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5BB39D97-96B8-4858-B405-08A0ACEB6DD7}"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8" r:id="rId3"/>
    <sheet name="財政比較分析表" sheetId="27" r:id="rId4"/>
    <sheet name="経常経費分析表（経常収支比率の分析）" sheetId="19" r:id="rId5"/>
    <sheet name="経常経費分析表（人件費・公債費・普通建設事業費の分析）" sheetId="15" r:id="rId6"/>
    <sheet name="性質別歳出決算分析表（住民一人当たりのコスト）" sheetId="20" r:id="rId7"/>
    <sheet name="目的別歳出決算分析表（住民一人当たりのコスト）" sheetId="21" r:id="rId8"/>
    <sheet name="実質収支比率等に係る経年分析 " sheetId="22" r:id="rId9"/>
    <sheet name="連結実質赤字比率に係る赤字・黒字の構成分析" sheetId="23" r:id="rId10"/>
    <sheet name="実質公債費比率（分子）の構造" sheetId="24" r:id="rId11"/>
    <sheet name="将来負担比率（分子）の構造" sheetId="25" r:id="rId12"/>
    <sheet name="基金残高に係る経年分析" sheetId="26"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35" i="10"/>
  <c r="CO34" i="10"/>
  <c r="BW34" i="10"/>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<sst xmlns="http://schemas.openxmlformats.org/spreadsheetml/2006/main" count="1164" uniqueCount="561">
  <si>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</si>
  <si>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</si>
  <si>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</si>
  <si>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</si>
  <si>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</si>
  <si>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</si>
  <si>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</si>
  <si>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</si>
  <si>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</si>
  <si>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</si>
  <si>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</si>
  <si>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</si>
  <si>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</si>
  <si>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</si>
  <si>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</si>
  <si>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</si>
  <si>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</si>
  <si>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</si>
  <si>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</si>
  <si>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</si>
  <si>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</si>
  <si>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</si>
  <si>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</si>
  <si>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</si>
  <si>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</si>
  <si>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</si>
  <si>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</si>
  <si>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</si>
  <si>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</si>
  <si>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</si>
  <si>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</si>
  <si>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</si>
  <si>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</si>
  <si>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</si>
  <si>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</si>
  <si>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</si>
  <si>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</si>
  <si>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</si>
  <si>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</si>
  <si>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</si>
  <si>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</si>
  <si>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</si>
  <si>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</si>
  <si>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</si>
  <si>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</si>
  <si>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</si>
  <si>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</si>
  <si>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</si>
  <si>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</si>
  <si>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</si>
  <si>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</si>
  <si>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</si>
  <si>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</si>
  <si>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</si>
  <si>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</si>
  <si>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</si>
  <si>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</si>
  <si>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</si>
  <si>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</si>
  <si>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</si>
  <si>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</si>
  <si>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</si>
  <si>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</si>
  <si>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</si>
  <si>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</si>
  <si>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</si>
  <si>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</si>
  <si>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</si>
  <si>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</si>
  <si>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</si>
  <si>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</si>
  <si>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</si>
  <si>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</si>
  <si>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</si>
  <si>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</si>
  <si>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</si>
  <si>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</si>
  <si>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</si>
  <si>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</si>
  <si>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</si>
  <si>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</si>
  <si>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</si>
  <si>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</si>
  <si>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</si>
  <si>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</si>
  <si>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</si>
  <si>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</si>
  <si>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</si>
  <si>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</si>
  <si>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</si>
  <si>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</si>
  <si>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</si>
  <si>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</si>
  <si>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</si>
  <si>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北区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</si>
  <si>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</si>
  <si>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</si>
  <si>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</si>
  <si>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</si>
  <si>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</si>
  <si>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</si>
  <si>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</si>
  <si>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</si>
  <si>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</si>
  <si>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</si>
  <si>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</si>
  <si>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</si>
  <si>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</si>
  <si>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</si>
  <si>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</si>
  <si>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</si>
  <si>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</si>
  <si>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</si>
  <si>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</si>
  <si>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</si>
  <si>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</si>
  <si>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</si>
  <si>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</si>
  <si>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</si>
  <si>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</si>
  <si>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</si>
  <si>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</si>
  <si>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</si>
  <si>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</si>
  <si>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</si>
  <si>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</si>
  <si>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</si>
  <si>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</si>
  <si>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</si>
  <si>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</si>
  <si>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</si>
  <si>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</si>
  <si>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</si>
  <si>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</si>
  <si>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</si>
  <si>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</si>
  <si>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</si>
  <si>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</si>
  <si>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</si>
  <si>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</si>
  <si>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</si>
  <si>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</si>
  <si>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</si>
  <si>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</si>
  <si>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</si>
  <si>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</si>
  <si>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</si>
  <si>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</si>
  <si>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</si>
  <si>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</si>
  <si>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</si>
  <si>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</si>
  <si>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</si>
  <si>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</si>
  <si>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</si>
  <si>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</si>
  <si>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</si>
  <si>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</si>
  <si>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</si>
  <si>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</si>
  <si>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</si>
  <si>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</si>
  <si>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</si>
  <si>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</si>
  <si>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</si>
  <si>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</si>
  <si>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</si>
  <si>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</si>
  <si>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</si>
  <si>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</si>
  <si>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</si>
  <si>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</si>
  <si>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</si>
  <si>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</si>
  <si>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</si>
  <si>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</si>
  <si>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</si>
  <si>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</si>
  <si>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</si>
  <si>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</si>
  <si>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</si>
  <si>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</si>
  <si>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</si>
  <si>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</si>
  <si>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</si>
  <si>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</si>
  <si>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</si>
  <si>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</si>
  <si>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</si>
  <si>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</si>
  <si>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</si>
  <si>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</si>
  <si>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</si>
  <si>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</si>
  <si>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</si>
  <si>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</si>
  <si>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</si>
  <si>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</si>
  <si>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</si>
  <si>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</si>
  <si>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</si>
  <si>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</si>
  <si>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</si>
  <si>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東京都北区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</si>
  <si>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</si>
  <si>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</si>
  <si>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</si>
  <si>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</si>
  <si>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</si>
  <si>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</si>
  <si>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</si>
  <si>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</si>
  <si>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</si>
  <si>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</si>
  <si>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</si>
  <si>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</si>
  <si>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</si>
  <si>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</si>
  <si>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</si>
  <si>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</si>
  <si>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</si>
  <si>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</si>
  <si>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</si>
  <si>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</si>
  <si>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</si>
  <si>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</si>
  <si>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</si>
  <si>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</si>
  <si>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</si>
  <si>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</si>
  <si>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</si>
  <si>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</si>
  <si>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</si>
  <si>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</si>
  <si>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</si>
  <si>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</si>
  <si>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</si>
  <si>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</si>
  <si>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</si>
  <si>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</si>
  <si>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</si>
  <si>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</si>
  <si>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</si>
  <si>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</si>
  <si>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</si>
  <si>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</si>
  <si>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</si>
  <si>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</si>
  <si>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</si>
  <si>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</si>
  <si>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</si>
  <si>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</si>
  <si>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</si>
  <si>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</si>
  <si>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</si>
  <si>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</si>
  <si>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</si>
  <si>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</si>
  <si>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</si>
  <si>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</si>
  <si>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</si>
  <si>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</si>
  <si>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</si>
  <si>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</si>
  <si>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</si>
  <si>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</si>
  <si>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</si>
  <si>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</si>
  <si>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</si>
  <si>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</si>
  <si>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</si>
  <si>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</si>
  <si>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</si>
  <si>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</si>
  <si>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</si>
  <si>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</si>
  <si>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</si>
  <si>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</si>
  <si>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</si>
  <si>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</si>
  <si>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</si>
  <si>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</si>
  <si>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</si>
  <si>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</si>
  <si>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</si>
  <si>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</si>
  <si>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</si>
  <si>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</si>
  <si>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</si>
  <si>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</si>
  <si>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</si>
  <si>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</si>
  <si>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</si>
  <si>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</si>
  <si>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</si>
  <si>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</si>
  <si>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</si>
  <si>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</si>
  <si>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</si>
  <si>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</si>
  <si>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</si>
  <si>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</si>
  <si>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</si>
  <si>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</si>
  <si>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</si>
  <si>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</si>
  <si>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</si>
  <si>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</si>
  <si>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</si>
  <si>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</si>
  <si>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</si>
  <si>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</si>
  <si>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</si>
  <si>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</si>
  <si>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</si>
  <si>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</si>
  <si>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</si>
  <si>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</si>
  <si>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</si>
  <si>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</si>
  <si>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</si>
  <si>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</si>
  <si>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</si>
  <si>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</si>
  <si>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</si>
  <si>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</si>
  <si>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</si>
  <si>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</si>
  <si>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</si>
  <si>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</si>
  <si>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</si>
  <si>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</si>
  <si>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</si>
  <si>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</si>
  <si>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</si>
  <si>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</si>
  <si>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</si>
  <si>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</si>
  <si>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</si>
  <si>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</si>
  <si>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</si>
  <si>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</si>
  <si>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</si>
  <si>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</si>
  <si>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</si>
  <si>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</si>
  <si>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</si>
  <si>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</si>
  <si>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</si>
  <si>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</si>
  <si>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</si>
  <si>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</si>
  <si>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</si>
  <si>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</si>
  <si>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東京都北区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</si>
  <si>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</si>
  <si>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</si>
  <si>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</si>
  <si>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</si>
  <si>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</si>
  <si>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</si>
  <si>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</si>
  <si>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</si>
  <si>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</si>
  <si>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</si>
  <si>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</si>
  <si>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</si>
  <si>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</si>
  <si>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</si>
  <si>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</si>
  <si>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</si>
  <si>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</si>
  <si>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</si>
  <si>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</si>
  <si>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</si>
  <si>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</si>
  <si>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</si>
  <si>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</si>
  <si>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</si>
  <si>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</si>
  <si>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</si>
  <si>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</si>
  <si>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</si>
  <si>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</si>
  <si>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</si>
  <si>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</si>
  <si>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</si>
  <si>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</si>
  <si>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</si>
  <si>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</si>
  <si>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</si>
  <si>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</si>
  <si>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</si>
  <si>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</si>
  <si>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</si>
  <si>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</si>
  <si>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</si>
  <si>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</si>
  <si>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</si>
  <si>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</si>
  <si>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</si>
  <si>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</si>
  <si>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</si>
  <si>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</si>
  <si>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</si>
  <si>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</si>
  <si>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</si>
  <si>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</si>
  <si>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</si>
  <si>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</si>
  <si>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</si>
  <si>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</si>
  <si>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</si>
  <si>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</si>
  <si>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</si>
  <si>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</si>
  <si>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</si>
  <si>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</si>
  <si>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</si>
  <si>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</si>
  <si>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</si>
  <si>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</si>
  <si>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</si>
  <si>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</si>
  <si>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</si>
  <si>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</si>
  <si>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</si>
  <si>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</si>
  <si>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</si>
  <si>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</si>
  <si>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</si>
  <si>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</si>
  <si>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</si>
  <si>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</si>
  <si>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</si>
  <si>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</si>
  <si>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</si>
  <si>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</si>
  <si>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</si>
  <si>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</si>
  <si>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</si>
  <si>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</si>
  <si>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</si>
  <si>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</si>
  <si>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</si>
  <si>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</si>
  <si>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</si>
  <si>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</si>
  <si>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</si>
  <si>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</si>
  <si>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</si>
  <si>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</si>
  <si>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</si>
  <si>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</si>
  <si>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</si>
  <si>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</si>
  <si>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</si>
  <si>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</si>
  <si>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</si>
  <si>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</si>
  <si>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</si>
  <si>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</si>
  <si>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</si>
  <si>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</si>
  <si>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</si>
  <si>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</si>
  <si>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</si>
  <si>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</si>
  <si>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</si>
  <si>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</si>
  <si>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</si>
  <si>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</si>
  <si>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</si>
  <si>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</si>
  <si>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</si>
  <si>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</si>
  <si>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</si>
  <si>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</si>
  <si>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</si>
  <si>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</si>
  <si>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</si>
  <si>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</si>
  <si>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</si>
  <si>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</si>
  <si>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</si>
  <si>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</si>
  <si>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</si>
  <si>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</si>
  <si>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</si>
  <si>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</si>
  <si>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</si>
  <si>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</si>
  <si>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</si>
  <si>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</si>
  <si>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</si>
  <si>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</si>
  <si>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</si>
  <si>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</si>
  <si>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</si>
  <si>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</si>
  <si>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</si>
  <si>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</si>
  <si>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</si>
  <si>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</si>
  <si>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</si>
  <si>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</si>
  <si>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</si>
  <si>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</si>
  <si>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</si>
  <si>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</si>
  <si>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</si>
  <si>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</si>
  <si>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</si>
  <si>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</si>
  <si>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</si>
  <si>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</si>
  <si>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</si>
  <si>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</si>
  <si>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</si>
  <si>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</si>
  <si>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</si>
  <si>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</si>
  <si>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</si>
  <si>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</si>
  <si>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</si>
  <si>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</si>
  <si>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0.65</t>
  </si>
  <si>
    <t>▲ 1.39</t>
  </si>
  <si>
    <t>▲ 1.72</t>
  </si>
  <si>
    <t>▲ 3.78</t>
  </si>
  <si>
    <t>一般会計</t>
  </si>
  <si>
    <t>介護保険会計</t>
  </si>
  <si>
    <t>国民健康保険事業会計</t>
  </si>
  <si>
    <t>後期高齢者医療会計</t>
  </si>
  <si>
    <t>その他会計（赤字）</t>
  </si>
  <si>
    <t>その他会計（黒字）</t>
  </si>
  <si>
    <t>R02</t>
    <phoneticPr fontId="5"/>
  </si>
  <si>
    <t>R03</t>
    <phoneticPr fontId="5"/>
  </si>
  <si>
    <t>R04</t>
    <phoneticPr fontId="5"/>
  </si>
  <si>
    <t>R05</t>
    <phoneticPr fontId="5"/>
  </si>
  <si>
    <t>R06</t>
    <phoneticPr fontId="5"/>
  </si>
  <si>
    <t>-</t>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</si>
  <si>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</si>
  <si>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10"/>
  </si>
  <si>
    <t>東京二十三区清掃一部事務組合</t>
    <rPh sb="0" eb="2">
      <t>トウキョウ</t>
    </rPh>
    <rPh sb="2" eb="6">
      <t>ニジュウサンク</t>
    </rPh>
    <rPh sb="6" eb="8">
      <t>セイソウ</t>
    </rPh>
    <rPh sb="8" eb="10">
      <t>イチブ</t>
    </rPh>
    <rPh sb="10" eb="12">
      <t>ジム</t>
    </rPh>
    <rPh sb="12" eb="14">
      <t>クミアイ</t>
    </rPh>
    <phoneticPr fontId="10"/>
  </si>
  <si>
    <t>法適用</t>
    <rPh sb="0" eb="3">
      <t>ホウテキヨウ</t>
    </rPh>
    <phoneticPr fontId="2"/>
  </si>
  <si>
    <t>特別区競馬組合</t>
    <rPh sb="0" eb="3">
      <t>トクベツク</t>
    </rPh>
    <rPh sb="3" eb="5">
      <t>ケイバ</t>
    </rPh>
    <rPh sb="5" eb="7">
      <t>クミアイ</t>
    </rPh>
    <phoneticPr fontId="10"/>
  </si>
  <si>
    <t>特別区人事・厚生事務組合</t>
    <rPh sb="0" eb="3">
      <t>トクベツク</t>
    </rPh>
    <rPh sb="3" eb="5">
      <t>ジンジ</t>
    </rPh>
    <rPh sb="6" eb="8">
      <t>コウセイ</t>
    </rPh>
    <rPh sb="8" eb="10">
      <t>ジム</t>
    </rPh>
    <rPh sb="10" eb="12">
      <t>クミアイ</t>
    </rPh>
    <phoneticPr fontId="10"/>
  </si>
  <si>
    <t>-</t>
    <phoneticPr fontId="39"/>
  </si>
  <si>
    <t>東京広域勤労者サービスセンター</t>
    <rPh sb="0" eb="2">
      <t>トウキョウ</t>
    </rPh>
    <rPh sb="2" eb="4">
      <t>コウイキ</t>
    </rPh>
    <rPh sb="4" eb="7">
      <t>キンロウシャ</t>
    </rPh>
    <phoneticPr fontId="2"/>
  </si>
  <si>
    <t>北区文化振興財団</t>
    <rPh sb="0" eb="2">
      <t>キタク</t>
    </rPh>
    <rPh sb="2" eb="4">
      <t>ブンカ</t>
    </rPh>
    <rPh sb="4" eb="6">
      <t>シンコウ</t>
    </rPh>
    <rPh sb="6" eb="8">
      <t>ザイダン</t>
    </rPh>
    <phoneticPr fontId="2"/>
  </si>
  <si>
    <t>東京都北区体育協会</t>
    <rPh sb="0" eb="3">
      <t>トウキョウト</t>
    </rPh>
    <rPh sb="3" eb="5">
      <t>キタク</t>
    </rPh>
    <rPh sb="5" eb="7">
      <t>タイイク</t>
    </rPh>
    <rPh sb="7" eb="9">
      <t>キョウカイ</t>
    </rPh>
    <phoneticPr fontId="2"/>
  </si>
  <si>
    <t>北区土地開発公社</t>
    <rPh sb="0" eb="2">
      <t>キタク</t>
    </rPh>
    <rPh sb="2" eb="4">
      <t>トチ</t>
    </rPh>
    <rPh sb="4" eb="6">
      <t>カイハツ</t>
    </rPh>
    <rPh sb="6" eb="8">
      <t>コウシャ</t>
    </rPh>
    <phoneticPr fontId="2"/>
  </si>
  <si>
    <t>〇</t>
    <phoneticPr fontId="39"/>
  </si>
  <si>
    <t>新庁舎整備基金</t>
    <rPh sb="0" eb="3">
      <t>シンチョウシャ</t>
    </rPh>
    <rPh sb="3" eb="5">
      <t>セイビ</t>
    </rPh>
    <rPh sb="5" eb="7">
      <t>キキン</t>
    </rPh>
    <phoneticPr fontId="3"/>
  </si>
  <si>
    <t>学校改築等基金</t>
    <rPh sb="0" eb="2">
      <t>ガッコウ</t>
    </rPh>
    <rPh sb="2" eb="4">
      <t>カイチク</t>
    </rPh>
    <rPh sb="4" eb="5">
      <t>ナド</t>
    </rPh>
    <rPh sb="5" eb="7">
      <t>キキン</t>
    </rPh>
    <phoneticPr fontId="38"/>
  </si>
  <si>
    <t>まちづくり基金</t>
    <rPh sb="5" eb="7">
      <t>キキン</t>
    </rPh>
    <phoneticPr fontId="38"/>
  </si>
  <si>
    <t>施設建設基金</t>
    <rPh sb="0" eb="2">
      <t>シセツ</t>
    </rPh>
    <rPh sb="2" eb="4">
      <t>ケンセツ</t>
    </rPh>
    <rPh sb="4" eb="6">
      <t>キキン</t>
    </rPh>
    <phoneticPr fontId="38"/>
  </si>
  <si>
    <t>住宅管理基金（～R5）
住宅建設等基金（R6～）</t>
    <rPh sb="0" eb="2">
      <t>ジュウタク</t>
    </rPh>
    <rPh sb="2" eb="4">
      <t>カンリ</t>
    </rPh>
    <rPh sb="4" eb="6">
      <t>キキン</t>
    </rPh>
    <rPh sb="12" eb="14">
      <t>ジュウタク</t>
    </rPh>
    <rPh sb="14" eb="16">
      <t>ケンセツ</t>
    </rPh>
    <rPh sb="16" eb="17">
      <t>トウ</t>
    </rPh>
    <rPh sb="17" eb="19">
      <t>キキン</t>
    </rPh>
    <phoneticPr fontId="38"/>
  </si>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</sst>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8"/>
      <color theme="3"/>
      <name val="游ゴシック Light"/>
      <family val="2"/>
      <charset val="128"/>
      <scheme val="major"/>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9" xfId="12" applyFont="1" applyFill="1" applyBorder="1" applyAlignment="1" applyProtection="1">
      <alignment horizontal="lef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30"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77" fontId="34" fillId="6" borderId="90"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37" xfId="12" applyFont="1" applyFill="1" applyBorder="1">
      <alignmen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0CEC-401D-9E96-B2C34CE8BB2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47904</c:v>
                </c:pt>
                <c:pt idx="1">
                  <c:v>40368</c:v>
                </c:pt>
                <c:pt idx="2">
                  <c:v>42391</c:v>
                </c:pt>
                <c:pt idx="3">
                  <c:v>76737</c:v>
                </c:pt>
                <c:pt idx="4">
                  <c:v>62429</c:v>
                </c:pt>
              </c:numCache>
            </c:numRef>
          </c:val>
          <c:smooth val="0"/>
          <c:extLst>
            <c:ext xmlns:c16="http://schemas.microsoft.com/office/drawing/2014/chart" uri="{C3380CC4-5D6E-409C-BE32-E72D297353CC}">
              <c16:uniqueId val="{00000001-0CEC-401D-9E96-B2C34CE8BB2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v>実質収支額</c:v>
          </c:tx>
          <c:spPr>
            <a:solidFill>
              <a:srgbClr val="00FFFF"/>
            </a:solidFill>
            <a:ln w="3175">
              <a:solidFill>
                <a:srgbClr val="000000"/>
              </a:solidFill>
              <a:prstDash val="solid"/>
            </a:ln>
          </c:spPr>
          <c:invertIfNegative val="0"/>
          <c:cat>
            <c:strLit>
              <c:ptCount val="5"/>
              <c:pt idx="0">
                <c:v>R02</c:v>
              </c:pt>
              <c:pt idx="1">
                <c:v>R03</c:v>
              </c:pt>
              <c:pt idx="2">
                <c:v>R04</c:v>
              </c:pt>
              <c:pt idx="3">
                <c:v>R05</c:v>
              </c:pt>
              <c:pt idx="4">
                <c:v>R06</c:v>
              </c:pt>
            </c:strLit>
          </c:cat>
          <c:val>
            <c:numLit>
              <c:formatCode>General</c:formatCode>
              <c:ptCount val="5"/>
              <c:pt idx="0">
                <c:v>7.55</c:v>
              </c:pt>
              <c:pt idx="1">
                <c:v>9.07</c:v>
              </c:pt>
              <c:pt idx="2">
                <c:v>9.1</c:v>
              </c:pt>
              <c:pt idx="3">
                <c:v>7.69</c:v>
              </c:pt>
              <c:pt idx="4">
                <c:v>9.52</c:v>
              </c:pt>
            </c:numLit>
          </c:val>
          <c:extLst>
            <c:ext xmlns:c16="http://schemas.microsoft.com/office/drawing/2014/chart" uri="{C3380CC4-5D6E-409C-BE32-E72D297353CC}">
              <c16:uniqueId val="{00000000-83A6-4F72-B3AB-1C0C8B7B4F14}"/>
            </c:ext>
          </c:extLst>
        </c:ser>
        <c:ser>
          <c:idx val="1"/>
          <c:order val="1"/>
          <c:tx>
            <c:v>財政調整基金残高</c:v>
          </c:tx>
          <c:spPr>
            <a:solidFill>
              <a:srgbClr val="FF8080"/>
            </a:solidFill>
            <a:ln w="3175">
              <a:solidFill>
                <a:srgbClr val="000000"/>
              </a:solidFill>
              <a:prstDash val="solid"/>
            </a:ln>
          </c:spPr>
          <c:invertIfNegative val="0"/>
          <c:cat>
            <c:strLit>
              <c:ptCount val="5"/>
              <c:pt idx="0">
                <c:v>R02</c:v>
              </c:pt>
              <c:pt idx="1">
                <c:v>R03</c:v>
              </c:pt>
              <c:pt idx="2">
                <c:v>R04</c:v>
              </c:pt>
              <c:pt idx="3">
                <c:v>R05</c:v>
              </c:pt>
              <c:pt idx="4">
                <c:v>R06</c:v>
              </c:pt>
            </c:strLit>
          </c:cat>
          <c:val>
            <c:numLit>
              <c:formatCode>General</c:formatCode>
              <c:ptCount val="5"/>
              <c:pt idx="0">
                <c:v>19.63</c:v>
              </c:pt>
              <c:pt idx="1">
                <c:v>19.25</c:v>
              </c:pt>
              <c:pt idx="2">
                <c:v>20.88</c:v>
              </c:pt>
              <c:pt idx="3">
                <c:v>21.05</c:v>
              </c:pt>
              <c:pt idx="4">
                <c:v>21.81</c:v>
              </c:pt>
            </c:numLit>
          </c:val>
          <c:extLst>
            <c:ext xmlns:c16="http://schemas.microsoft.com/office/drawing/2014/chart" uri="{C3380CC4-5D6E-409C-BE32-E72D297353CC}">
              <c16:uniqueId val="{00000001-83A6-4F72-B3AB-1C0C8B7B4F1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v>実質単年度収支</c:v>
          </c:tx>
          <c:spPr>
            <a:ln w="38100">
              <a:solidFill>
                <a:srgbClr val="FF0000"/>
              </a:solidFill>
              <a:prstDash val="solid"/>
            </a:ln>
          </c:spPr>
          <c:marker>
            <c:symbol val="circle"/>
            <c:size val="15"/>
            <c:spPr>
              <a:solidFill>
                <a:srgbClr val="FF0000"/>
              </a:solidFill>
              <a:ln>
                <a:solidFill>
                  <a:srgbClr val="FF0000"/>
                </a:solidFill>
                <a:prstDash val="solid"/>
              </a:ln>
            </c:spPr>
          </c:marker>
          <c:cat>
            <c:strLit>
              <c:ptCount val="5"/>
              <c:pt idx="0">
                <c:v>R02</c:v>
              </c:pt>
              <c:pt idx="1">
                <c:v>R03</c:v>
              </c:pt>
              <c:pt idx="2">
                <c:v>R04</c:v>
              </c:pt>
              <c:pt idx="3">
                <c:v>R05</c:v>
              </c:pt>
              <c:pt idx="4">
                <c:v>R06</c:v>
              </c:pt>
            </c:strLit>
          </c:cat>
          <c:val>
            <c:numLit>
              <c:formatCode>General</c:formatCode>
              <c:ptCount val="5"/>
              <c:pt idx="0">
                <c:v>-0.65</c:v>
              </c:pt>
              <c:pt idx="1">
                <c:v>-1.39</c:v>
              </c:pt>
              <c:pt idx="2">
                <c:v>-1.72</c:v>
              </c:pt>
              <c:pt idx="3">
                <c:v>-3.78</c:v>
              </c:pt>
              <c:pt idx="4">
                <c:v>0.38</c:v>
              </c:pt>
            </c:numLit>
          </c:val>
          <c:smooth val="0"/>
          <c:extLst>
            <c:ext xmlns:c16="http://schemas.microsoft.com/office/drawing/2014/chart" uri="{C3380CC4-5D6E-409C-BE32-E72D297353CC}">
              <c16:uniqueId val="{00000002-83A6-4F72-B3AB-1C0C8B7B4F1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v>その他会計（黒字）</c:v>
          </c:tx>
          <c:spPr>
            <a:solidFill>
              <a:srgbClr val="0000FF"/>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0</c:v>
              </c:pt>
              <c:pt idx="1">
                <c:v>0</c:v>
              </c:pt>
              <c:pt idx="2">
                <c:v>0</c:v>
              </c:pt>
              <c:pt idx="3">
                <c:v>0</c:v>
              </c:pt>
              <c:pt idx="4">
                <c:v>0</c:v>
              </c:pt>
              <c:pt idx="5">
                <c:v>0</c:v>
              </c:pt>
              <c:pt idx="6">
                <c:v>0</c:v>
              </c:pt>
              <c:pt idx="7">
                <c:v>0</c:v>
              </c:pt>
              <c:pt idx="8">
                <c:v>0</c:v>
              </c:pt>
              <c:pt idx="9">
                <c:v>0</c:v>
              </c:pt>
            </c:numLit>
          </c:val>
          <c:extLst>
            <c:ext xmlns:c16="http://schemas.microsoft.com/office/drawing/2014/chart" uri="{C3380CC4-5D6E-409C-BE32-E72D297353CC}">
              <c16:uniqueId val="{00000000-0AE1-4642-8F77-E34B587DE41B}"/>
            </c:ext>
          </c:extLst>
        </c:ser>
        <c:ser>
          <c:idx val="1"/>
          <c:order val="1"/>
          <c:tx>
            <c:v>その他会計（赤字）</c:v>
          </c:tx>
          <c:spPr>
            <a:solidFill>
              <a:srgbClr val="FF000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0</c:v>
              </c:pt>
              <c:pt idx="1">
                <c:v>0</c:v>
              </c:pt>
              <c:pt idx="2">
                <c:v>0</c:v>
              </c:pt>
              <c:pt idx="3">
                <c:v>0</c:v>
              </c:pt>
              <c:pt idx="4">
                <c:v>0</c:v>
              </c:pt>
              <c:pt idx="5">
                <c:v>0</c:v>
              </c:pt>
              <c:pt idx="6">
                <c:v>0</c:v>
              </c:pt>
              <c:pt idx="7">
                <c:v>0</c:v>
              </c:pt>
              <c:pt idx="8">
                <c:v>0</c:v>
              </c:pt>
              <c:pt idx="9">
                <c:v>0</c:v>
              </c:pt>
            </c:numLit>
          </c:val>
          <c:extLst>
            <c:ext xmlns:c16="http://schemas.microsoft.com/office/drawing/2014/chart" uri="{C3380CC4-5D6E-409C-BE32-E72D297353CC}">
              <c16:uniqueId val="{00000001-0AE1-4642-8F77-E34B587DE41B}"/>
            </c:ext>
          </c:extLst>
        </c:ser>
        <c:ser>
          <c:idx val="2"/>
          <c:order val="2"/>
          <c:tx>
            <c:v>#REF!</c:v>
          </c:tx>
          <c:spPr>
            <a:solidFill>
              <a:srgbClr val="00FF0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0</c:v>
              </c:pt>
              <c:pt idx="1">
                <c:v>0</c:v>
              </c:pt>
              <c:pt idx="2">
                <c:v>0</c:v>
              </c:pt>
              <c:pt idx="3">
                <c:v>0</c:v>
              </c:pt>
              <c:pt idx="4">
                <c:v>0</c:v>
              </c:pt>
              <c:pt idx="5">
                <c:v>0</c:v>
              </c:pt>
              <c:pt idx="6">
                <c:v>0</c:v>
              </c:pt>
              <c:pt idx="7">
                <c:v>0</c:v>
              </c:pt>
              <c:pt idx="8">
                <c:v>0</c:v>
              </c:pt>
              <c:pt idx="9">
                <c:v>0</c:v>
              </c:pt>
            </c:numLit>
          </c:val>
          <c:extLst>
            <c:ext xmlns:c16="http://schemas.microsoft.com/office/drawing/2014/chart" uri="{C3380CC4-5D6E-409C-BE32-E72D297353CC}">
              <c16:uniqueId val="{00000002-0AE1-4642-8F77-E34B587DE41B}"/>
            </c:ext>
          </c:extLst>
        </c:ser>
        <c:ser>
          <c:idx val="3"/>
          <c:order val="3"/>
          <c:tx>
            <c:v>#REF!</c:v>
          </c:tx>
          <c:spPr>
            <a:solidFill>
              <a:srgbClr val="80008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0</c:v>
              </c:pt>
              <c:pt idx="1">
                <c:v>0</c:v>
              </c:pt>
              <c:pt idx="2">
                <c:v>0</c:v>
              </c:pt>
              <c:pt idx="3">
                <c:v>0</c:v>
              </c:pt>
              <c:pt idx="4">
                <c:v>0</c:v>
              </c:pt>
              <c:pt idx="5">
                <c:v>0</c:v>
              </c:pt>
              <c:pt idx="6">
                <c:v>0</c:v>
              </c:pt>
              <c:pt idx="7">
                <c:v>0</c:v>
              </c:pt>
              <c:pt idx="8">
                <c:v>0</c:v>
              </c:pt>
              <c:pt idx="9">
                <c:v>0</c:v>
              </c:pt>
            </c:numLit>
          </c:val>
          <c:extLst>
            <c:ext xmlns:c16="http://schemas.microsoft.com/office/drawing/2014/chart" uri="{C3380CC4-5D6E-409C-BE32-E72D297353CC}">
              <c16:uniqueId val="{00000003-0AE1-4642-8F77-E34B587DE41B}"/>
            </c:ext>
          </c:extLst>
        </c:ser>
        <c:ser>
          <c:idx val="4"/>
          <c:order val="4"/>
          <c:tx>
            <c:v>#REF!</c:v>
          </c:tx>
          <c:spPr>
            <a:solidFill>
              <a:srgbClr val="FFFF0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0</c:v>
              </c:pt>
              <c:pt idx="1">
                <c:v>0</c:v>
              </c:pt>
              <c:pt idx="2">
                <c:v>0</c:v>
              </c:pt>
              <c:pt idx="3">
                <c:v>0</c:v>
              </c:pt>
              <c:pt idx="4">
                <c:v>0</c:v>
              </c:pt>
              <c:pt idx="5">
                <c:v>0</c:v>
              </c:pt>
              <c:pt idx="6">
                <c:v>0</c:v>
              </c:pt>
              <c:pt idx="7">
                <c:v>0</c:v>
              </c:pt>
              <c:pt idx="8">
                <c:v>0</c:v>
              </c:pt>
              <c:pt idx="9">
                <c:v>0</c:v>
              </c:pt>
            </c:numLit>
          </c:val>
          <c:extLst>
            <c:ext xmlns:c16="http://schemas.microsoft.com/office/drawing/2014/chart" uri="{C3380CC4-5D6E-409C-BE32-E72D297353CC}">
              <c16:uniqueId val="{00000004-0AE1-4642-8F77-E34B587DE41B}"/>
            </c:ext>
          </c:extLst>
        </c:ser>
        <c:ser>
          <c:idx val="5"/>
          <c:order val="5"/>
          <c:tx>
            <c:v>#REF!</c:v>
          </c:tx>
          <c:spPr>
            <a:solidFill>
              <a:srgbClr val="FF660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0</c:v>
              </c:pt>
              <c:pt idx="1">
                <c:v>0</c:v>
              </c:pt>
              <c:pt idx="2">
                <c:v>0</c:v>
              </c:pt>
              <c:pt idx="3">
                <c:v>0</c:v>
              </c:pt>
              <c:pt idx="4">
                <c:v>0</c:v>
              </c:pt>
              <c:pt idx="5">
                <c:v>0</c:v>
              </c:pt>
              <c:pt idx="6">
                <c:v>0</c:v>
              </c:pt>
              <c:pt idx="7">
                <c:v>0</c:v>
              </c:pt>
              <c:pt idx="8">
                <c:v>0</c:v>
              </c:pt>
              <c:pt idx="9">
                <c:v>0</c:v>
              </c:pt>
            </c:numLit>
          </c:val>
          <c:extLst>
            <c:ext xmlns:c16="http://schemas.microsoft.com/office/drawing/2014/chart" uri="{C3380CC4-5D6E-409C-BE32-E72D297353CC}">
              <c16:uniqueId val="{00000005-0AE1-4642-8F77-E34B587DE41B}"/>
            </c:ext>
          </c:extLst>
        </c:ser>
        <c:ser>
          <c:idx val="6"/>
          <c:order val="6"/>
          <c:tx>
            <c:v>後期高齢者医療会計</c:v>
          </c:tx>
          <c:spPr>
            <a:solidFill>
              <a:srgbClr val="9999FF"/>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#N/A</c:v>
              </c:pt>
              <c:pt idx="1">
                <c:v>0.26</c:v>
              </c:pt>
              <c:pt idx="2">
                <c:v>#N/A</c:v>
              </c:pt>
              <c:pt idx="3">
                <c:v>0.32</c:v>
              </c:pt>
              <c:pt idx="4">
                <c:v>#N/A</c:v>
              </c:pt>
              <c:pt idx="5">
                <c:v>0.24</c:v>
              </c:pt>
              <c:pt idx="6">
                <c:v>#N/A</c:v>
              </c:pt>
              <c:pt idx="7">
                <c:v>0.2</c:v>
              </c:pt>
              <c:pt idx="8">
                <c:v>#N/A</c:v>
              </c:pt>
              <c:pt idx="9">
                <c:v>0.16</c:v>
              </c:pt>
            </c:numLit>
          </c:val>
          <c:extLst>
            <c:ext xmlns:c16="http://schemas.microsoft.com/office/drawing/2014/chart" uri="{C3380CC4-5D6E-409C-BE32-E72D297353CC}">
              <c16:uniqueId val="{00000006-0AE1-4642-8F77-E34B587DE41B}"/>
            </c:ext>
          </c:extLst>
        </c:ser>
        <c:ser>
          <c:idx val="7"/>
          <c:order val="7"/>
          <c:tx>
            <c:v>国民健康保険事業会計</c:v>
          </c:tx>
          <c:spPr>
            <a:solidFill>
              <a:srgbClr val="00800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#N/A</c:v>
              </c:pt>
              <c:pt idx="1">
                <c:v>0.63</c:v>
              </c:pt>
              <c:pt idx="2">
                <c:v>#N/A</c:v>
              </c:pt>
              <c:pt idx="3">
                <c:v>1.28</c:v>
              </c:pt>
              <c:pt idx="4">
                <c:v>#N/A</c:v>
              </c:pt>
              <c:pt idx="5">
                <c:v>0.67</c:v>
              </c:pt>
              <c:pt idx="6">
                <c:v>#N/A</c:v>
              </c:pt>
              <c:pt idx="7">
                <c:v>0.66</c:v>
              </c:pt>
              <c:pt idx="8">
                <c:v>#N/A</c:v>
              </c:pt>
              <c:pt idx="9">
                <c:v>0.8</c:v>
              </c:pt>
            </c:numLit>
          </c:val>
          <c:extLst>
            <c:ext xmlns:c16="http://schemas.microsoft.com/office/drawing/2014/chart" uri="{C3380CC4-5D6E-409C-BE32-E72D297353CC}">
              <c16:uniqueId val="{00000007-0AE1-4642-8F77-E34B587DE41B}"/>
            </c:ext>
          </c:extLst>
        </c:ser>
        <c:ser>
          <c:idx val="8"/>
          <c:order val="8"/>
          <c:tx>
            <c:v>介護保険会計</c:v>
          </c:tx>
          <c:spPr>
            <a:solidFill>
              <a:srgbClr val="00FFFF"/>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#N/A</c:v>
              </c:pt>
              <c:pt idx="1">
                <c:v>2.64</c:v>
              </c:pt>
              <c:pt idx="2">
                <c:v>#N/A</c:v>
              </c:pt>
              <c:pt idx="3">
                <c:v>2.12</c:v>
              </c:pt>
              <c:pt idx="4">
                <c:v>#N/A</c:v>
              </c:pt>
              <c:pt idx="5">
                <c:v>1.91</c:v>
              </c:pt>
              <c:pt idx="6">
                <c:v>#N/A</c:v>
              </c:pt>
              <c:pt idx="7">
                <c:v>1.36</c:v>
              </c:pt>
              <c:pt idx="8">
                <c:v>#N/A</c:v>
              </c:pt>
              <c:pt idx="9">
                <c:v>1.54</c:v>
              </c:pt>
            </c:numLit>
          </c:val>
          <c:extLst>
            <c:ext xmlns:c16="http://schemas.microsoft.com/office/drawing/2014/chart" uri="{C3380CC4-5D6E-409C-BE32-E72D297353CC}">
              <c16:uniqueId val="{00000008-0AE1-4642-8F77-E34B587DE41B}"/>
            </c:ext>
          </c:extLst>
        </c:ser>
        <c:ser>
          <c:idx val="9"/>
          <c:order val="9"/>
          <c:tx>
            <c:v>一般会計</c:v>
          </c:tx>
          <c:spPr>
            <a:solidFill>
              <a:srgbClr val="FF8080"/>
            </a:solidFill>
            <a:ln w="3175">
              <a:solidFill>
                <a:srgbClr val="000000"/>
              </a:solidFill>
              <a:prstDash val="solid"/>
            </a:ln>
          </c:spPr>
          <c:invertIfNegative val="0"/>
          <c:cat>
            <c:strLit>
              <c:ptCount val="10"/>
              <c:pt idx="0">
                <c:v>R02 赤字額</c:v>
              </c:pt>
              <c:pt idx="1">
                <c:v>R02 黒字額</c:v>
              </c:pt>
              <c:pt idx="2">
                <c:v>R03 赤字額</c:v>
              </c:pt>
              <c:pt idx="3">
                <c:v>R03 黒字額</c:v>
              </c:pt>
              <c:pt idx="4">
                <c:v>R04 赤字額</c:v>
              </c:pt>
              <c:pt idx="5">
                <c:v>R04 黒字額</c:v>
              </c:pt>
              <c:pt idx="6">
                <c:v>R05 赤字額</c:v>
              </c:pt>
              <c:pt idx="7">
                <c:v>R05 黒字額</c:v>
              </c:pt>
              <c:pt idx="8">
                <c:v>R06 赤字額</c:v>
              </c:pt>
              <c:pt idx="9">
                <c:v>R06 黒字額</c:v>
              </c:pt>
            </c:strLit>
          </c:cat>
          <c:val>
            <c:numLit>
              <c:formatCode>General</c:formatCode>
              <c:ptCount val="10"/>
              <c:pt idx="0">
                <c:v>#N/A</c:v>
              </c:pt>
              <c:pt idx="1">
                <c:v>7.54</c:v>
              </c:pt>
              <c:pt idx="2">
                <c:v>#N/A</c:v>
              </c:pt>
              <c:pt idx="3">
                <c:v>9.07</c:v>
              </c:pt>
              <c:pt idx="4">
                <c:v>#N/A</c:v>
              </c:pt>
              <c:pt idx="5">
                <c:v>9.09</c:v>
              </c:pt>
              <c:pt idx="6">
                <c:v>#N/A</c:v>
              </c:pt>
              <c:pt idx="7">
                <c:v>7.69</c:v>
              </c:pt>
              <c:pt idx="8">
                <c:v>#N/A</c:v>
              </c:pt>
              <c:pt idx="9">
                <c:v>9.51</c:v>
              </c:pt>
            </c:numLit>
          </c:val>
          <c:extLst>
            <c:ext xmlns:c16="http://schemas.microsoft.com/office/drawing/2014/chart" uri="{C3380CC4-5D6E-409C-BE32-E72D297353CC}">
              <c16:uniqueId val="{00000009-0AE1-4642-8F77-E34B587DE41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v>算入公債費等</c:v>
          </c:tx>
          <c:spPr>
            <a:solidFill>
              <a:srgbClr val="00FF00"/>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2">
                <c:v>5937</c:v>
              </c:pt>
              <c:pt idx="5">
                <c:v>5744</c:v>
              </c:pt>
              <c:pt idx="8">
                <c:v>5215</c:v>
              </c:pt>
              <c:pt idx="11">
                <c:v>4764</c:v>
              </c:pt>
              <c:pt idx="14">
                <c:v>3898</c:v>
              </c:pt>
            </c:numLit>
          </c:val>
          <c:extLst>
            <c:ext xmlns:c16="http://schemas.microsoft.com/office/drawing/2014/chart" uri="{C3380CC4-5D6E-409C-BE32-E72D297353CC}">
              <c16:uniqueId val="{00000000-1522-47AC-8146-11A8FD1ADB9A}"/>
            </c:ext>
          </c:extLst>
        </c:ser>
        <c:ser>
          <c:idx val="1"/>
          <c:order val="1"/>
          <c:tx>
            <c:v>一時借入金の利子</c:v>
          </c:tx>
          <c:spPr>
            <a:solidFill>
              <a:srgbClr val="800080"/>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1-1522-47AC-8146-11A8FD1ADB9A}"/>
            </c:ext>
          </c:extLst>
        </c:ser>
        <c:ser>
          <c:idx val="2"/>
          <c:order val="2"/>
          <c:tx>
            <c:v>債務負担行為に基づく支出額</c:v>
          </c:tx>
          <c:spPr>
            <a:solidFill>
              <a:srgbClr val="FFFF00"/>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15</c:v>
              </c:pt>
              <c:pt idx="3">
                <c:v>0</c:v>
              </c:pt>
              <c:pt idx="6">
                <c:v>0</c:v>
              </c:pt>
              <c:pt idx="9">
                <c:v>0</c:v>
              </c:pt>
              <c:pt idx="12">
                <c:v>0</c:v>
              </c:pt>
            </c:numLit>
          </c:val>
          <c:extLst>
            <c:ext xmlns:c16="http://schemas.microsoft.com/office/drawing/2014/chart" uri="{C3380CC4-5D6E-409C-BE32-E72D297353CC}">
              <c16:uniqueId val="{00000002-1522-47AC-8146-11A8FD1ADB9A}"/>
            </c:ext>
          </c:extLst>
        </c:ser>
        <c:ser>
          <c:idx val="3"/>
          <c:order val="3"/>
          <c:tx>
            <c:v>組合等が起こした地方債の元利償還金に対する負担金等</c:v>
          </c:tx>
          <c:spPr>
            <a:solidFill>
              <a:srgbClr val="FF6600"/>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112</c:v>
              </c:pt>
              <c:pt idx="3">
                <c:v>102</c:v>
              </c:pt>
              <c:pt idx="6">
                <c:v>102</c:v>
              </c:pt>
              <c:pt idx="9">
                <c:v>128</c:v>
              </c:pt>
              <c:pt idx="12">
                <c:v>175</c:v>
              </c:pt>
            </c:numLit>
          </c:val>
          <c:extLst>
            <c:ext xmlns:c16="http://schemas.microsoft.com/office/drawing/2014/chart" uri="{C3380CC4-5D6E-409C-BE32-E72D297353CC}">
              <c16:uniqueId val="{00000003-1522-47AC-8146-11A8FD1ADB9A}"/>
            </c:ext>
          </c:extLst>
        </c:ser>
        <c:ser>
          <c:idx val="4"/>
          <c:order val="4"/>
          <c:tx>
            <c:v>公営企業債の元利償還金に対する繰入金</c:v>
          </c:tx>
          <c:spPr>
            <a:solidFill>
              <a:srgbClr val="9999FF"/>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4-1522-47AC-8146-11A8FD1ADB9A}"/>
            </c:ext>
          </c:extLst>
        </c:ser>
        <c:ser>
          <c:idx val="5"/>
          <c:order val="5"/>
          <c:tx>
            <c:v>満期一括償還地方債に係る年度割相当額</c:v>
          </c:tx>
          <c:spPr>
            <a:solidFill>
              <a:srgbClr val="008000"/>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167</c:v>
              </c:pt>
              <c:pt idx="3">
                <c:v>156</c:v>
              </c:pt>
              <c:pt idx="6">
                <c:v>194</c:v>
              </c:pt>
              <c:pt idx="9">
                <c:v>194</c:v>
              </c:pt>
              <c:pt idx="12">
                <c:v>231</c:v>
              </c:pt>
            </c:numLit>
          </c:val>
          <c:extLst>
            <c:ext xmlns:c16="http://schemas.microsoft.com/office/drawing/2014/chart" uri="{C3380CC4-5D6E-409C-BE32-E72D297353CC}">
              <c16:uniqueId val="{00000005-1522-47AC-8146-11A8FD1ADB9A}"/>
            </c:ext>
          </c:extLst>
        </c:ser>
        <c:ser>
          <c:idx val="6"/>
          <c:order val="6"/>
          <c:tx>
            <c:v>減債基金積立不足算定額</c:v>
          </c:tx>
          <c:spPr>
            <a:solidFill>
              <a:srgbClr val="00FFFF"/>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6-1522-47AC-8146-11A8FD1ADB9A}"/>
            </c:ext>
          </c:extLst>
        </c:ser>
        <c:ser>
          <c:idx val="7"/>
          <c:order val="7"/>
          <c:tx>
            <c:v>元利償還金</c:v>
          </c:tx>
          <c:spPr>
            <a:solidFill>
              <a:srgbClr val="FF8080"/>
            </a:solidFill>
            <a:ln w="3175">
              <a:solidFill>
                <a:srgbClr val="000000"/>
              </a:solidFill>
              <a:prstDash val="solid"/>
            </a:ln>
          </c:spPr>
          <c:invertIfNegative val="0"/>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3136</c:v>
              </c:pt>
              <c:pt idx="3">
                <c:v>3174</c:v>
              </c:pt>
              <c:pt idx="6">
                <c:v>3110</c:v>
              </c:pt>
              <c:pt idx="9">
                <c:v>3069</c:v>
              </c:pt>
              <c:pt idx="12">
                <c:v>3007</c:v>
              </c:pt>
            </c:numLit>
          </c:val>
          <c:extLst>
            <c:ext xmlns:c16="http://schemas.microsoft.com/office/drawing/2014/chart" uri="{C3380CC4-5D6E-409C-BE32-E72D297353CC}">
              <c16:uniqueId val="{00000007-1522-47AC-8146-11A8FD1ADB9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v>実質公債費比率の分子</c:v>
          </c:tx>
          <c:spPr>
            <a:ln w="38100">
              <a:solidFill>
                <a:srgbClr val="FF0000"/>
              </a:solidFill>
              <a:prstDash val="solid"/>
            </a:ln>
          </c:spPr>
          <c:marker>
            <c:symbol val="circle"/>
            <c:size val="15"/>
            <c:spPr>
              <a:solidFill>
                <a:srgbClr val="FF0000"/>
              </a:solidFill>
              <a:ln>
                <a:solidFill>
                  <a:srgbClr val="FF0000"/>
                </a:solidFill>
              </a:ln>
            </c:spPr>
          </c:marker>
          <c:cat>
            <c:strLit>
              <c:ptCount val="15"/>
              <c:pt idx="0">
                <c:v>R02 元利償還金等</c:v>
              </c:pt>
              <c:pt idx="2">
                <c:v>R02 算入公債費等</c:v>
              </c:pt>
              <c:pt idx="3">
                <c:v>R03 元利償還金等</c:v>
              </c:pt>
              <c:pt idx="5">
                <c:v>R03 算入公債費等</c:v>
              </c:pt>
              <c:pt idx="6">
                <c:v>R04 元利償還金等</c:v>
              </c:pt>
              <c:pt idx="8">
                <c:v>R04 算入公債費等</c:v>
              </c:pt>
              <c:pt idx="9">
                <c:v>R05 元利償還金等</c:v>
              </c:pt>
              <c:pt idx="11">
                <c:v>R05 算入公債費等</c:v>
              </c:pt>
              <c:pt idx="12">
                <c:v>R06 元利償還金等</c:v>
              </c:pt>
              <c:pt idx="14">
                <c:v>R06 算入公債費等</c:v>
              </c:pt>
            </c:strLit>
          </c:cat>
          <c:val>
            <c:numLit>
              <c:formatCode>General</c:formatCode>
              <c:ptCount val="15"/>
              <c:pt idx="0">
                <c:v>#N/A</c:v>
              </c:pt>
              <c:pt idx="1">
                <c:v>-2507</c:v>
              </c:pt>
              <c:pt idx="2">
                <c:v>#N/A</c:v>
              </c:pt>
              <c:pt idx="3">
                <c:v>#N/A</c:v>
              </c:pt>
              <c:pt idx="4">
                <c:v>-2312</c:v>
              </c:pt>
              <c:pt idx="5">
                <c:v>#N/A</c:v>
              </c:pt>
              <c:pt idx="6">
                <c:v>#N/A</c:v>
              </c:pt>
              <c:pt idx="7">
                <c:v>-1809</c:v>
              </c:pt>
              <c:pt idx="8">
                <c:v>#N/A</c:v>
              </c:pt>
              <c:pt idx="9">
                <c:v>#N/A</c:v>
              </c:pt>
              <c:pt idx="10">
                <c:v>-1373</c:v>
              </c:pt>
              <c:pt idx="11">
                <c:v>#N/A</c:v>
              </c:pt>
              <c:pt idx="12">
                <c:v>#N/A</c:v>
              </c:pt>
              <c:pt idx="13">
                <c:v>-485</c:v>
              </c:pt>
              <c:pt idx="14">
                <c:v>#N/A</c:v>
              </c:pt>
            </c:numLit>
          </c:val>
          <c:smooth val="0"/>
          <c:extLst>
            <c:ext xmlns:c16="http://schemas.microsoft.com/office/drawing/2014/chart" uri="{C3380CC4-5D6E-409C-BE32-E72D297353CC}">
              <c16:uniqueId val="{00000008-1522-47AC-8146-11A8FD1ADB9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v>基準財政需要額算入見込額</c:v>
          </c:tx>
          <c:spPr>
            <a:solidFill>
              <a:srgbClr val="FFCC0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2">
                <c:v>46327</c:v>
              </c:pt>
              <c:pt idx="5">
                <c:v>50393</c:v>
              </c:pt>
              <c:pt idx="8">
                <c:v>49105</c:v>
              </c:pt>
              <c:pt idx="11">
                <c:v>46662</c:v>
              </c:pt>
              <c:pt idx="14">
                <c:v>44473</c:v>
              </c:pt>
            </c:numLit>
          </c:val>
          <c:extLst>
            <c:ext xmlns:c16="http://schemas.microsoft.com/office/drawing/2014/chart" uri="{C3380CC4-5D6E-409C-BE32-E72D297353CC}">
              <c16:uniqueId val="{00000000-C4B2-4629-9312-6F565B777B5F}"/>
            </c:ext>
          </c:extLst>
        </c:ser>
        <c:ser>
          <c:idx val="1"/>
          <c:order val="1"/>
          <c:tx>
            <c:v>充当可能特定歳入</c:v>
          </c:tx>
          <c:spPr>
            <a:solidFill>
              <a:srgbClr val="0000FF"/>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2">
                <c:v>0</c:v>
              </c:pt>
              <c:pt idx="5">
                <c:v>0</c:v>
              </c:pt>
              <c:pt idx="8">
                <c:v>0</c:v>
              </c:pt>
              <c:pt idx="11">
                <c:v>0</c:v>
              </c:pt>
              <c:pt idx="14">
                <c:v>0</c:v>
              </c:pt>
            </c:numLit>
          </c:val>
          <c:extLst>
            <c:ext xmlns:c16="http://schemas.microsoft.com/office/drawing/2014/chart" uri="{C3380CC4-5D6E-409C-BE32-E72D297353CC}">
              <c16:uniqueId val="{00000001-C4B2-4629-9312-6F565B777B5F}"/>
            </c:ext>
          </c:extLst>
        </c:ser>
        <c:ser>
          <c:idx val="2"/>
          <c:order val="2"/>
          <c:tx>
            <c:v>充当可能基金</c:v>
          </c:tx>
          <c:spPr>
            <a:solidFill>
              <a:srgbClr val="FF00FF"/>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2">
                <c:v>64219</c:v>
              </c:pt>
              <c:pt idx="5">
                <c:v>67830</c:v>
              </c:pt>
              <c:pt idx="8">
                <c:v>80925</c:v>
              </c:pt>
              <c:pt idx="11">
                <c:v>82708</c:v>
              </c:pt>
              <c:pt idx="14">
                <c:v>84507</c:v>
              </c:pt>
            </c:numLit>
          </c:val>
          <c:extLst>
            <c:ext xmlns:c16="http://schemas.microsoft.com/office/drawing/2014/chart" uri="{C3380CC4-5D6E-409C-BE32-E72D297353CC}">
              <c16:uniqueId val="{00000002-C4B2-4629-9312-6F565B777B5F}"/>
            </c:ext>
          </c:extLst>
        </c:ser>
        <c:ser>
          <c:idx val="3"/>
          <c:order val="3"/>
          <c:tx>
            <c:v>組合等連結実質赤字額負担見込額</c:v>
          </c:tx>
          <c:spPr>
            <a:solidFill>
              <a:srgbClr val="00FF0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3-C4B2-4629-9312-6F565B777B5F}"/>
            </c:ext>
          </c:extLst>
        </c:ser>
        <c:ser>
          <c:idx val="4"/>
          <c:order val="4"/>
          <c:tx>
            <c:v>連結実質赤字額</c:v>
          </c:tx>
          <c:spPr>
            <a:solidFill>
              <a:srgbClr val="80008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4-C4B2-4629-9312-6F565B777B5F}"/>
            </c:ext>
          </c:extLst>
        </c:ser>
        <c:ser>
          <c:idx val="5"/>
          <c:order val="5"/>
          <c:tx>
            <c:v>設立法人等の負債額等負担見込額</c:v>
          </c:tx>
          <c:spPr>
            <a:solidFill>
              <a:srgbClr val="FFFF0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5-C4B2-4629-9312-6F565B777B5F}"/>
            </c:ext>
          </c:extLst>
        </c:ser>
        <c:ser>
          <c:idx val="6"/>
          <c:order val="6"/>
          <c:tx>
            <c:v>退職手当負担見込額</c:v>
          </c:tx>
          <c:spPr>
            <a:solidFill>
              <a:srgbClr val="FF660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15327</c:v>
              </c:pt>
              <c:pt idx="3">
                <c:v>13984</c:v>
              </c:pt>
              <c:pt idx="6">
                <c:v>14851</c:v>
              </c:pt>
              <c:pt idx="9">
                <c:v>15292</c:v>
              </c:pt>
              <c:pt idx="12">
                <c:v>14923</c:v>
              </c:pt>
            </c:numLit>
          </c:val>
          <c:extLst>
            <c:ext xmlns:c16="http://schemas.microsoft.com/office/drawing/2014/chart" uri="{C3380CC4-5D6E-409C-BE32-E72D297353CC}">
              <c16:uniqueId val="{00000006-C4B2-4629-9312-6F565B777B5F}"/>
            </c:ext>
          </c:extLst>
        </c:ser>
        <c:ser>
          <c:idx val="7"/>
          <c:order val="7"/>
          <c:tx>
            <c:v>組合等負担等見込額</c:v>
          </c:tx>
          <c:spPr>
            <a:solidFill>
              <a:srgbClr val="9999FF"/>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1456</c:v>
              </c:pt>
              <c:pt idx="3">
                <c:v>1569</c:v>
              </c:pt>
              <c:pt idx="6">
                <c:v>1856</c:v>
              </c:pt>
              <c:pt idx="9">
                <c:v>1945</c:v>
              </c:pt>
              <c:pt idx="12">
                <c:v>2255</c:v>
              </c:pt>
            </c:numLit>
          </c:val>
          <c:extLst>
            <c:ext xmlns:c16="http://schemas.microsoft.com/office/drawing/2014/chart" uri="{C3380CC4-5D6E-409C-BE32-E72D297353CC}">
              <c16:uniqueId val="{00000007-C4B2-4629-9312-6F565B777B5F}"/>
            </c:ext>
          </c:extLst>
        </c:ser>
        <c:ser>
          <c:idx val="8"/>
          <c:order val="8"/>
          <c:tx>
            <c:v>公営企業債等繰入見込額</c:v>
          </c:tx>
          <c:spPr>
            <a:solidFill>
              <a:srgbClr val="00800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0</c:v>
              </c:pt>
              <c:pt idx="3">
                <c:v>0</c:v>
              </c:pt>
              <c:pt idx="6">
                <c:v>0</c:v>
              </c:pt>
              <c:pt idx="9">
                <c:v>0</c:v>
              </c:pt>
              <c:pt idx="12">
                <c:v>0</c:v>
              </c:pt>
            </c:numLit>
          </c:val>
          <c:extLst>
            <c:ext xmlns:c16="http://schemas.microsoft.com/office/drawing/2014/chart" uri="{C3380CC4-5D6E-409C-BE32-E72D297353CC}">
              <c16:uniqueId val="{00000008-C4B2-4629-9312-6F565B777B5F}"/>
            </c:ext>
          </c:extLst>
        </c:ser>
        <c:ser>
          <c:idx val="9"/>
          <c:order val="9"/>
          <c:tx>
            <c:v>債務負担行為に基づく支出予定額</c:v>
          </c:tx>
          <c:spPr>
            <a:solidFill>
              <a:srgbClr val="00FFFF"/>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1659</c:v>
              </c:pt>
              <c:pt idx="3">
                <c:v>2564</c:v>
              </c:pt>
              <c:pt idx="6">
                <c:v>3683</c:v>
              </c:pt>
              <c:pt idx="9">
                <c:v>3972</c:v>
              </c:pt>
              <c:pt idx="12">
                <c:v>5088</c:v>
              </c:pt>
            </c:numLit>
          </c:val>
          <c:extLst>
            <c:ext xmlns:c16="http://schemas.microsoft.com/office/drawing/2014/chart" uri="{C3380CC4-5D6E-409C-BE32-E72D297353CC}">
              <c16:uniqueId val="{00000009-C4B2-4629-9312-6F565B777B5F}"/>
            </c:ext>
          </c:extLst>
        </c:ser>
        <c:ser>
          <c:idx val="10"/>
          <c:order val="10"/>
          <c:tx>
            <c:v>一般会計等に係る地方債の現在高</c:v>
          </c:tx>
          <c:spPr>
            <a:solidFill>
              <a:srgbClr val="FF8080"/>
            </a:solidFill>
            <a:ln w="3175">
              <a:solidFill>
                <a:srgbClr val="000000"/>
              </a:solidFill>
              <a:prstDash val="solid"/>
            </a:ln>
          </c:spPr>
          <c:invertIfNegative val="0"/>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27796</c:v>
              </c:pt>
              <c:pt idx="3">
                <c:v>28849</c:v>
              </c:pt>
              <c:pt idx="6">
                <c:v>29482</c:v>
              </c:pt>
              <c:pt idx="9">
                <c:v>31759</c:v>
              </c:pt>
              <c:pt idx="12">
                <c:v>33379</c:v>
              </c:pt>
            </c:numLit>
          </c:val>
          <c:extLst>
            <c:ext xmlns:c16="http://schemas.microsoft.com/office/drawing/2014/chart" uri="{C3380CC4-5D6E-409C-BE32-E72D297353CC}">
              <c16:uniqueId val="{0000000A-C4B2-4629-9312-6F565B777B5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v>将来負担比率の分子</c:v>
          </c:tx>
          <c:spPr>
            <a:ln w="38100">
              <a:solidFill>
                <a:srgbClr val="FF0000"/>
              </a:solidFill>
              <a:prstDash val="solid"/>
            </a:ln>
          </c:spPr>
          <c:marker>
            <c:symbol val="circle"/>
            <c:size val="15"/>
            <c:spPr>
              <a:solidFill>
                <a:srgbClr val="FF0000"/>
              </a:solidFill>
              <a:ln w="38100">
                <a:solidFill>
                  <a:srgbClr val="FF0000"/>
                </a:solidFill>
              </a:ln>
            </c:spPr>
          </c:marker>
          <c:cat>
            <c:strLit>
              <c:ptCount val="15"/>
              <c:pt idx="0">
                <c:v>R02 将来負担額</c:v>
              </c:pt>
              <c:pt idx="2">
                <c:v>R02 充当可能財源等</c:v>
              </c:pt>
              <c:pt idx="3">
                <c:v>R03 将来負担額</c:v>
              </c:pt>
              <c:pt idx="5">
                <c:v>R03 充当可能財源等</c:v>
              </c:pt>
              <c:pt idx="6">
                <c:v>R04 将来負担額</c:v>
              </c:pt>
              <c:pt idx="8">
                <c:v>R04 充当可能財源等</c:v>
              </c:pt>
              <c:pt idx="9">
                <c:v>R05 将来負担額</c:v>
              </c:pt>
              <c:pt idx="11">
                <c:v>R05 充当可能財源等</c:v>
              </c:pt>
              <c:pt idx="12">
                <c:v>R06 将来負担額</c:v>
              </c:pt>
              <c:pt idx="14">
                <c:v>R06 充当可能財源等</c:v>
              </c:pt>
            </c:strLit>
          </c:cat>
          <c:val>
            <c:numLit>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Lit>
          </c:val>
          <c:smooth val="0"/>
          <c:extLst>
            <c:ext xmlns:c16="http://schemas.microsoft.com/office/drawing/2014/chart" uri="{C3380CC4-5D6E-409C-BE32-E72D297353CC}">
              <c16:uniqueId val="{0000000B-C4B2-4629-9312-6F565B777B5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v>財政調整基金</c:v>
          </c:tx>
          <c:spPr>
            <a:pattFill prst="pct70">
              <a:fgClr>
                <a:srgbClr val="843C0C"/>
              </a:fgClr>
              <a:bgClr>
                <a:schemeClr val="bg1"/>
              </a:bgClr>
            </a:pattFill>
            <a:ln w="3175">
              <a:noFill/>
              <a:prstDash val="solid"/>
            </a:ln>
          </c:spPr>
          <c:invertIfNegative val="0"/>
          <c:cat>
            <c:strLit>
              <c:ptCount val="3"/>
              <c:pt idx="0">
                <c:v>R04</c:v>
              </c:pt>
              <c:pt idx="1">
                <c:v>R05</c:v>
              </c:pt>
              <c:pt idx="2">
                <c:v>R06</c:v>
              </c:pt>
            </c:strLit>
          </c:cat>
          <c:val>
            <c:numLit>
              <c:formatCode>General</c:formatCode>
              <c:ptCount val="3"/>
              <c:pt idx="0">
                <c:v>20011</c:v>
              </c:pt>
              <c:pt idx="1">
                <c:v>21413</c:v>
              </c:pt>
              <c:pt idx="2">
                <c:v>23365</c:v>
              </c:pt>
            </c:numLit>
          </c:val>
          <c:extLst>
            <c:ext xmlns:c16="http://schemas.microsoft.com/office/drawing/2014/chart" uri="{C3380CC4-5D6E-409C-BE32-E72D297353CC}">
              <c16:uniqueId val="{00000000-3CA2-460B-B33C-BDB85140E824}"/>
            </c:ext>
          </c:extLst>
        </c:ser>
        <c:ser>
          <c:idx val="0"/>
          <c:order val="1"/>
          <c:tx>
            <c:v>減債基金</c:v>
          </c:tx>
          <c:spPr>
            <a:pattFill prst="smGrid">
              <a:fgClr>
                <a:srgbClr val="FF66CC"/>
              </a:fgClr>
              <a:bgClr>
                <a:schemeClr val="bg1"/>
              </a:bgClr>
            </a:pattFill>
            <a:ln w="3175">
              <a:noFill/>
              <a:prstDash val="solid"/>
            </a:ln>
          </c:spPr>
          <c:invertIfNegative val="0"/>
          <c:cat>
            <c:strLit>
              <c:ptCount val="3"/>
              <c:pt idx="0">
                <c:v>R04</c:v>
              </c:pt>
              <c:pt idx="1">
                <c:v>R05</c:v>
              </c:pt>
              <c:pt idx="2">
                <c:v>R06</c:v>
              </c:pt>
            </c:strLit>
          </c:cat>
          <c:val>
            <c:numLit>
              <c:formatCode>General</c:formatCode>
              <c:ptCount val="3"/>
              <c:pt idx="0">
                <c:v>1523</c:v>
              </c:pt>
              <c:pt idx="1">
                <c:v>1385</c:v>
              </c:pt>
              <c:pt idx="2">
                <c:v>1219</c:v>
              </c:pt>
            </c:numLit>
          </c:val>
          <c:extLst>
            <c:ext xmlns:c16="http://schemas.microsoft.com/office/drawing/2014/chart" uri="{C3380CC4-5D6E-409C-BE32-E72D297353CC}">
              <c16:uniqueId val="{00000001-3CA2-460B-B33C-BDB85140E824}"/>
            </c:ext>
          </c:extLst>
        </c:ser>
        <c:ser>
          <c:idx val="1"/>
          <c:order val="2"/>
          <c:tx>
            <c:v>その他特定目的基金</c:v>
          </c:tx>
          <c:spPr>
            <a:solidFill>
              <a:srgbClr val="2E75B6"/>
            </a:solidFill>
            <a:ln>
              <a:noFill/>
            </a:ln>
          </c:spPr>
          <c:invertIfNegative val="0"/>
          <c:cat>
            <c:strLit>
              <c:ptCount val="3"/>
              <c:pt idx="0">
                <c:v>R04</c:v>
              </c:pt>
              <c:pt idx="1">
                <c:v>R05</c:v>
              </c:pt>
              <c:pt idx="2">
                <c:v>R06</c:v>
              </c:pt>
            </c:strLit>
          </c:cat>
          <c:val>
            <c:numLit>
              <c:formatCode>General</c:formatCode>
              <c:ptCount val="3"/>
              <c:pt idx="0">
                <c:v>54236</c:v>
              </c:pt>
              <c:pt idx="1">
                <c:v>54018</c:v>
              </c:pt>
              <c:pt idx="2">
                <c:v>53532</c:v>
              </c:pt>
            </c:numLit>
          </c:val>
          <c:extLst>
            <c:ext xmlns:c16="http://schemas.microsoft.com/office/drawing/2014/chart" uri="{C3380CC4-5D6E-409C-BE32-E72D297353CC}">
              <c16:uniqueId val="{00000002-3CA2-460B-B33C-BDB85140E82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C4CAC7CF-2A38-456C-A6C6-621EA2036113}"/>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CFE6DA79-65BF-4273-9EC0-A1D951EC2B9D}"/>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11F39A9D-B36B-471A-83C5-8DD857B6FEF4}"/>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24B0024-67DD-4393-9592-C792D8DE43D7}"/>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E33857A-C180-46C3-B66F-B3AFC4C703C9}"/>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C898289D-3A35-42E7-A334-258F34B01696}"/>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575A3840-3195-40A6-9DE9-84F9B87417A1}"/>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AB03AB9-337D-48DD-82D1-8F8A00593183}"/>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A1542E44-4DCD-4019-A145-F5BB2E9BBC16}"/>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E50E2F37-E456-42BB-88A9-1830AD4AC00E}"/>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E4414B0-DD43-4B51-8BD8-DA78E090351C}"/>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ED93E80F-CFAA-4343-B29C-D2AA239C6259}"/>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EBEB5BE0-E398-4B6A-907C-DB4E83BE7DC4}"/>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8BF94E7-153B-47D0-B58F-8484FA4D4589}"/>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ACBDB3B-9CDC-4E77-A8AE-010C928EE362}"/>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C4033C41-3934-434A-942C-46610491C4F8}"/>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DC40ED27-DB16-44D1-BE04-B948D2513E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9CF8BDD3-9B00-4C36-9975-9F1E4BD5B0F8}"/>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BD772CE-81CC-4E52-BE00-DFB84A5C06EE}"/>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元利償還金は、計画的な区債活用により概ね</a:t>
          </a:r>
          <a:r>
            <a:rPr kumimoji="1" lang="en-US" altLang="ja-JP" sz="1300">
              <a:latin typeface="ＭＳ ゴシック" pitchFamily="49" charset="-128"/>
              <a:ea typeface="ＭＳ ゴシック" pitchFamily="49" charset="-128"/>
            </a:rPr>
            <a:t>30</a:t>
          </a:r>
          <a:r>
            <a:rPr kumimoji="1" lang="ja-JP" altLang="en-US" sz="1300">
              <a:latin typeface="ＭＳ ゴシック" pitchFamily="49" charset="-128"/>
              <a:ea typeface="ＭＳ ゴシック" pitchFamily="49" charset="-128"/>
            </a:rPr>
            <a:t>億円台で推移している。算入公債費等は、北区には不交付の地方交付税での基準財政需要額に算入される区債償還経費を差し引いたうえで実質公債費比率を算定しており、約</a:t>
          </a:r>
          <a:r>
            <a:rPr kumimoji="1" lang="en-US" altLang="ja-JP" sz="1300">
              <a:latin typeface="ＭＳ ゴシック" pitchFamily="49" charset="-128"/>
              <a:ea typeface="ＭＳ ゴシック" pitchFamily="49" charset="-128"/>
            </a:rPr>
            <a:t>8</a:t>
          </a:r>
          <a:r>
            <a:rPr kumimoji="1" lang="ja-JP" altLang="en-US" sz="1300">
              <a:latin typeface="ＭＳ ゴシック" pitchFamily="49" charset="-128"/>
              <a:ea typeface="ＭＳ ゴシック" pitchFamily="49" charset="-128"/>
            </a:rPr>
            <a:t>億</a:t>
          </a:r>
          <a:r>
            <a:rPr kumimoji="1" lang="en-US" altLang="ja-JP" sz="1300">
              <a:latin typeface="ＭＳ ゴシック" pitchFamily="49" charset="-128"/>
              <a:ea typeface="ＭＳ ゴシック" pitchFamily="49" charset="-128"/>
            </a:rPr>
            <a:t>7</a:t>
          </a:r>
          <a:r>
            <a:rPr kumimoji="1" lang="ja-JP" altLang="en-US" sz="1300">
              <a:latin typeface="ＭＳ ゴシック" pitchFamily="49" charset="-128"/>
              <a:ea typeface="ＭＳ ゴシック" pitchFamily="49" charset="-128"/>
            </a:rPr>
            <a:t>千万円の減少となった。実質公債費比率の分子は、元利償還金等を算入公債費等が上回るため▲となっている。今後も適切な区債活用と計画的償還で改善を図る。</a:t>
          </a:r>
          <a:endParaRPr kumimoji="1" lang="en-US" altLang="ja-JP" sz="1300">
            <a:latin typeface="ＭＳ ゴシック" pitchFamily="49" charset="-128"/>
            <a:ea typeface="ＭＳ ゴシック" pitchFamily="49" charset="-128"/>
          </a:endParaRPr>
        </a:p>
        <a:p>
          <a:endParaRPr kumimoji="1" lang="ja-JP" altLang="en-US" sz="13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2FD59367-757E-4F2E-8E19-04EDDD0C079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666C6CE8-99EA-4276-8379-863525D76D7C}"/>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C1466C5C-EFEC-4ABE-BA72-067A74BC0E57}"/>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8E55911-28E1-4A94-A213-16FCB7259345}"/>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計画的な積立を行っているため、積立額が償還額を上回り、減債基金残高は増加している。</a:t>
          </a:r>
          <a:endParaRPr kumimoji="1" lang="en-US" altLang="ja-JP" sz="1300">
            <a:latin typeface="ＭＳ ゴシック" pitchFamily="49" charset="-128"/>
            <a:ea typeface="ＭＳ ゴシック" pitchFamily="49" charset="-128"/>
          </a:endParaRPr>
        </a:p>
        <a:p>
          <a:endParaRPr kumimoji="1" lang="ja-JP" altLang="en-US" sz="13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156073DB-F4D6-4ADD-A379-A23E32C5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4B701539-9B54-489C-ADE1-BF82E10F3AD3}"/>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2926A5AA-CB3D-431D-8C26-E0EA0CF4266B}"/>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87AB1455-FF92-4D6B-99C5-2FEF09E463E9}"/>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482B4E2E-080B-43F9-A65D-1CE3035BEDDF}"/>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25EE3B3C-EA46-4B83-8CFA-B59E7A4E67E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8F6BFD73-F7D0-4D55-BA7C-4E58A6E2AE3E}"/>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3FACC01B-81B1-4DD8-B171-64952C0010DB}"/>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C09C9A19-E6E9-48A4-A581-ACAB4CB22EF1}"/>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5F6FB67F-4614-4EEF-8C4F-D2A77DBA5171}"/>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79F10272-A1B9-49F6-A060-96EF684D4F75}"/>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7065456C-5280-4BC2-99D4-83EEFC61E947}"/>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D155245F-C164-46FC-8251-64CFCA05CAC7}"/>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4F067BA4-56B9-446B-87C3-AD77755F4CD2}"/>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A3232EF8-E5FE-4BEC-9155-C99B8467C717}"/>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C7D34AA5-8F3A-4199-A1EC-ED271F5B6D6B}"/>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B2F54E67-334B-48F3-B7AA-82E179C2B99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15EC1C33-1F33-40EE-818A-E25FE4C2417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F8FF2BCC-7EB8-4606-8E6A-663483CCD501}"/>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190ADC4D-6411-4B5A-97F9-FC92C9437AC4}"/>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AE0D1768-A3AE-42FD-8860-590AD5150E34}"/>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D85F0844-4CE3-4129-9EBE-BF12E179859C}"/>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一般会計等に係る地方債の現在高は、地方債発行額が償還額を上回ったことにより増加した。債務負担行為に基づく支出予定額は北区土地開発公社からの用地取得の増などにより増加した。退職手当負担見込額が職員の平均勤続年数の減などにより減少した。充当可能基金は基金の計画的な積立により増加した。将来負担額から差し引く基準財政需要額算入見込額は、北区は不交付の地方交付税基準財政需要額に算入見込みの区債償還経費の減により減少している。将来負担比率の分子は、将来負担額を充当可能財源等が上回るため、▲となる。今後も将来負担額に含まれない多額の財源が必要となる学校改築やその他施設の更新経費が見込まれるため、適切な区債と基金の活用で更なる改善を図って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592FA4BA-6FC8-428E-ACC2-17251B6303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65832577-8C92-4CC6-B94E-2B43C7EB14B2}"/>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6C449CF7-E8D8-4E92-8D38-F4D7AD2DA6B9}"/>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FB21C770-D9C0-4AD5-8C0A-291C077CCB5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B3800AEC-43DA-4C55-9E58-E7FAE25EA9CD}"/>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322E3432-0127-496E-AEFA-1C8500B69603}"/>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68EA68C9-F269-46AD-BFD5-F267D1E6FD35}"/>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東京都北区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3FBE64BC-29B5-4333-8863-FDE5E3E02682}"/>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2554E174-3613-44B2-BB4C-97A706D5A4C7}"/>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FCA0297F-3993-4C29-B9B2-A3F8668BECAF}"/>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A310C79B-A65F-4E08-8F64-5380D0FBD46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学校改築等基金、まちづくり基金等が減となった一方で、財政調整基金や新庁舎整備基金の増等により、基金全体で約１３億円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景気変動等のリスクに備え、財政調整基金の着実な積立てを行っていくとともに、個々の特定目的基金についても今後の事業計画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を踏まえながら、計画的に積立てを行っていく。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387B7011-94D3-440F-BA6E-900426FAF133}"/>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25C9437E-83A4-4186-8211-2CE26CAE964A}"/>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B356590C-CCF9-47B8-AE16-4D956FA81ADC}"/>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・新庁舎整備基金：新庁舎の整備のため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・学校改築等基金：学校の改築及び大規模改修を実施するため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・まちづくり基金：区の総合的なまちづくりのため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・新庁舎整備基金：約３０億円の積み立てに加え、旧区役所第四庁舎の売却益を積み立てたため、増加した。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・学校改築等基金：約１３億円を積み立てたが、学校改築事業等に充当するために約３５億円を取り崩したことから、減少した。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・まちづくり基金：約１０億円を積み立てたが、まちづくり事業に充当するために約２８億円を取り崩したことから、減少した。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今後の学校改築需要、新庁舎建設をはじめとする施設建設、区内各所のまちづくりなどの事業計画を踏まえながら、必要かつ適切</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な積立てを行っていく。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1E90AF27-0EE0-41FC-9FFC-45D717267374}"/>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3789A60A-CE0D-484F-ACA8-8C08CF4B02DE}"/>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E838E053-E199-4277-8989-5814DB3C377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予算編成時の見込みに比べ、特別区交付金等の歳入増があったことや、実質収支が見込みより増加したこと等により、繰入額を減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額したため、増となった。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大規模な災害や急な減収への対応のほか、収束の見えない労務単価の上昇や物価高騰、金利の上昇等の予測困難な社会経済情勢の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変化に備え、着実な積立てを行っていく。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D6E06D5-66BE-4BD7-9E70-F417E67954F9}"/>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5796D698-4965-4209-9C6F-B9C1991F3952}"/>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6D8060B-EB0E-4734-BEC8-613F537153B8}"/>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特別区交付金で算定されたシルバーピア滝野川整備費（起債活用事業）の償還に備えて積立てたもののうち、令和６年度からは</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用地費分に加え建設費分の一部取崩しを開始したため、減少した。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地方債残高を踏まえ、計画的な積立てを行っていく。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DFAF2A1B-F0F0-482E-824C-D1A697BA946D}"/>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ADB2B432-D6A0-4EC2-ACF7-DB899A0E2BC5}"/>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397C4C7B-7270-44D5-863F-303350DFF8F4}"/>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87B1C6A0-5C26-4B9E-B351-4BED28D68D4D}"/>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BFEF22D5-216B-4918-887E-C0D6D6D56D74}"/>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8AA230D5-68BC-4598-8F97-B748B01C84FD}"/>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97EAF40B-D0D7-42B3-8F04-D6102257BECB}"/>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4028409F-854B-4898-AD69-DE46289DC732}"/>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129B9CC1-B5E1-4DC0-B849-D2FBF8993D12}"/>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BD60691B-9118-4199-8C8A-8202B8473A29}"/>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33BFA140-897A-4882-A4A1-AB58A34325F9}"/>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362,089
330,618
20.61
192,393,072
181,401,305
10,198,129
107,139,198
25,907,737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B2F0D309-C5E8-48EE-9D56-E42ADB8A99E3}"/>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8A055910-5E62-4EB7-B7E7-464BE1E2F85A}"/>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33F3663E-E042-446E-B55B-3DE7C98FD339}"/>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6FFC341A-12D4-4AA8-A21B-EC2DA8F7FF21}"/>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B5AA46CE-C6EE-4E92-8ACF-66D9AD87E203}"/>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A648C7D0-7D8C-4479-B490-21577A3AE85C}"/>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ED3E17CF-011B-4269-9DD7-3EFA53BF9064}"/>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E49B96FA-F336-4F61-B0AA-86DE151EE32A}"/>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5A55DB32-D46F-456E-B2EA-65FD62B78CCD}"/>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83138A65-D1D0-42D7-B7D8-47022BA9C1A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BBA6CE99-517D-467B-A51E-1DCC8D3CDA9E}"/>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85C90752-A87C-4592-8FBF-725EDA8937FB}"/>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25C2FAB0-90BD-4D31-8C71-1877B014E5D5}"/>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835FF431-28FE-43CC-8E4C-1A43FD1CD95E}"/>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3DEA7D3D-856B-4E89-92FB-D41700D28DE1}"/>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C9B3C78C-EE47-4F36-909E-F68C6389488F}"/>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AD491081-6909-4FD2-BF2B-CA3CAD164D14}"/>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7D086908-86C9-4306-BD73-D911CED5F0A1}"/>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E9A564C6-B2D3-4208-8CCC-2805CD88769E}"/>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35B103C1-FF80-4048-90F8-2518E030BC4D}"/>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D059485C-53DA-406A-A867-579B9AE904D3}"/>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86733EF0-5886-4354-B729-3058E893308A}"/>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E2F5B17A-112F-4FD8-A39C-DDC11B42E523}"/>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7CC681F7-09EA-4601-8718-9D2F0A2E330D}"/>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26F6E08-0142-4245-9576-4C154288BF39}"/>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5716A0FE-99EB-4C77-8BAC-244BF9A2E403}"/>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5A7077B2-A137-40CD-A896-1817E70FDED8}"/>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4F3EF09-1720-4FD5-846D-F6D6DC22D8B1}"/>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4EBED96C-F0D0-4068-87D0-047D7AF2F247}"/>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695BC3F6-596A-451D-BC23-E6B776318814}"/>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2C7AAAFD-97CA-4AD9-8B40-C71E4C644174}"/>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99647ED2-3744-4BF6-B21D-B1A6624CB9D1}"/>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1AAEE4F2-1C92-44AE-A450-D0D047EE8059}"/>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8E00A029-2E26-4675-8B2D-F11514653DC2}"/>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5ADB1C31-D7B8-410B-9A81-C830CA7AFB8A}"/>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570F72C9-156D-44FD-A8A6-070F1DCFF853}"/>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83CEE0CD-A237-437C-AD01-FF745B51FA4D}"/>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財政力指数は前年度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と同数の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となり、特別区税の歳入に占める割合が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％と類似団体平均を大きく下回るなど、低い水準で推移している。一方で、特別区交付金（特別区財政調整交付金）は歳入の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％を占め、依存度が高い状況にある。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その要因として、少子高齢化の進行が考えられ、ファミリー層などの担税力のある世代の定住化を図り、バランスのとれた人口構成の実現に努めていく必要がある。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35861758-B8D0-4420-BF07-1BA3717A8F1F}"/>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807FE6FE-5DF4-4632-B489-824F31D7D3FF}"/>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F9F3B74F-A8FF-43B0-A5F7-0DDAD274FB4F}"/>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50F600EC-7251-4033-8B46-622A70BD81A1}"/>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4EC06A8E-97C9-4ABF-9D22-6E69372A3C97}"/>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88767582-2A23-4731-8C7A-7DAF4DC23D4F}"/>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35597173-2DE2-422C-8AC8-4AD56759E947}"/>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C4E6095F-40A6-4138-8D93-8A4ED547D782}"/>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93786770-3132-4C0E-910D-847433E2C891}"/>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48ED3E18-00A3-4A82-8319-8BD52FAA63F8}"/>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A3BD9189-64E5-405A-AFCD-2C3B2C7C7B18}"/>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E06A2553-4518-4BF3-ACD5-D0D9E14E2507}"/>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9982C1FC-E23E-4BF9-9949-39A4940E0AEC}"/>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D4051907-C295-4F1B-88CD-E09E7EC95D6F}"/>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7F7C7C50-5613-4ABA-B867-5D5364D4707F}"/>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5C479F9D-330C-4244-BACD-6FD41BA4AD41}"/>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D05B77EC-394C-4534-95D2-84D18853F3C4}"/>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F8F05BC1-C1E9-449C-8B84-128C2C059FE1}"/>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6AA05F76-0B19-454A-87A3-34ED4A1B64E4}"/>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73CDF6F8-DCE9-48D8-AD36-61C7383B2246}"/>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A99C24C4-5D85-4B95-85C8-980CAF258264}"/>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6BAD2890-EB6C-4775-8961-18B49568BAD6}"/>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146957</xdr:rowOff>
    </xdr:from>
    <xdr:to>
      <xdr:col>23</xdr:col>
      <xdr:colOff>133350</xdr:colOff>
      <xdr:row>43</xdr:row>
      <xdr:rowOff>146957</xdr:rowOff>
    </xdr:to>
    <xdr:cxnSp macro="">
      <xdr:nvCxnSpPr>
        <xdr:cNvPr id="71" name="直線コネクタ 70">
          <a:extLst>
            <a:ext uri="{FF2B5EF4-FFF2-40B4-BE49-F238E27FC236}">
              <a16:creationId xmlns:a16="http://schemas.microsoft.com/office/drawing/2014/main" id="{567F67A9-2D77-4FCE-8BAC-FCD4E6A13C79}"/>
            </a:ext>
          </a:extLst>
        </xdr:cNvPr>
        <xdr:cNvCxnSpPr/>
      </xdr:nvCxnSpPr>
      <xdr:spPr>
        <a:xfrm>
          <a:off x="4114800" y="75193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628C3D53-DA92-4EF1-9F3D-8D14ED16AC4D}"/>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9D73B816-6682-4DD0-9BA0-E6FB33D2CAF6}"/>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146957</xdr:rowOff>
    </xdr:to>
    <xdr:cxnSp macro="">
      <xdr:nvCxnSpPr>
        <xdr:cNvPr id="74" name="直線コネクタ 73">
          <a:extLst>
            <a:ext uri="{FF2B5EF4-FFF2-40B4-BE49-F238E27FC236}">
              <a16:creationId xmlns:a16="http://schemas.microsoft.com/office/drawing/2014/main" id="{E608F8AB-6286-40C5-8AC9-B1A739E798E3}"/>
            </a:ext>
          </a:extLst>
        </xdr:cNvPr>
        <xdr:cNvCxnSpPr/>
      </xdr:nvCxnSpPr>
      <xdr:spPr>
        <a:xfrm>
          <a:off x="3225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1B86F6FA-C75F-4B39-BF8A-9D2141115E1A}"/>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a:extLst>
            <a:ext uri="{FF2B5EF4-FFF2-40B4-BE49-F238E27FC236}">
              <a16:creationId xmlns:a16="http://schemas.microsoft.com/office/drawing/2014/main" id="{46721656-CDAB-4A8B-82FB-2E8B94CBC9F3}"/>
            </a:ext>
          </a:extLst>
        </xdr:cNvPr>
        <xdr:cNvSpPr txBox="1"/>
      </xdr:nvSpPr>
      <xdr:spPr>
        <a:xfrm>
          <a:off x="3733800" y="6927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129722</xdr:rowOff>
    </xdr:to>
    <xdr:cxnSp macro="">
      <xdr:nvCxnSpPr>
        <xdr:cNvPr id="77" name="直線コネクタ 76">
          <a:extLst>
            <a:ext uri="{FF2B5EF4-FFF2-40B4-BE49-F238E27FC236}">
              <a16:creationId xmlns:a16="http://schemas.microsoft.com/office/drawing/2014/main" id="{829DCFE0-02DE-4F8C-A5FE-A22A43BC65ED}"/>
            </a:ext>
          </a:extLst>
        </xdr:cNvPr>
        <xdr:cNvCxnSpPr/>
      </xdr:nvCxnSpPr>
      <xdr:spPr>
        <a:xfrm>
          <a:off x="2336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1AF094-8518-481A-9716-2A50F35BF73E}"/>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168240C9-E3CB-4708-9A73-2C16626B3494}"/>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146957</xdr:rowOff>
    </xdr:to>
    <xdr:cxnSp macro="">
      <xdr:nvCxnSpPr>
        <xdr:cNvPr id="80" name="直線コネクタ 79">
          <a:extLst>
            <a:ext uri="{FF2B5EF4-FFF2-40B4-BE49-F238E27FC236}">
              <a16:creationId xmlns:a16="http://schemas.microsoft.com/office/drawing/2014/main" id="{8DFE482F-42E8-4762-B78D-FE7E591E651E}"/>
            </a:ext>
          </a:extLst>
        </xdr:cNvPr>
        <xdr:cNvCxnSpPr/>
      </xdr:nvCxnSpPr>
      <xdr:spPr>
        <a:xfrm flipV="1">
          <a:off x="1447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8DF9F861-474F-44FC-B7D0-26D5C1AE59EB}"/>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3F0151C1-3268-4E6E-846F-34A915D18302}"/>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C3EE3ECE-AF62-4F5D-9AA8-859B7BCB9B3E}"/>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69142</xdr:rowOff>
    </xdr:from>
    <xdr:ext cx="762000" cy="259045"/>
    <xdr:sp macro="" textlink="">
      <xdr:nvSpPr>
        <xdr:cNvPr id="84" name="テキスト ボックス 83">
          <a:extLst>
            <a:ext uri="{FF2B5EF4-FFF2-40B4-BE49-F238E27FC236}">
              <a16:creationId xmlns:a16="http://schemas.microsoft.com/office/drawing/2014/main" id="{989A931F-69D3-4990-9FEA-3E53C4FD25CA}"/>
            </a:ext>
          </a:extLst>
        </xdr:cNvPr>
        <xdr:cNvSpPr txBox="1"/>
      </xdr:nvSpPr>
      <xdr:spPr>
        <a:xfrm>
          <a:off x="1066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CD8A2256-8E8B-4EFB-90D5-8696702384C2}"/>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78944FF6-EE23-4480-9324-62DDD4306EC5}"/>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5F13F8E-0A14-49D9-93C2-543F0400D9E1}"/>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6E119F6C-26C9-4205-8593-31C97635711A}"/>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DCDE5AD0-7ACA-4533-A6C8-5530DE34C77B}"/>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96157</xdr:rowOff>
    </xdr:from>
    <xdr:to>
      <xdr:col>23</xdr:col>
      <xdr:colOff>184150</xdr:colOff>
      <xdr:row>44</xdr:row>
      <xdr:rowOff>26307</xdr:rowOff>
    </xdr:to>
    <xdr:sp macro="" textlink="">
      <xdr:nvSpPr>
        <xdr:cNvPr id="90" name="楕円 89">
          <a:extLst>
            <a:ext uri="{FF2B5EF4-FFF2-40B4-BE49-F238E27FC236}">
              <a16:creationId xmlns:a16="http://schemas.microsoft.com/office/drawing/2014/main" id="{8AC68EE5-2EBE-4E47-895C-E0CCFA19C9AA}"/>
            </a:ext>
          </a:extLst>
        </xdr:cNvPr>
        <xdr:cNvSpPr/>
      </xdr:nvSpPr>
      <xdr:spPr>
        <a:xfrm>
          <a:off x="49022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163484</xdr:rowOff>
    </xdr:from>
    <xdr:ext cx="762000" cy="259045"/>
    <xdr:sp macro="" textlink="">
      <xdr:nvSpPr>
        <xdr:cNvPr id="91" name="財政力該当値テキスト">
          <a:extLst>
            <a:ext uri="{FF2B5EF4-FFF2-40B4-BE49-F238E27FC236}">
              <a16:creationId xmlns:a16="http://schemas.microsoft.com/office/drawing/2014/main" id="{312D6423-0D57-426B-A884-540101C447FE}"/>
            </a:ext>
          </a:extLst>
        </xdr:cNvPr>
        <xdr:cNvSpPr txBox="1"/>
      </xdr:nvSpPr>
      <xdr:spPr>
        <a:xfrm>
          <a:off x="5041900" y="7364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96157</xdr:rowOff>
    </xdr:from>
    <xdr:to>
      <xdr:col>19</xdr:col>
      <xdr:colOff>184150</xdr:colOff>
      <xdr:row>44</xdr:row>
      <xdr:rowOff>26307</xdr:rowOff>
    </xdr:to>
    <xdr:sp macro="" textlink="">
      <xdr:nvSpPr>
        <xdr:cNvPr id="92" name="楕円 91">
          <a:extLst>
            <a:ext uri="{FF2B5EF4-FFF2-40B4-BE49-F238E27FC236}">
              <a16:creationId xmlns:a16="http://schemas.microsoft.com/office/drawing/2014/main" id="{1614A626-83AB-4C17-B6D0-C12FE3C4FF09}"/>
            </a:ext>
          </a:extLst>
        </xdr:cNvPr>
        <xdr:cNvSpPr/>
      </xdr:nvSpPr>
      <xdr:spPr>
        <a:xfrm>
          <a:off x="4064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93" name="テキスト ボックス 92">
          <a:extLst>
            <a:ext uri="{FF2B5EF4-FFF2-40B4-BE49-F238E27FC236}">
              <a16:creationId xmlns:a16="http://schemas.microsoft.com/office/drawing/2014/main" id="{24DA4D9E-6D54-4B9B-A16F-30B9F78EAE54}"/>
            </a:ext>
          </a:extLst>
        </xdr:cNvPr>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4" name="楕円 93">
          <a:extLst>
            <a:ext uri="{FF2B5EF4-FFF2-40B4-BE49-F238E27FC236}">
              <a16:creationId xmlns:a16="http://schemas.microsoft.com/office/drawing/2014/main" id="{42867083-C69B-4F94-8F9D-BABD73A20C7D}"/>
            </a:ext>
          </a:extLst>
        </xdr:cNvPr>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5" name="テキスト ボックス 94">
          <a:extLst>
            <a:ext uri="{FF2B5EF4-FFF2-40B4-BE49-F238E27FC236}">
              <a16:creationId xmlns:a16="http://schemas.microsoft.com/office/drawing/2014/main" id="{5189829A-5673-4557-9E42-C43328B8493B}"/>
            </a:ext>
          </a:extLst>
        </xdr:cNvPr>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6" name="楕円 95">
          <a:extLst>
            <a:ext uri="{FF2B5EF4-FFF2-40B4-BE49-F238E27FC236}">
              <a16:creationId xmlns:a16="http://schemas.microsoft.com/office/drawing/2014/main" id="{F8DDD263-1D9E-43BB-AA8D-1874146DE0F9}"/>
            </a:ext>
          </a:extLst>
        </xdr:cNvPr>
        <xdr:cNvSpPr/>
      </xdr:nvSpPr>
      <xdr:spPr>
        <a:xfrm>
          <a:off x="2286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7" name="テキスト ボックス 96">
          <a:extLst>
            <a:ext uri="{FF2B5EF4-FFF2-40B4-BE49-F238E27FC236}">
              <a16:creationId xmlns:a16="http://schemas.microsoft.com/office/drawing/2014/main" id="{8D97F7B9-4171-464F-ADC6-08A1A936325E}"/>
            </a:ext>
          </a:extLst>
        </xdr:cNvPr>
        <xdr:cNvSpPr txBox="1"/>
      </xdr:nvSpPr>
      <xdr:spPr>
        <a:xfrm>
          <a:off x="1955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96157</xdr:rowOff>
    </xdr:from>
    <xdr:to>
      <xdr:col>7</xdr:col>
      <xdr:colOff>31750</xdr:colOff>
      <xdr:row>44</xdr:row>
      <xdr:rowOff>26307</xdr:rowOff>
    </xdr:to>
    <xdr:sp macro="" textlink="">
      <xdr:nvSpPr>
        <xdr:cNvPr id="98" name="楕円 97">
          <a:extLst>
            <a:ext uri="{FF2B5EF4-FFF2-40B4-BE49-F238E27FC236}">
              <a16:creationId xmlns:a16="http://schemas.microsoft.com/office/drawing/2014/main" id="{EAC625F5-B17C-43BA-8A68-475FBC4EEE67}"/>
            </a:ext>
          </a:extLst>
        </xdr:cNvPr>
        <xdr:cNvSpPr/>
      </xdr:nvSpPr>
      <xdr:spPr>
        <a:xfrm>
          <a:off x="1397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11084</xdr:rowOff>
    </xdr:from>
    <xdr:ext cx="762000" cy="259045"/>
    <xdr:sp macro="" textlink="">
      <xdr:nvSpPr>
        <xdr:cNvPr id="99" name="テキスト ボックス 98">
          <a:extLst>
            <a:ext uri="{FF2B5EF4-FFF2-40B4-BE49-F238E27FC236}">
              <a16:creationId xmlns:a16="http://schemas.microsoft.com/office/drawing/2014/main" id="{E6D7296D-A89F-4CF4-A52D-6585962FDD4B}"/>
            </a:ext>
          </a:extLst>
        </xdr:cNvPr>
        <xdr:cNvSpPr txBox="1"/>
      </xdr:nvSpPr>
      <xdr:spPr>
        <a:xfrm>
          <a:off x="1066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64B624AF-21FB-46F4-8DA3-C3B7E3D5BA47}"/>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AB11B709-B86D-47B6-9B5E-85A848D91865}"/>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B6BF583B-30DE-40E3-8DB6-74EB6A4195F8}"/>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EB0F22C2-B4C0-45A1-9803-F147E418FC4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48A6396B-39D8-4B97-BC09-F48A26AF1D3B}"/>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95707B7C-1FD1-4031-ABA4-29317E88E248}"/>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7E4B863C-5AE1-4FC2-9ED3-FA1D195E4973}"/>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7D1A64BC-A6A1-4B34-BDD1-4FB11AA19848}"/>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6186A2BF-F8F2-4122-8FB2-B75CC632CC09}"/>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CEC3D006-5B71-46C7-9167-26097304E301}"/>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88CEB70A-5F02-4E9B-8981-40CFEC4E6A21}"/>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9BD1DCE9-14B6-4537-B5FE-2F6619CCD31A}"/>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B12C615F-796B-4C83-B7A5-CEBE507FD3EF}"/>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経常収支比率は、前年度から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などの増により経常的経費充当一般財源等が増加したものの、特別区交付金などの増により経常的一般財源等がそれを上回る規模で増加したことによる。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引き続き、収納対策の充実や「北区経営改革プラン２０２４」の実行に全力を挙げて取り組み、適正水準とされる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％の範囲に収めるよう努める。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B9857AD8-AB51-4F3B-B14B-C7941C2BFE03}"/>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31FD0E33-A7FA-4309-9FB9-8685C18DEA9B}"/>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677774A6-FDF5-4426-A05D-7650D65A6EE7}"/>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18D07925-8061-4834-B3AD-46A1105D5159}"/>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3B05780F-BB2D-40D3-AECD-E5ECE27100AF}"/>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E4E49CC3-B97F-4BC8-8A42-A7415930AAAF}"/>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37329D13-8CF9-4C21-A793-04DA8B15B95B}"/>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8B915B12-1E4B-4028-8FD6-23E7C68F2AD8}"/>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39B7F9B2-FA45-49A5-B796-9EB35A77C74F}"/>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C44ADBB3-4C21-4748-9DE2-1932C980D476}"/>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61FCEDD-7FAF-49DF-A1D5-ABE75ACF7868}"/>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EE2CCAA7-66BB-4465-829B-B97F7A973E91}"/>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404507DE-E156-4595-95DC-B97925C12DE2}"/>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B92A9E0B-42EB-4A04-B176-F8D35247684A}"/>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6096</xdr:rowOff>
    </xdr:from>
    <xdr:to>
      <xdr:col>23</xdr:col>
      <xdr:colOff>133350</xdr:colOff>
      <xdr:row>65</xdr:row>
      <xdr:rowOff>51308</xdr:rowOff>
    </xdr:to>
    <xdr:cxnSp macro="">
      <xdr:nvCxnSpPr>
        <xdr:cNvPr id="127" name="直線コネクタ 126">
          <a:extLst>
            <a:ext uri="{FF2B5EF4-FFF2-40B4-BE49-F238E27FC236}">
              <a16:creationId xmlns:a16="http://schemas.microsoft.com/office/drawing/2014/main" id="{FA100C34-E457-4277-AB15-E84F6EC3131E}"/>
            </a:ext>
          </a:extLst>
        </xdr:cNvPr>
        <xdr:cNvCxnSpPr/>
      </xdr:nvCxnSpPr>
      <xdr:spPr>
        <a:xfrm flipV="1">
          <a:off x="4953000" y="10293096"/>
          <a:ext cx="0" cy="9024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23385</xdr:rowOff>
    </xdr:from>
    <xdr:ext cx="762000" cy="259045"/>
    <xdr:sp macro="" textlink="">
      <xdr:nvSpPr>
        <xdr:cNvPr id="128" name="財政構造の弾力性最小値テキスト">
          <a:extLst>
            <a:ext uri="{FF2B5EF4-FFF2-40B4-BE49-F238E27FC236}">
              <a16:creationId xmlns:a16="http://schemas.microsoft.com/office/drawing/2014/main" id="{A601F6D8-09B8-4C4B-8AA6-D52765AE3BD8}"/>
            </a:ext>
          </a:extLst>
        </xdr:cNvPr>
        <xdr:cNvSpPr txBox="1"/>
      </xdr:nvSpPr>
      <xdr:spPr>
        <a:xfrm>
          <a:off x="5041900" y="11167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51308</xdr:rowOff>
    </xdr:from>
    <xdr:to>
      <xdr:col>24</xdr:col>
      <xdr:colOff>12700</xdr:colOff>
      <xdr:row>65</xdr:row>
      <xdr:rowOff>51308</xdr:rowOff>
    </xdr:to>
    <xdr:cxnSp macro="">
      <xdr:nvCxnSpPr>
        <xdr:cNvPr id="129" name="直線コネクタ 128">
          <a:extLst>
            <a:ext uri="{FF2B5EF4-FFF2-40B4-BE49-F238E27FC236}">
              <a16:creationId xmlns:a16="http://schemas.microsoft.com/office/drawing/2014/main" id="{96DF3338-016E-4931-979B-56169AA5D53E}"/>
            </a:ext>
          </a:extLst>
        </xdr:cNvPr>
        <xdr:cNvCxnSpPr/>
      </xdr:nvCxnSpPr>
      <xdr:spPr>
        <a:xfrm>
          <a:off x="4864100" y="11195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92473</xdr:rowOff>
    </xdr:from>
    <xdr:ext cx="762000" cy="259045"/>
    <xdr:sp macro="" textlink="">
      <xdr:nvSpPr>
        <xdr:cNvPr id="130" name="財政構造の弾力性最大値テキスト">
          <a:extLst>
            <a:ext uri="{FF2B5EF4-FFF2-40B4-BE49-F238E27FC236}">
              <a16:creationId xmlns:a16="http://schemas.microsoft.com/office/drawing/2014/main" id="{55D51FF9-BD93-49D8-B02F-D4B3A14B9579}"/>
            </a:ext>
          </a:extLst>
        </xdr:cNvPr>
        <xdr:cNvSpPr txBox="1"/>
      </xdr:nvSpPr>
      <xdr:spPr>
        <a:xfrm>
          <a:off x="5041900" y="1003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6096</xdr:rowOff>
    </xdr:from>
    <xdr:to>
      <xdr:col>24</xdr:col>
      <xdr:colOff>12700</xdr:colOff>
      <xdr:row>60</xdr:row>
      <xdr:rowOff>6096</xdr:rowOff>
    </xdr:to>
    <xdr:cxnSp macro="">
      <xdr:nvCxnSpPr>
        <xdr:cNvPr id="131" name="直線コネクタ 130">
          <a:extLst>
            <a:ext uri="{FF2B5EF4-FFF2-40B4-BE49-F238E27FC236}">
              <a16:creationId xmlns:a16="http://schemas.microsoft.com/office/drawing/2014/main" id="{CDF7130B-04CC-4EEB-8A39-941B381C78D4}"/>
            </a:ext>
          </a:extLst>
        </xdr:cNvPr>
        <xdr:cNvCxnSpPr/>
      </xdr:nvCxnSpPr>
      <xdr:spPr>
        <a:xfrm>
          <a:off x="4864100" y="10293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762</xdr:rowOff>
    </xdr:from>
    <xdr:to>
      <xdr:col>23</xdr:col>
      <xdr:colOff>133350</xdr:colOff>
      <xdr:row>64</xdr:row>
      <xdr:rowOff>53848</xdr:rowOff>
    </xdr:to>
    <xdr:cxnSp macro="">
      <xdr:nvCxnSpPr>
        <xdr:cNvPr id="132" name="直線コネクタ 131">
          <a:extLst>
            <a:ext uri="{FF2B5EF4-FFF2-40B4-BE49-F238E27FC236}">
              <a16:creationId xmlns:a16="http://schemas.microsoft.com/office/drawing/2014/main" id="{FC75506E-1657-40CA-A186-D11A90F0B394}"/>
            </a:ext>
          </a:extLst>
        </xdr:cNvPr>
        <xdr:cNvCxnSpPr/>
      </xdr:nvCxnSpPr>
      <xdr:spPr>
        <a:xfrm flipV="1">
          <a:off x="4114800" y="10973562"/>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89679</xdr:rowOff>
    </xdr:from>
    <xdr:ext cx="762000" cy="259045"/>
    <xdr:sp macro="" textlink="">
      <xdr:nvSpPr>
        <xdr:cNvPr id="133" name="財政構造の弾力性平均値テキスト">
          <a:extLst>
            <a:ext uri="{FF2B5EF4-FFF2-40B4-BE49-F238E27FC236}">
              <a16:creationId xmlns:a16="http://schemas.microsoft.com/office/drawing/2014/main" id="{17BFDA0D-492C-44A7-96BE-93338A97F790}"/>
            </a:ext>
          </a:extLst>
        </xdr:cNvPr>
        <xdr:cNvSpPr txBox="1"/>
      </xdr:nvSpPr>
      <xdr:spPr>
        <a:xfrm>
          <a:off x="5041900" y="107195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73152</xdr:rowOff>
    </xdr:from>
    <xdr:to>
      <xdr:col>23</xdr:col>
      <xdr:colOff>184150</xdr:colOff>
      <xdr:row>64</xdr:row>
      <xdr:rowOff>3302</xdr:rowOff>
    </xdr:to>
    <xdr:sp macro="" textlink="">
      <xdr:nvSpPr>
        <xdr:cNvPr id="134" name="フローチャート: 判断 133">
          <a:extLst>
            <a:ext uri="{FF2B5EF4-FFF2-40B4-BE49-F238E27FC236}">
              <a16:creationId xmlns:a16="http://schemas.microsoft.com/office/drawing/2014/main" id="{9507F32D-A1F6-45B1-A849-F3F1F17ED294}"/>
            </a:ext>
          </a:extLst>
        </xdr:cNvPr>
        <xdr:cNvSpPr/>
      </xdr:nvSpPr>
      <xdr:spPr>
        <a:xfrm>
          <a:off x="4902200" y="1087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53848</xdr:rowOff>
    </xdr:from>
    <xdr:to>
      <xdr:col>19</xdr:col>
      <xdr:colOff>133350</xdr:colOff>
      <xdr:row>64</xdr:row>
      <xdr:rowOff>102108</xdr:rowOff>
    </xdr:to>
    <xdr:cxnSp macro="">
      <xdr:nvCxnSpPr>
        <xdr:cNvPr id="135" name="直線コネクタ 134">
          <a:extLst>
            <a:ext uri="{FF2B5EF4-FFF2-40B4-BE49-F238E27FC236}">
              <a16:creationId xmlns:a16="http://schemas.microsoft.com/office/drawing/2014/main" id="{64215164-676E-4AF8-8B7C-4C1CA8D87F07}"/>
            </a:ext>
          </a:extLst>
        </xdr:cNvPr>
        <xdr:cNvCxnSpPr/>
      </xdr:nvCxnSpPr>
      <xdr:spPr>
        <a:xfrm flipV="1">
          <a:off x="3225800" y="1102664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15240</xdr:rowOff>
    </xdr:from>
    <xdr:to>
      <xdr:col>19</xdr:col>
      <xdr:colOff>184150</xdr:colOff>
      <xdr:row>63</xdr:row>
      <xdr:rowOff>116840</xdr:rowOff>
    </xdr:to>
    <xdr:sp macro="" textlink="">
      <xdr:nvSpPr>
        <xdr:cNvPr id="136" name="フローチャート: 判断 135">
          <a:extLst>
            <a:ext uri="{FF2B5EF4-FFF2-40B4-BE49-F238E27FC236}">
              <a16:creationId xmlns:a16="http://schemas.microsoft.com/office/drawing/2014/main" id="{AEA32A70-F61F-447B-8C48-D28D8D73B1CA}"/>
            </a:ext>
          </a:extLst>
        </xdr:cNvPr>
        <xdr:cNvSpPr/>
      </xdr:nvSpPr>
      <xdr:spPr>
        <a:xfrm>
          <a:off x="4064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127017</xdr:rowOff>
    </xdr:from>
    <xdr:ext cx="736600" cy="259045"/>
    <xdr:sp macro="" textlink="">
      <xdr:nvSpPr>
        <xdr:cNvPr id="137" name="テキスト ボックス 136">
          <a:extLst>
            <a:ext uri="{FF2B5EF4-FFF2-40B4-BE49-F238E27FC236}">
              <a16:creationId xmlns:a16="http://schemas.microsoft.com/office/drawing/2014/main" id="{7031605F-7667-433C-A8C0-DB9E11356A0B}"/>
            </a:ext>
          </a:extLst>
        </xdr:cNvPr>
        <xdr:cNvSpPr txBox="1"/>
      </xdr:nvSpPr>
      <xdr:spPr>
        <a:xfrm>
          <a:off x="3733800" y="1058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102108</xdr:rowOff>
    </xdr:from>
    <xdr:to>
      <xdr:col>15</xdr:col>
      <xdr:colOff>82550</xdr:colOff>
      <xdr:row>65</xdr:row>
      <xdr:rowOff>32004</xdr:rowOff>
    </xdr:to>
    <xdr:cxnSp macro="">
      <xdr:nvCxnSpPr>
        <xdr:cNvPr id="138" name="直線コネクタ 137">
          <a:extLst>
            <a:ext uri="{FF2B5EF4-FFF2-40B4-BE49-F238E27FC236}">
              <a16:creationId xmlns:a16="http://schemas.microsoft.com/office/drawing/2014/main" id="{3351B105-3B30-4E74-9A74-98F7E94ACF60}"/>
            </a:ext>
          </a:extLst>
        </xdr:cNvPr>
        <xdr:cNvCxnSpPr/>
      </xdr:nvCxnSpPr>
      <xdr:spPr>
        <a:xfrm flipV="1">
          <a:off x="2336800" y="11074908"/>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24892</xdr:rowOff>
    </xdr:from>
    <xdr:to>
      <xdr:col>15</xdr:col>
      <xdr:colOff>133350</xdr:colOff>
      <xdr:row>63</xdr:row>
      <xdr:rowOff>126492</xdr:rowOff>
    </xdr:to>
    <xdr:sp macro="" textlink="">
      <xdr:nvSpPr>
        <xdr:cNvPr id="139" name="フローチャート: 判断 138">
          <a:extLst>
            <a:ext uri="{FF2B5EF4-FFF2-40B4-BE49-F238E27FC236}">
              <a16:creationId xmlns:a16="http://schemas.microsoft.com/office/drawing/2014/main" id="{D8B562DB-27FA-4E07-B502-D6C7BB5B6064}"/>
            </a:ext>
          </a:extLst>
        </xdr:cNvPr>
        <xdr:cNvSpPr/>
      </xdr:nvSpPr>
      <xdr:spPr>
        <a:xfrm>
          <a:off x="3175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136669</xdr:rowOff>
    </xdr:from>
    <xdr:ext cx="762000" cy="259045"/>
    <xdr:sp macro="" textlink="">
      <xdr:nvSpPr>
        <xdr:cNvPr id="140" name="テキスト ボックス 139">
          <a:extLst>
            <a:ext uri="{FF2B5EF4-FFF2-40B4-BE49-F238E27FC236}">
              <a16:creationId xmlns:a16="http://schemas.microsoft.com/office/drawing/2014/main" id="{EFA99C7D-02FA-43C9-B3B2-CEB6966171AF}"/>
            </a:ext>
          </a:extLst>
        </xdr:cNvPr>
        <xdr:cNvSpPr txBox="1"/>
      </xdr:nvSpPr>
      <xdr:spPr>
        <a:xfrm>
          <a:off x="2844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32004</xdr:rowOff>
    </xdr:from>
    <xdr:to>
      <xdr:col>11</xdr:col>
      <xdr:colOff>31750</xdr:colOff>
      <xdr:row>66</xdr:row>
      <xdr:rowOff>58420</xdr:rowOff>
    </xdr:to>
    <xdr:cxnSp macro="">
      <xdr:nvCxnSpPr>
        <xdr:cNvPr id="141" name="直線コネクタ 140">
          <a:extLst>
            <a:ext uri="{FF2B5EF4-FFF2-40B4-BE49-F238E27FC236}">
              <a16:creationId xmlns:a16="http://schemas.microsoft.com/office/drawing/2014/main" id="{7051EBF2-AE36-4DE4-9E4A-6D69D44EE946}"/>
            </a:ext>
          </a:extLst>
        </xdr:cNvPr>
        <xdr:cNvCxnSpPr/>
      </xdr:nvCxnSpPr>
      <xdr:spPr>
        <a:xfrm flipV="1">
          <a:off x="1447800" y="11176254"/>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126238</xdr:rowOff>
    </xdr:from>
    <xdr:to>
      <xdr:col>11</xdr:col>
      <xdr:colOff>82550</xdr:colOff>
      <xdr:row>64</xdr:row>
      <xdr:rowOff>56388</xdr:rowOff>
    </xdr:to>
    <xdr:sp macro="" textlink="">
      <xdr:nvSpPr>
        <xdr:cNvPr id="142" name="フローチャート: 判断 141">
          <a:extLst>
            <a:ext uri="{FF2B5EF4-FFF2-40B4-BE49-F238E27FC236}">
              <a16:creationId xmlns:a16="http://schemas.microsoft.com/office/drawing/2014/main" id="{9B030B53-8272-468C-8815-71D25744B4D3}"/>
            </a:ext>
          </a:extLst>
        </xdr:cNvPr>
        <xdr:cNvSpPr/>
      </xdr:nvSpPr>
      <xdr:spPr>
        <a:xfrm>
          <a:off x="2286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66565</xdr:rowOff>
    </xdr:from>
    <xdr:ext cx="762000" cy="259045"/>
    <xdr:sp macro="" textlink="">
      <xdr:nvSpPr>
        <xdr:cNvPr id="143" name="テキスト ボックス 142">
          <a:extLst>
            <a:ext uri="{FF2B5EF4-FFF2-40B4-BE49-F238E27FC236}">
              <a16:creationId xmlns:a16="http://schemas.microsoft.com/office/drawing/2014/main" id="{CC18E4DF-7861-40EE-9C5B-65B06354FBE4}"/>
            </a:ext>
          </a:extLst>
        </xdr:cNvPr>
        <xdr:cNvSpPr txBox="1"/>
      </xdr:nvSpPr>
      <xdr:spPr>
        <a:xfrm>
          <a:off x="1955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114046</xdr:rowOff>
    </xdr:from>
    <xdr:to>
      <xdr:col>7</xdr:col>
      <xdr:colOff>31750</xdr:colOff>
      <xdr:row>65</xdr:row>
      <xdr:rowOff>44196</xdr:rowOff>
    </xdr:to>
    <xdr:sp macro="" textlink="">
      <xdr:nvSpPr>
        <xdr:cNvPr id="144" name="フローチャート: 判断 143">
          <a:extLst>
            <a:ext uri="{FF2B5EF4-FFF2-40B4-BE49-F238E27FC236}">
              <a16:creationId xmlns:a16="http://schemas.microsoft.com/office/drawing/2014/main" id="{46FB4593-DAAE-4515-856D-D10809AB7125}"/>
            </a:ext>
          </a:extLst>
        </xdr:cNvPr>
        <xdr:cNvSpPr/>
      </xdr:nvSpPr>
      <xdr:spPr>
        <a:xfrm>
          <a:off x="1397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54373</xdr:rowOff>
    </xdr:from>
    <xdr:ext cx="762000" cy="259045"/>
    <xdr:sp macro="" textlink="">
      <xdr:nvSpPr>
        <xdr:cNvPr id="145" name="テキスト ボックス 144">
          <a:extLst>
            <a:ext uri="{FF2B5EF4-FFF2-40B4-BE49-F238E27FC236}">
              <a16:creationId xmlns:a16="http://schemas.microsoft.com/office/drawing/2014/main" id="{8B1BDD39-9082-4C0A-9C7B-E9351127AE17}"/>
            </a:ext>
          </a:extLst>
        </xdr:cNvPr>
        <xdr:cNvSpPr txBox="1"/>
      </xdr:nvSpPr>
      <xdr:spPr>
        <a:xfrm>
          <a:off x="1066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D5EA775E-90A4-4842-8283-26BF761B3ECE}"/>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548B76FA-3644-4C31-B890-A9E38B0CADF2}"/>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736BEEC4-677F-4E84-B0CF-9372208ED1E2}"/>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29D22DD1-CD83-4C0D-85A4-F8BA9B93D27C}"/>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11AA1D3A-4A27-4F32-8962-271E61C4CC0B}"/>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121412</xdr:rowOff>
    </xdr:from>
    <xdr:to>
      <xdr:col>23</xdr:col>
      <xdr:colOff>184150</xdr:colOff>
      <xdr:row>64</xdr:row>
      <xdr:rowOff>51562</xdr:rowOff>
    </xdr:to>
    <xdr:sp macro="" textlink="">
      <xdr:nvSpPr>
        <xdr:cNvPr id="151" name="楕円 150">
          <a:extLst>
            <a:ext uri="{FF2B5EF4-FFF2-40B4-BE49-F238E27FC236}">
              <a16:creationId xmlns:a16="http://schemas.microsoft.com/office/drawing/2014/main" id="{2BCAC38B-61BA-48CC-8708-EC3AAFA5AFB0}"/>
            </a:ext>
          </a:extLst>
        </xdr:cNvPr>
        <xdr:cNvSpPr/>
      </xdr:nvSpPr>
      <xdr:spPr>
        <a:xfrm>
          <a:off x="4902200" y="1092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93489</xdr:rowOff>
    </xdr:from>
    <xdr:ext cx="762000" cy="259045"/>
    <xdr:sp macro="" textlink="">
      <xdr:nvSpPr>
        <xdr:cNvPr id="152" name="財政構造の弾力性該当値テキスト">
          <a:extLst>
            <a:ext uri="{FF2B5EF4-FFF2-40B4-BE49-F238E27FC236}">
              <a16:creationId xmlns:a16="http://schemas.microsoft.com/office/drawing/2014/main" id="{A0F7CEB3-E535-4FFA-A4DC-D6779502175F}"/>
            </a:ext>
          </a:extLst>
        </xdr:cNvPr>
        <xdr:cNvSpPr txBox="1"/>
      </xdr:nvSpPr>
      <xdr:spPr>
        <a:xfrm>
          <a:off x="5041900" y="1089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3048</xdr:rowOff>
    </xdr:from>
    <xdr:to>
      <xdr:col>19</xdr:col>
      <xdr:colOff>184150</xdr:colOff>
      <xdr:row>64</xdr:row>
      <xdr:rowOff>104648</xdr:rowOff>
    </xdr:to>
    <xdr:sp macro="" textlink="">
      <xdr:nvSpPr>
        <xdr:cNvPr id="153" name="楕円 152">
          <a:extLst>
            <a:ext uri="{FF2B5EF4-FFF2-40B4-BE49-F238E27FC236}">
              <a16:creationId xmlns:a16="http://schemas.microsoft.com/office/drawing/2014/main" id="{48F6D8DA-217F-4A1E-90A9-5A4DCAF88505}"/>
            </a:ext>
          </a:extLst>
        </xdr:cNvPr>
        <xdr:cNvSpPr/>
      </xdr:nvSpPr>
      <xdr:spPr>
        <a:xfrm>
          <a:off x="40640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89425</xdr:rowOff>
    </xdr:from>
    <xdr:ext cx="736600" cy="259045"/>
    <xdr:sp macro="" textlink="">
      <xdr:nvSpPr>
        <xdr:cNvPr id="154" name="テキスト ボックス 153">
          <a:extLst>
            <a:ext uri="{FF2B5EF4-FFF2-40B4-BE49-F238E27FC236}">
              <a16:creationId xmlns:a16="http://schemas.microsoft.com/office/drawing/2014/main" id="{A1623796-1B43-4DEA-95D8-1748299F3833}"/>
            </a:ext>
          </a:extLst>
        </xdr:cNvPr>
        <xdr:cNvSpPr txBox="1"/>
      </xdr:nvSpPr>
      <xdr:spPr>
        <a:xfrm>
          <a:off x="3733800" y="11062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51308</xdr:rowOff>
    </xdr:from>
    <xdr:to>
      <xdr:col>15</xdr:col>
      <xdr:colOff>133350</xdr:colOff>
      <xdr:row>64</xdr:row>
      <xdr:rowOff>152908</xdr:rowOff>
    </xdr:to>
    <xdr:sp macro="" textlink="">
      <xdr:nvSpPr>
        <xdr:cNvPr id="155" name="楕円 154">
          <a:extLst>
            <a:ext uri="{FF2B5EF4-FFF2-40B4-BE49-F238E27FC236}">
              <a16:creationId xmlns:a16="http://schemas.microsoft.com/office/drawing/2014/main" id="{5B4B9A86-3EEF-438F-A6AD-7D7FD7E8B1E2}"/>
            </a:ext>
          </a:extLst>
        </xdr:cNvPr>
        <xdr:cNvSpPr/>
      </xdr:nvSpPr>
      <xdr:spPr>
        <a:xfrm>
          <a:off x="3175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137685</xdr:rowOff>
    </xdr:from>
    <xdr:ext cx="762000" cy="259045"/>
    <xdr:sp macro="" textlink="">
      <xdr:nvSpPr>
        <xdr:cNvPr id="156" name="テキスト ボックス 155">
          <a:extLst>
            <a:ext uri="{FF2B5EF4-FFF2-40B4-BE49-F238E27FC236}">
              <a16:creationId xmlns:a16="http://schemas.microsoft.com/office/drawing/2014/main" id="{0C8E026B-C610-4B8D-A6FC-FF95BEE7F7E5}"/>
            </a:ext>
          </a:extLst>
        </xdr:cNvPr>
        <xdr:cNvSpPr txBox="1"/>
      </xdr:nvSpPr>
      <xdr:spPr>
        <a:xfrm>
          <a:off x="2844800" y="1111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152654</xdr:rowOff>
    </xdr:from>
    <xdr:to>
      <xdr:col>11</xdr:col>
      <xdr:colOff>82550</xdr:colOff>
      <xdr:row>65</xdr:row>
      <xdr:rowOff>82804</xdr:rowOff>
    </xdr:to>
    <xdr:sp macro="" textlink="">
      <xdr:nvSpPr>
        <xdr:cNvPr id="157" name="楕円 156">
          <a:extLst>
            <a:ext uri="{FF2B5EF4-FFF2-40B4-BE49-F238E27FC236}">
              <a16:creationId xmlns:a16="http://schemas.microsoft.com/office/drawing/2014/main" id="{50311DBA-0A62-4C1F-8BA0-417C3078E76B}"/>
            </a:ext>
          </a:extLst>
        </xdr:cNvPr>
        <xdr:cNvSpPr/>
      </xdr:nvSpPr>
      <xdr:spPr>
        <a:xfrm>
          <a:off x="2286000" y="1112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67581</xdr:rowOff>
    </xdr:from>
    <xdr:ext cx="762000" cy="259045"/>
    <xdr:sp macro="" textlink="">
      <xdr:nvSpPr>
        <xdr:cNvPr id="158" name="テキスト ボックス 157">
          <a:extLst>
            <a:ext uri="{FF2B5EF4-FFF2-40B4-BE49-F238E27FC236}">
              <a16:creationId xmlns:a16="http://schemas.microsoft.com/office/drawing/2014/main" id="{53DD78FC-0D5C-461D-8EFA-B3721E693698}"/>
            </a:ext>
          </a:extLst>
        </xdr:cNvPr>
        <xdr:cNvSpPr txBox="1"/>
      </xdr:nvSpPr>
      <xdr:spPr>
        <a:xfrm>
          <a:off x="1955800" y="1121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7620</xdr:rowOff>
    </xdr:from>
    <xdr:to>
      <xdr:col>7</xdr:col>
      <xdr:colOff>31750</xdr:colOff>
      <xdr:row>66</xdr:row>
      <xdr:rowOff>109220</xdr:rowOff>
    </xdr:to>
    <xdr:sp macro="" textlink="">
      <xdr:nvSpPr>
        <xdr:cNvPr id="159" name="楕円 158">
          <a:extLst>
            <a:ext uri="{FF2B5EF4-FFF2-40B4-BE49-F238E27FC236}">
              <a16:creationId xmlns:a16="http://schemas.microsoft.com/office/drawing/2014/main" id="{4DE5D196-BD15-4AC8-AC6A-B0C12403F5C0}"/>
            </a:ext>
          </a:extLst>
        </xdr:cNvPr>
        <xdr:cNvSpPr/>
      </xdr:nvSpPr>
      <xdr:spPr>
        <a:xfrm>
          <a:off x="1397000" y="1132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93997</xdr:rowOff>
    </xdr:from>
    <xdr:ext cx="762000" cy="259045"/>
    <xdr:sp macro="" textlink="">
      <xdr:nvSpPr>
        <xdr:cNvPr id="160" name="テキスト ボックス 159">
          <a:extLst>
            <a:ext uri="{FF2B5EF4-FFF2-40B4-BE49-F238E27FC236}">
              <a16:creationId xmlns:a16="http://schemas.microsoft.com/office/drawing/2014/main" id="{CC9F2644-FCBE-4F3C-854C-81F777B638D2}"/>
            </a:ext>
          </a:extLst>
        </xdr:cNvPr>
        <xdr:cNvSpPr txBox="1"/>
      </xdr:nvSpPr>
      <xdr:spPr>
        <a:xfrm>
          <a:off x="1066800" y="1140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8918F697-F079-4957-AAC9-C89B6D861BD8}"/>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753EDE8B-7316-4FA5-8F6C-E3F642C43F43}"/>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5C95A59-EB38-4A8D-A9E3-CC25BBD0C31F}"/>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[160,542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DC58E02A-20DF-4ECF-B12B-8814BC9BABF6}"/>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DA55E4C7-ACD7-4AFE-B7DF-168E530D69BB}"/>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AC4A876D-D289-4710-97D5-8EEC0C1A42FF}"/>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49D03554-0A5D-49AD-9CA6-FCF03DBA6AAE}"/>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67751788-5B32-4020-A493-A186D94C1DC1}"/>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E12B63ED-70A3-4A68-857F-BF6C12274539}"/>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1446100A-76F5-4B57-AB13-35F260EA479A}"/>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928A25FF-BD77-43CD-9AFF-59C0D63C1984}"/>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F0CA6E13-26A9-4780-8497-75EE1E0A1DC4}"/>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7FA6BAB4-73CA-46DD-89D5-9677270862D1}"/>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人口１人当たりの人件費・物件費等決算額は、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予防接種費や住民情報系システム運営費などの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4,564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160,542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維持補修費については、施設の経年劣化により今後増加していくことが見込まれるが、「北区公共施設等総合管理計画」による公共施設の総量削減を推進するとともに、計画的な維持保全に努め、適切な管理を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FCCDE3FC-3C27-486A-8293-D6467EB843D8}"/>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6FDC7C3B-280F-4FE6-8C8A-7ECCFDCFEAEF}"/>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DD10D04D-718F-4BBB-951A-7D426C7A6F45}"/>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CB389829-B9A7-44B5-93E5-A08F1ECF82CD}"/>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150FFED5-35CF-4EFE-9C2A-DD4C3B18A7D1}"/>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D0B42093-4461-4739-8AF0-4223F9B644DF}"/>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86DDCEBE-AF9E-48C6-B80A-7BF98ABFB9F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B5978A95-A236-4EEA-B3C4-ED7E71DC3BE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80F40920-81C2-4D6A-9E2D-EA890593ED92}"/>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30044E76-4171-4C5D-8244-3A383FB1F015}"/>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747FA822-CB50-44CF-8F2B-A33FDE82506E}"/>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99C7B9D7-0169-4F7A-9EED-A1CDA2939408}"/>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99294FE-FFCB-4288-9E5F-95EB393422F4}"/>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9C10F22F-5EE0-4986-B0D6-F6E4877F7952}"/>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BF58B92D-00D5-466A-BFB8-8C171712A756}"/>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23CD1A66-A1AF-44C4-BDF5-CDE1F7AD4FE5}"/>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0" name="直線コネクタ 189">
          <a:extLst>
            <a:ext uri="{FF2B5EF4-FFF2-40B4-BE49-F238E27FC236}">
              <a16:creationId xmlns:a16="http://schemas.microsoft.com/office/drawing/2014/main" id="{6E25E5B5-0D8A-4EC7-9759-C9721FB4D26B}"/>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1" name="人件費・物件費等の状況最小値テキスト">
          <a:extLst>
            <a:ext uri="{FF2B5EF4-FFF2-40B4-BE49-F238E27FC236}">
              <a16:creationId xmlns:a16="http://schemas.microsoft.com/office/drawing/2014/main" id="{BF5A8E5B-8FC2-4FC3-802D-7A0FC380AAFD}"/>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2" name="直線コネクタ 191">
          <a:extLst>
            <a:ext uri="{FF2B5EF4-FFF2-40B4-BE49-F238E27FC236}">
              <a16:creationId xmlns:a16="http://schemas.microsoft.com/office/drawing/2014/main" id="{43D2A8A0-609B-46AA-8311-EF65545AC253}"/>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3" name="人件費・物件費等の状況最大値テキスト">
          <a:extLst>
            <a:ext uri="{FF2B5EF4-FFF2-40B4-BE49-F238E27FC236}">
              <a16:creationId xmlns:a16="http://schemas.microsoft.com/office/drawing/2014/main" id="{F01CB3AE-70A9-4FE8-91C0-5011245654BF}"/>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4" name="直線コネクタ 193">
          <a:extLst>
            <a:ext uri="{FF2B5EF4-FFF2-40B4-BE49-F238E27FC236}">
              <a16:creationId xmlns:a16="http://schemas.microsoft.com/office/drawing/2014/main" id="{DB6B9EA7-6671-413B-B886-EFC0B5338BBB}"/>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138342</xdr:rowOff>
    </xdr:from>
    <xdr:to>
      <xdr:col>23</xdr:col>
      <xdr:colOff>133350</xdr:colOff>
      <xdr:row>81</xdr:row>
      <xdr:rowOff>156696</xdr:rowOff>
    </xdr:to>
    <xdr:cxnSp macro="">
      <xdr:nvCxnSpPr>
        <xdr:cNvPr id="195" name="直線コネクタ 194">
          <a:extLst>
            <a:ext uri="{FF2B5EF4-FFF2-40B4-BE49-F238E27FC236}">
              <a16:creationId xmlns:a16="http://schemas.microsoft.com/office/drawing/2014/main" id="{BD4E8B2E-32E3-4D1C-B9EC-78AEACBF5892}"/>
            </a:ext>
          </a:extLst>
        </xdr:cNvPr>
        <xdr:cNvCxnSpPr/>
      </xdr:nvCxnSpPr>
      <xdr:spPr>
        <a:xfrm>
          <a:off x="4114800" y="14025792"/>
          <a:ext cx="838200" cy="18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141473</xdr:rowOff>
    </xdr:from>
    <xdr:ext cx="762000" cy="259045"/>
    <xdr:sp macro="" textlink="">
      <xdr:nvSpPr>
        <xdr:cNvPr id="196" name="人件費・物件費等の状況平均値テキスト">
          <a:extLst>
            <a:ext uri="{FF2B5EF4-FFF2-40B4-BE49-F238E27FC236}">
              <a16:creationId xmlns:a16="http://schemas.microsoft.com/office/drawing/2014/main" id="{8A1CDC26-35EF-429E-804C-6962AC5B6C44}"/>
            </a:ext>
          </a:extLst>
        </xdr:cNvPr>
        <xdr:cNvSpPr txBox="1"/>
      </xdr:nvSpPr>
      <xdr:spPr>
        <a:xfrm>
          <a:off x="5041900" y="14028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7" name="フローチャート: 判断 196">
          <a:extLst>
            <a:ext uri="{FF2B5EF4-FFF2-40B4-BE49-F238E27FC236}">
              <a16:creationId xmlns:a16="http://schemas.microsoft.com/office/drawing/2014/main" id="{4DD978EC-62F1-4192-B1C6-330F4205391A}"/>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138342</xdr:rowOff>
    </xdr:from>
    <xdr:to>
      <xdr:col>19</xdr:col>
      <xdr:colOff>133350</xdr:colOff>
      <xdr:row>81</xdr:row>
      <xdr:rowOff>163091</xdr:rowOff>
    </xdr:to>
    <xdr:cxnSp macro="">
      <xdr:nvCxnSpPr>
        <xdr:cNvPr id="198" name="直線コネクタ 197">
          <a:extLst>
            <a:ext uri="{FF2B5EF4-FFF2-40B4-BE49-F238E27FC236}">
              <a16:creationId xmlns:a16="http://schemas.microsoft.com/office/drawing/2014/main" id="{3BC0A1DC-1DEA-4151-954D-080BEC42FD9B}"/>
            </a:ext>
          </a:extLst>
        </xdr:cNvPr>
        <xdr:cNvCxnSpPr/>
      </xdr:nvCxnSpPr>
      <xdr:spPr>
        <a:xfrm flipV="1">
          <a:off x="3225800" y="14025792"/>
          <a:ext cx="889000" cy="24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199" name="フローチャート: 判断 198">
          <a:extLst>
            <a:ext uri="{FF2B5EF4-FFF2-40B4-BE49-F238E27FC236}">
              <a16:creationId xmlns:a16="http://schemas.microsoft.com/office/drawing/2014/main" id="{1E595F78-8FE5-4420-B76B-411B393EC606}"/>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0" name="テキスト ボックス 199">
          <a:extLst>
            <a:ext uri="{FF2B5EF4-FFF2-40B4-BE49-F238E27FC236}">
              <a16:creationId xmlns:a16="http://schemas.microsoft.com/office/drawing/2014/main" id="{4B5F5E71-FC49-463D-B5A7-364F2544ADC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152136</xdr:rowOff>
    </xdr:from>
    <xdr:to>
      <xdr:col>15</xdr:col>
      <xdr:colOff>82550</xdr:colOff>
      <xdr:row>81</xdr:row>
      <xdr:rowOff>163091</xdr:rowOff>
    </xdr:to>
    <xdr:cxnSp macro="">
      <xdr:nvCxnSpPr>
        <xdr:cNvPr id="201" name="直線コネクタ 200">
          <a:extLst>
            <a:ext uri="{FF2B5EF4-FFF2-40B4-BE49-F238E27FC236}">
              <a16:creationId xmlns:a16="http://schemas.microsoft.com/office/drawing/2014/main" id="{F9ACFB0B-849C-46E7-95E4-B69EDA50D39D}"/>
            </a:ext>
          </a:extLst>
        </xdr:cNvPr>
        <xdr:cNvCxnSpPr/>
      </xdr:nvCxnSpPr>
      <xdr:spPr>
        <a:xfrm>
          <a:off x="2336800" y="14039586"/>
          <a:ext cx="889000" cy="1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2" name="フローチャート: 判断 201">
          <a:extLst>
            <a:ext uri="{FF2B5EF4-FFF2-40B4-BE49-F238E27FC236}">
              <a16:creationId xmlns:a16="http://schemas.microsoft.com/office/drawing/2014/main" id="{F7AD1B5E-2213-44B1-9D02-37686CC8B12D}"/>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3" name="テキスト ボックス 202">
          <a:extLst>
            <a:ext uri="{FF2B5EF4-FFF2-40B4-BE49-F238E27FC236}">
              <a16:creationId xmlns:a16="http://schemas.microsoft.com/office/drawing/2014/main" id="{88256C80-44B3-454F-BCF5-F4BCDBEA01A1}"/>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76344</xdr:rowOff>
    </xdr:from>
    <xdr:to>
      <xdr:col>11</xdr:col>
      <xdr:colOff>31750</xdr:colOff>
      <xdr:row>81</xdr:row>
      <xdr:rowOff>152136</xdr:rowOff>
    </xdr:to>
    <xdr:cxnSp macro="">
      <xdr:nvCxnSpPr>
        <xdr:cNvPr id="204" name="直線コネクタ 203">
          <a:extLst>
            <a:ext uri="{FF2B5EF4-FFF2-40B4-BE49-F238E27FC236}">
              <a16:creationId xmlns:a16="http://schemas.microsoft.com/office/drawing/2014/main" id="{8765CB0A-3E3A-4D67-8F3B-D47312001700}"/>
            </a:ext>
          </a:extLst>
        </xdr:cNvPr>
        <xdr:cNvCxnSpPr/>
      </xdr:nvCxnSpPr>
      <xdr:spPr>
        <a:xfrm>
          <a:off x="1447800" y="13963794"/>
          <a:ext cx="889000" cy="7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5" name="フローチャート: 判断 204">
          <a:extLst>
            <a:ext uri="{FF2B5EF4-FFF2-40B4-BE49-F238E27FC236}">
              <a16:creationId xmlns:a16="http://schemas.microsoft.com/office/drawing/2014/main" id="{406C6FD7-C2B5-4145-934C-6004D7FE34B7}"/>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6" name="テキスト ボックス 205">
          <a:extLst>
            <a:ext uri="{FF2B5EF4-FFF2-40B4-BE49-F238E27FC236}">
              <a16:creationId xmlns:a16="http://schemas.microsoft.com/office/drawing/2014/main" id="{2A5049AD-5678-49CF-B45A-A8A789415E6F}"/>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7" name="フローチャート: 判断 206">
          <a:extLst>
            <a:ext uri="{FF2B5EF4-FFF2-40B4-BE49-F238E27FC236}">
              <a16:creationId xmlns:a16="http://schemas.microsoft.com/office/drawing/2014/main" id="{3219DFEF-ADC6-4AAC-A2A3-EBA5DE361413}"/>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08" name="テキスト ボックス 207">
          <a:extLst>
            <a:ext uri="{FF2B5EF4-FFF2-40B4-BE49-F238E27FC236}">
              <a16:creationId xmlns:a16="http://schemas.microsoft.com/office/drawing/2014/main" id="{09A8BD9E-B198-4053-8626-C92EB3AA8894}"/>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6E29BF88-514D-4BDC-AAAC-76A24927A755}"/>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14C88110-36A0-4633-A41D-05A590C24F3E}"/>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211677B8-9A81-4EA1-8B5C-5E4309DC2CFA}"/>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E92E213-44B4-4A6E-A78F-EC8172C0808F}"/>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BF384F31-F076-496D-A732-A1BE8BB86673}"/>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105896</xdr:rowOff>
    </xdr:from>
    <xdr:to>
      <xdr:col>23</xdr:col>
      <xdr:colOff>184150</xdr:colOff>
      <xdr:row>82</xdr:row>
      <xdr:rowOff>36046</xdr:rowOff>
    </xdr:to>
    <xdr:sp macro="" textlink="">
      <xdr:nvSpPr>
        <xdr:cNvPr id="214" name="楕円 213">
          <a:extLst>
            <a:ext uri="{FF2B5EF4-FFF2-40B4-BE49-F238E27FC236}">
              <a16:creationId xmlns:a16="http://schemas.microsoft.com/office/drawing/2014/main" id="{3104CDDD-B18A-48D0-BCF3-CC536677E1D4}"/>
            </a:ext>
          </a:extLst>
        </xdr:cNvPr>
        <xdr:cNvSpPr/>
      </xdr:nvSpPr>
      <xdr:spPr>
        <a:xfrm>
          <a:off x="4902200" y="1399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27173</xdr:rowOff>
    </xdr:from>
    <xdr:ext cx="762000" cy="259045"/>
    <xdr:sp macro="" textlink="">
      <xdr:nvSpPr>
        <xdr:cNvPr id="215" name="人件費・物件費等の状況該当値テキスト">
          <a:extLst>
            <a:ext uri="{FF2B5EF4-FFF2-40B4-BE49-F238E27FC236}">
              <a16:creationId xmlns:a16="http://schemas.microsoft.com/office/drawing/2014/main" id="{4CBBD872-A9FE-4442-974D-346386CE542A}"/>
            </a:ext>
          </a:extLst>
        </xdr:cNvPr>
        <xdr:cNvSpPr txBox="1"/>
      </xdr:nvSpPr>
      <xdr:spPr>
        <a:xfrm>
          <a:off x="5041900" y="13914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87542</xdr:rowOff>
    </xdr:from>
    <xdr:to>
      <xdr:col>19</xdr:col>
      <xdr:colOff>184150</xdr:colOff>
      <xdr:row>82</xdr:row>
      <xdr:rowOff>17692</xdr:rowOff>
    </xdr:to>
    <xdr:sp macro="" textlink="">
      <xdr:nvSpPr>
        <xdr:cNvPr id="216" name="楕円 215">
          <a:extLst>
            <a:ext uri="{FF2B5EF4-FFF2-40B4-BE49-F238E27FC236}">
              <a16:creationId xmlns:a16="http://schemas.microsoft.com/office/drawing/2014/main" id="{D4FFCC6F-C3B1-467F-B30A-FF882908C5C3}"/>
            </a:ext>
          </a:extLst>
        </xdr:cNvPr>
        <xdr:cNvSpPr/>
      </xdr:nvSpPr>
      <xdr:spPr>
        <a:xfrm>
          <a:off x="4064000" y="13974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2469</xdr:rowOff>
    </xdr:from>
    <xdr:ext cx="736600" cy="259045"/>
    <xdr:sp macro="" textlink="">
      <xdr:nvSpPr>
        <xdr:cNvPr id="217" name="テキスト ボックス 216">
          <a:extLst>
            <a:ext uri="{FF2B5EF4-FFF2-40B4-BE49-F238E27FC236}">
              <a16:creationId xmlns:a16="http://schemas.microsoft.com/office/drawing/2014/main" id="{2433AB89-3794-4F4E-8DA9-01C08E169048}"/>
            </a:ext>
          </a:extLst>
        </xdr:cNvPr>
        <xdr:cNvSpPr txBox="1"/>
      </xdr:nvSpPr>
      <xdr:spPr>
        <a:xfrm>
          <a:off x="3733800" y="14061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112291</xdr:rowOff>
    </xdr:from>
    <xdr:to>
      <xdr:col>15</xdr:col>
      <xdr:colOff>133350</xdr:colOff>
      <xdr:row>82</xdr:row>
      <xdr:rowOff>42441</xdr:rowOff>
    </xdr:to>
    <xdr:sp macro="" textlink="">
      <xdr:nvSpPr>
        <xdr:cNvPr id="218" name="楕円 217">
          <a:extLst>
            <a:ext uri="{FF2B5EF4-FFF2-40B4-BE49-F238E27FC236}">
              <a16:creationId xmlns:a16="http://schemas.microsoft.com/office/drawing/2014/main" id="{59DA3323-F519-4AC2-8E93-B90983A20564}"/>
            </a:ext>
          </a:extLst>
        </xdr:cNvPr>
        <xdr:cNvSpPr/>
      </xdr:nvSpPr>
      <xdr:spPr>
        <a:xfrm>
          <a:off x="3175000" y="1399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27218</xdr:rowOff>
    </xdr:from>
    <xdr:ext cx="762000" cy="259045"/>
    <xdr:sp macro="" textlink="">
      <xdr:nvSpPr>
        <xdr:cNvPr id="219" name="テキスト ボックス 218">
          <a:extLst>
            <a:ext uri="{FF2B5EF4-FFF2-40B4-BE49-F238E27FC236}">
              <a16:creationId xmlns:a16="http://schemas.microsoft.com/office/drawing/2014/main" id="{FFC5488A-54CD-44D6-9995-F41BB2D11DAC}"/>
            </a:ext>
          </a:extLst>
        </xdr:cNvPr>
        <xdr:cNvSpPr txBox="1"/>
      </xdr:nvSpPr>
      <xdr:spPr>
        <a:xfrm>
          <a:off x="2844800" y="14086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101336</xdr:rowOff>
    </xdr:from>
    <xdr:to>
      <xdr:col>11</xdr:col>
      <xdr:colOff>82550</xdr:colOff>
      <xdr:row>82</xdr:row>
      <xdr:rowOff>31486</xdr:rowOff>
    </xdr:to>
    <xdr:sp macro="" textlink="">
      <xdr:nvSpPr>
        <xdr:cNvPr id="220" name="楕円 219">
          <a:extLst>
            <a:ext uri="{FF2B5EF4-FFF2-40B4-BE49-F238E27FC236}">
              <a16:creationId xmlns:a16="http://schemas.microsoft.com/office/drawing/2014/main" id="{C4B1ECC5-CA87-4DA2-9AE5-1DEEA42653E1}"/>
            </a:ext>
          </a:extLst>
        </xdr:cNvPr>
        <xdr:cNvSpPr/>
      </xdr:nvSpPr>
      <xdr:spPr>
        <a:xfrm>
          <a:off x="2286000" y="1398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16263</xdr:rowOff>
    </xdr:from>
    <xdr:ext cx="762000" cy="259045"/>
    <xdr:sp macro="" textlink="">
      <xdr:nvSpPr>
        <xdr:cNvPr id="221" name="テキスト ボックス 220">
          <a:extLst>
            <a:ext uri="{FF2B5EF4-FFF2-40B4-BE49-F238E27FC236}">
              <a16:creationId xmlns:a16="http://schemas.microsoft.com/office/drawing/2014/main" id="{A7DFCE7D-8D4B-4026-A68C-DC3284E65EA4}"/>
            </a:ext>
          </a:extLst>
        </xdr:cNvPr>
        <xdr:cNvSpPr txBox="1"/>
      </xdr:nvSpPr>
      <xdr:spPr>
        <a:xfrm>
          <a:off x="1955800" y="1407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25544</xdr:rowOff>
    </xdr:from>
    <xdr:to>
      <xdr:col>7</xdr:col>
      <xdr:colOff>31750</xdr:colOff>
      <xdr:row>81</xdr:row>
      <xdr:rowOff>127144</xdr:rowOff>
    </xdr:to>
    <xdr:sp macro="" textlink="">
      <xdr:nvSpPr>
        <xdr:cNvPr id="222" name="楕円 221">
          <a:extLst>
            <a:ext uri="{FF2B5EF4-FFF2-40B4-BE49-F238E27FC236}">
              <a16:creationId xmlns:a16="http://schemas.microsoft.com/office/drawing/2014/main" id="{D8374498-AAB7-461D-B7BF-061F7A8641C4}"/>
            </a:ext>
          </a:extLst>
        </xdr:cNvPr>
        <xdr:cNvSpPr/>
      </xdr:nvSpPr>
      <xdr:spPr>
        <a:xfrm>
          <a:off x="1397000" y="1391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111921</xdr:rowOff>
    </xdr:from>
    <xdr:ext cx="762000" cy="259045"/>
    <xdr:sp macro="" textlink="">
      <xdr:nvSpPr>
        <xdr:cNvPr id="223" name="テキスト ボックス 222">
          <a:extLst>
            <a:ext uri="{FF2B5EF4-FFF2-40B4-BE49-F238E27FC236}">
              <a16:creationId xmlns:a16="http://schemas.microsoft.com/office/drawing/2014/main" id="{CD992401-0B98-4A4A-9F36-C0D1ABEB6273}"/>
            </a:ext>
          </a:extLst>
        </xdr:cNvPr>
        <xdr:cNvSpPr txBox="1"/>
      </xdr:nvSpPr>
      <xdr:spPr>
        <a:xfrm>
          <a:off x="1066800" y="13999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962E5509-1967-4430-AA82-45D637C15DE6}"/>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977A7735-BB91-4E80-A909-39EAA7AF03F7}"/>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604E30D7-D661-480E-A545-C2BCD255EC6F}"/>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FD2F6831-1CFC-423D-A02A-B72A376DC164}"/>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AB063F33-F79A-4287-9D7E-1E3731DBFBE2}"/>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29FF6C00-528B-483C-AEE8-187CB6F000C9}"/>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2C76BE91-72BC-49D5-BA27-0B3F6DF367AC}"/>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4F12D01B-0E38-40F5-B843-DF1A31D0644C}"/>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C9D625AE-6F8E-492F-889E-1899E471E877}"/>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BC9C539A-711E-4A8B-8839-6B5BCBDB45FE}"/>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B0656941-D7FE-4201-9D3D-A0D1A615056B}"/>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5BC414E9-1B6F-4E06-AD54-A84D4BC0DAB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DF9CE6A-0C71-4DC9-A9DC-294BE83F6CE3}"/>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ラスパイレス指数は、前年度より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低下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97.1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給与については、特別区人事委員会勧告に基づく特別区共通の給料表となっているが、今後も総人件費の抑制に努めていく。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C470DBD2-18AB-4C47-8466-DCBC942C4167}"/>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54590371-8CBD-426F-890A-23695647D73C}"/>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B1E72D64-66D0-48BE-8AB1-5A5C193311DD}"/>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EFF202B9-533B-457E-A216-E5022570334E}"/>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9C0FE827-63B0-4D4B-BA4A-1B7BBDFB08C5}"/>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CAE9C9D7-A540-4491-A8EC-6DA7C4DF44C4}"/>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E7EC7DC2-4E83-488B-A914-878B5087957C}"/>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636C70C8-E0AA-4400-A010-A9320C36D03D}"/>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68DDBA4-18B0-4C9D-8B6F-B763788B5EA9}"/>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BB43034D-53A1-49F4-80F4-19F76AFB9112}"/>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167E1E0F-0D14-4B79-B7C8-DE2E0F91A74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9A3C03CC-F678-4C8D-9043-C6939A2FBF59}"/>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19C974A4-728B-4C5B-9235-DCD499850A63}"/>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EF31307D-46CA-433B-96C1-26F697DA408D}"/>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29C2077F-B356-4049-A396-EA386C3D5D5B}"/>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A484E90D-B242-48F9-AC41-0BD9E1E4A80E}"/>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DCDBD9FB-E706-4724-87E6-AFE39EE64EED}"/>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4" name="直線コネクタ 253">
          <a:extLst>
            <a:ext uri="{FF2B5EF4-FFF2-40B4-BE49-F238E27FC236}">
              <a16:creationId xmlns:a16="http://schemas.microsoft.com/office/drawing/2014/main" id="{F313D155-6A7C-4C8B-9015-828187992068}"/>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5" name="給与水準   （国との比較）最小値テキスト">
          <a:extLst>
            <a:ext uri="{FF2B5EF4-FFF2-40B4-BE49-F238E27FC236}">
              <a16:creationId xmlns:a16="http://schemas.microsoft.com/office/drawing/2014/main" id="{87758476-7E81-4923-8DD8-7C057258C16E}"/>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6" name="直線コネクタ 255">
          <a:extLst>
            <a:ext uri="{FF2B5EF4-FFF2-40B4-BE49-F238E27FC236}">
              <a16:creationId xmlns:a16="http://schemas.microsoft.com/office/drawing/2014/main" id="{D112E1F1-E7B2-4D58-8ED6-B3463B17F79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7" name="給与水準   （国との比較）最大値テキスト">
          <a:extLst>
            <a:ext uri="{FF2B5EF4-FFF2-40B4-BE49-F238E27FC236}">
              <a16:creationId xmlns:a16="http://schemas.microsoft.com/office/drawing/2014/main" id="{226597B1-3591-456A-8415-F8AC8CE51C69}"/>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58" name="直線コネクタ 257">
          <a:extLst>
            <a:ext uri="{FF2B5EF4-FFF2-40B4-BE49-F238E27FC236}">
              <a16:creationId xmlns:a16="http://schemas.microsoft.com/office/drawing/2014/main" id="{AF6DBAED-2A14-4963-A026-072E45709B42}"/>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63500</xdr:rowOff>
    </xdr:from>
    <xdr:to>
      <xdr:col>81</xdr:col>
      <xdr:colOff>44450</xdr:colOff>
      <xdr:row>83</xdr:row>
      <xdr:rowOff>98879</xdr:rowOff>
    </xdr:to>
    <xdr:cxnSp macro="">
      <xdr:nvCxnSpPr>
        <xdr:cNvPr id="259" name="直線コネクタ 258">
          <a:extLst>
            <a:ext uri="{FF2B5EF4-FFF2-40B4-BE49-F238E27FC236}">
              <a16:creationId xmlns:a16="http://schemas.microsoft.com/office/drawing/2014/main" id="{C528D62A-271E-42D3-ACE6-B05156E914DB}"/>
            </a:ext>
          </a:extLst>
        </xdr:cNvPr>
        <xdr:cNvCxnSpPr/>
      </xdr:nvCxnSpPr>
      <xdr:spPr>
        <a:xfrm flipV="1">
          <a:off x="16179800" y="14122400"/>
          <a:ext cx="8382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90006</xdr:rowOff>
    </xdr:from>
    <xdr:ext cx="762000" cy="259045"/>
    <xdr:sp macro="" textlink="">
      <xdr:nvSpPr>
        <xdr:cNvPr id="260" name="給与水準   （国との比較）平均値テキスト">
          <a:extLst>
            <a:ext uri="{FF2B5EF4-FFF2-40B4-BE49-F238E27FC236}">
              <a16:creationId xmlns:a16="http://schemas.microsoft.com/office/drawing/2014/main" id="{722EB755-D9A1-4054-9912-CC8EF34F10DA}"/>
            </a:ext>
          </a:extLst>
        </xdr:cNvPr>
        <xdr:cNvSpPr txBox="1"/>
      </xdr:nvSpPr>
      <xdr:spPr>
        <a:xfrm>
          <a:off x="17106900" y="14491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1" name="フローチャート: 判断 260">
          <a:extLst>
            <a:ext uri="{FF2B5EF4-FFF2-40B4-BE49-F238E27FC236}">
              <a16:creationId xmlns:a16="http://schemas.microsoft.com/office/drawing/2014/main" id="{F3931367-83B7-4DA3-93EB-24A64AF506B8}"/>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64407</xdr:rowOff>
    </xdr:from>
    <xdr:to>
      <xdr:col>77</xdr:col>
      <xdr:colOff>44450</xdr:colOff>
      <xdr:row>83</xdr:row>
      <xdr:rowOff>98879</xdr:rowOff>
    </xdr:to>
    <xdr:cxnSp macro="">
      <xdr:nvCxnSpPr>
        <xdr:cNvPr id="262" name="直線コネクタ 261">
          <a:extLst>
            <a:ext uri="{FF2B5EF4-FFF2-40B4-BE49-F238E27FC236}">
              <a16:creationId xmlns:a16="http://schemas.microsoft.com/office/drawing/2014/main" id="{D8528854-DC90-40F2-8283-80F07F4DBF04}"/>
            </a:ext>
          </a:extLst>
        </xdr:cNvPr>
        <xdr:cNvCxnSpPr/>
      </xdr:nvCxnSpPr>
      <xdr:spPr>
        <a:xfrm>
          <a:off x="15290800" y="142947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3" name="フローチャート: 判断 262">
          <a:extLst>
            <a:ext uri="{FF2B5EF4-FFF2-40B4-BE49-F238E27FC236}">
              <a16:creationId xmlns:a16="http://schemas.microsoft.com/office/drawing/2014/main" id="{1B40B8D4-B0FC-4AEA-8195-6B83011C7D21}"/>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101798</xdr:rowOff>
    </xdr:from>
    <xdr:ext cx="736600" cy="259045"/>
    <xdr:sp macro="" textlink="">
      <xdr:nvSpPr>
        <xdr:cNvPr id="264" name="テキスト ボックス 263">
          <a:extLst>
            <a:ext uri="{FF2B5EF4-FFF2-40B4-BE49-F238E27FC236}">
              <a16:creationId xmlns:a16="http://schemas.microsoft.com/office/drawing/2014/main" id="{513E17B1-21CE-495D-9477-6A7480BDE0D7}"/>
            </a:ext>
          </a:extLst>
        </xdr:cNvPr>
        <xdr:cNvSpPr txBox="1"/>
      </xdr:nvSpPr>
      <xdr:spPr>
        <a:xfrm>
          <a:off x="15798800" y="1467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64407</xdr:rowOff>
    </xdr:from>
    <xdr:to>
      <xdr:col>72</xdr:col>
      <xdr:colOff>203200</xdr:colOff>
      <xdr:row>84</xdr:row>
      <xdr:rowOff>168729</xdr:rowOff>
    </xdr:to>
    <xdr:cxnSp macro="">
      <xdr:nvCxnSpPr>
        <xdr:cNvPr id="265" name="直線コネクタ 264">
          <a:extLst>
            <a:ext uri="{FF2B5EF4-FFF2-40B4-BE49-F238E27FC236}">
              <a16:creationId xmlns:a16="http://schemas.microsoft.com/office/drawing/2014/main" id="{9DD5034C-5FC2-4AEB-A156-2A3B69DEC57F}"/>
            </a:ext>
          </a:extLst>
        </xdr:cNvPr>
        <xdr:cNvCxnSpPr/>
      </xdr:nvCxnSpPr>
      <xdr:spPr>
        <a:xfrm flipV="1">
          <a:off x="14401800" y="14294757"/>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6" name="フローチャート: 判断 265">
          <a:extLst>
            <a:ext uri="{FF2B5EF4-FFF2-40B4-BE49-F238E27FC236}">
              <a16:creationId xmlns:a16="http://schemas.microsoft.com/office/drawing/2014/main" id="{D5082E3F-418D-4E81-B8FB-1C50B4977B12}"/>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7" name="テキスト ボックス 266">
          <a:extLst>
            <a:ext uri="{FF2B5EF4-FFF2-40B4-BE49-F238E27FC236}">
              <a16:creationId xmlns:a16="http://schemas.microsoft.com/office/drawing/2014/main" id="{1DB400E3-D3AE-4A53-8474-855D41A89296}"/>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168729</xdr:rowOff>
    </xdr:from>
    <xdr:to>
      <xdr:col>68</xdr:col>
      <xdr:colOff>152400</xdr:colOff>
      <xdr:row>84</xdr:row>
      <xdr:rowOff>168729</xdr:rowOff>
    </xdr:to>
    <xdr:cxnSp macro="">
      <xdr:nvCxnSpPr>
        <xdr:cNvPr id="268" name="直線コネクタ 267">
          <a:extLst>
            <a:ext uri="{FF2B5EF4-FFF2-40B4-BE49-F238E27FC236}">
              <a16:creationId xmlns:a16="http://schemas.microsoft.com/office/drawing/2014/main" id="{80DBC528-2E8B-4F30-A62A-2928C3079BC9}"/>
            </a:ext>
          </a:extLst>
        </xdr:cNvPr>
        <xdr:cNvCxnSpPr/>
      </xdr:nvCxnSpPr>
      <xdr:spPr>
        <a:xfrm>
          <a:off x="13512800" y="145705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69" name="フローチャート: 判断 268">
          <a:extLst>
            <a:ext uri="{FF2B5EF4-FFF2-40B4-BE49-F238E27FC236}">
              <a16:creationId xmlns:a16="http://schemas.microsoft.com/office/drawing/2014/main" id="{E5AA325B-2CF5-4F26-8DC0-EF2B2171773F}"/>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33763</xdr:rowOff>
    </xdr:from>
    <xdr:ext cx="762000" cy="259045"/>
    <xdr:sp macro="" textlink="">
      <xdr:nvSpPr>
        <xdr:cNvPr id="270" name="テキスト ボックス 269">
          <a:extLst>
            <a:ext uri="{FF2B5EF4-FFF2-40B4-BE49-F238E27FC236}">
              <a16:creationId xmlns:a16="http://schemas.microsoft.com/office/drawing/2014/main" id="{7604A256-BBC6-4071-9350-10083CADF952}"/>
            </a:ext>
          </a:extLst>
        </xdr:cNvPr>
        <xdr:cNvSpPr txBox="1"/>
      </xdr:nvSpPr>
      <xdr:spPr>
        <a:xfrm>
          <a:off x="14020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1" name="フローチャート: 判断 270">
          <a:extLst>
            <a:ext uri="{FF2B5EF4-FFF2-40B4-BE49-F238E27FC236}">
              <a16:creationId xmlns:a16="http://schemas.microsoft.com/office/drawing/2014/main" id="{26A907B5-45CA-46BB-8C67-D8756233C247}"/>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2" name="テキスト ボックス 271">
          <a:extLst>
            <a:ext uri="{FF2B5EF4-FFF2-40B4-BE49-F238E27FC236}">
              <a16:creationId xmlns:a16="http://schemas.microsoft.com/office/drawing/2014/main" id="{4C1FD12F-41E6-41D8-BEDF-7F05BE6CDCDA}"/>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3AFF1EC3-E54B-4BFA-B0D6-8DA654D9A084}"/>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A0435423-245D-4C5D-A64D-6CA5441FE9E1}"/>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784B4D7F-2286-4DC4-9DB9-BA4B4E226744}"/>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F403045-F1AA-41F3-BDFB-1F37110CF3EE}"/>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64492383-6EC2-4427-AB0E-5696B141122C}"/>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12700</xdr:rowOff>
    </xdr:from>
    <xdr:to>
      <xdr:col>81</xdr:col>
      <xdr:colOff>95250</xdr:colOff>
      <xdr:row>82</xdr:row>
      <xdr:rowOff>114300</xdr:rowOff>
    </xdr:to>
    <xdr:sp macro="" textlink="">
      <xdr:nvSpPr>
        <xdr:cNvPr id="278" name="楕円 277">
          <a:extLst>
            <a:ext uri="{FF2B5EF4-FFF2-40B4-BE49-F238E27FC236}">
              <a16:creationId xmlns:a16="http://schemas.microsoft.com/office/drawing/2014/main" id="{3808AFDB-06CC-4012-BECF-0CDEA0AF3FBA}"/>
            </a:ext>
          </a:extLst>
        </xdr:cNvPr>
        <xdr:cNvSpPr/>
      </xdr:nvSpPr>
      <xdr:spPr>
        <a:xfrm>
          <a:off x="169672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29227</xdr:rowOff>
    </xdr:from>
    <xdr:ext cx="762000" cy="259045"/>
    <xdr:sp macro="" textlink="">
      <xdr:nvSpPr>
        <xdr:cNvPr id="279" name="給与水準   （国との比較）該当値テキスト">
          <a:extLst>
            <a:ext uri="{FF2B5EF4-FFF2-40B4-BE49-F238E27FC236}">
              <a16:creationId xmlns:a16="http://schemas.microsoft.com/office/drawing/2014/main" id="{153E2CB1-09A9-4383-AF90-9ADE8070B527}"/>
            </a:ext>
          </a:extLst>
        </xdr:cNvPr>
        <xdr:cNvSpPr txBox="1"/>
      </xdr:nvSpPr>
      <xdr:spPr>
        <a:xfrm>
          <a:off x="17106900" y="1391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48079</xdr:rowOff>
    </xdr:from>
    <xdr:to>
      <xdr:col>77</xdr:col>
      <xdr:colOff>95250</xdr:colOff>
      <xdr:row>83</xdr:row>
      <xdr:rowOff>149679</xdr:rowOff>
    </xdr:to>
    <xdr:sp macro="" textlink="">
      <xdr:nvSpPr>
        <xdr:cNvPr id="280" name="楕円 279">
          <a:extLst>
            <a:ext uri="{FF2B5EF4-FFF2-40B4-BE49-F238E27FC236}">
              <a16:creationId xmlns:a16="http://schemas.microsoft.com/office/drawing/2014/main" id="{0123004B-033E-4999-ABE3-099ED1314CA7}"/>
            </a:ext>
          </a:extLst>
        </xdr:cNvPr>
        <xdr:cNvSpPr/>
      </xdr:nvSpPr>
      <xdr:spPr>
        <a:xfrm>
          <a:off x="161290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159856</xdr:rowOff>
    </xdr:from>
    <xdr:ext cx="736600" cy="259045"/>
    <xdr:sp macro="" textlink="">
      <xdr:nvSpPr>
        <xdr:cNvPr id="281" name="テキスト ボックス 280">
          <a:extLst>
            <a:ext uri="{FF2B5EF4-FFF2-40B4-BE49-F238E27FC236}">
              <a16:creationId xmlns:a16="http://schemas.microsoft.com/office/drawing/2014/main" id="{3C806483-36BD-4C38-9D6B-915F35F2F00E}"/>
            </a:ext>
          </a:extLst>
        </xdr:cNvPr>
        <xdr:cNvSpPr txBox="1"/>
      </xdr:nvSpPr>
      <xdr:spPr>
        <a:xfrm>
          <a:off x="15798800" y="14047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13607</xdr:rowOff>
    </xdr:from>
    <xdr:to>
      <xdr:col>73</xdr:col>
      <xdr:colOff>44450</xdr:colOff>
      <xdr:row>83</xdr:row>
      <xdr:rowOff>115207</xdr:rowOff>
    </xdr:to>
    <xdr:sp macro="" textlink="">
      <xdr:nvSpPr>
        <xdr:cNvPr id="282" name="楕円 281">
          <a:extLst>
            <a:ext uri="{FF2B5EF4-FFF2-40B4-BE49-F238E27FC236}">
              <a16:creationId xmlns:a16="http://schemas.microsoft.com/office/drawing/2014/main" id="{527FBC88-F164-403B-AFEB-F7EB2A78F203}"/>
            </a:ext>
          </a:extLst>
        </xdr:cNvPr>
        <xdr:cNvSpPr/>
      </xdr:nvSpPr>
      <xdr:spPr>
        <a:xfrm>
          <a:off x="15240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125384</xdr:rowOff>
    </xdr:from>
    <xdr:ext cx="762000" cy="259045"/>
    <xdr:sp macro="" textlink="">
      <xdr:nvSpPr>
        <xdr:cNvPr id="283" name="テキスト ボックス 282">
          <a:extLst>
            <a:ext uri="{FF2B5EF4-FFF2-40B4-BE49-F238E27FC236}">
              <a16:creationId xmlns:a16="http://schemas.microsoft.com/office/drawing/2014/main" id="{DE677469-EDCD-4358-95B9-EE36D24FA469}"/>
            </a:ext>
          </a:extLst>
        </xdr:cNvPr>
        <xdr:cNvSpPr txBox="1"/>
      </xdr:nvSpPr>
      <xdr:spPr>
        <a:xfrm>
          <a:off x="14909800" y="1401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117929</xdr:rowOff>
    </xdr:from>
    <xdr:to>
      <xdr:col>68</xdr:col>
      <xdr:colOff>203200</xdr:colOff>
      <xdr:row>85</xdr:row>
      <xdr:rowOff>48079</xdr:rowOff>
    </xdr:to>
    <xdr:sp macro="" textlink="">
      <xdr:nvSpPr>
        <xdr:cNvPr id="284" name="楕円 283">
          <a:extLst>
            <a:ext uri="{FF2B5EF4-FFF2-40B4-BE49-F238E27FC236}">
              <a16:creationId xmlns:a16="http://schemas.microsoft.com/office/drawing/2014/main" id="{E8C8228F-4182-4F0B-95DA-4C9633B59784}"/>
            </a:ext>
          </a:extLst>
        </xdr:cNvPr>
        <xdr:cNvSpPr/>
      </xdr:nvSpPr>
      <xdr:spPr>
        <a:xfrm>
          <a:off x="14351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58256</xdr:rowOff>
    </xdr:from>
    <xdr:ext cx="762000" cy="259045"/>
    <xdr:sp macro="" textlink="">
      <xdr:nvSpPr>
        <xdr:cNvPr id="285" name="テキスト ボックス 284">
          <a:extLst>
            <a:ext uri="{FF2B5EF4-FFF2-40B4-BE49-F238E27FC236}">
              <a16:creationId xmlns:a16="http://schemas.microsoft.com/office/drawing/2014/main" id="{B2BCDA05-BFEE-425B-8620-E0DBBF5DB578}"/>
            </a:ext>
          </a:extLst>
        </xdr:cNvPr>
        <xdr:cNvSpPr txBox="1"/>
      </xdr:nvSpPr>
      <xdr:spPr>
        <a:xfrm>
          <a:off x="14020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117929</xdr:rowOff>
    </xdr:from>
    <xdr:to>
      <xdr:col>64</xdr:col>
      <xdr:colOff>152400</xdr:colOff>
      <xdr:row>85</xdr:row>
      <xdr:rowOff>48079</xdr:rowOff>
    </xdr:to>
    <xdr:sp macro="" textlink="">
      <xdr:nvSpPr>
        <xdr:cNvPr id="286" name="楕円 285">
          <a:extLst>
            <a:ext uri="{FF2B5EF4-FFF2-40B4-BE49-F238E27FC236}">
              <a16:creationId xmlns:a16="http://schemas.microsoft.com/office/drawing/2014/main" id="{570E0911-28AA-4BC6-A8DC-6600A179E8E4}"/>
            </a:ext>
          </a:extLst>
        </xdr:cNvPr>
        <xdr:cNvSpPr/>
      </xdr:nvSpPr>
      <xdr:spPr>
        <a:xfrm>
          <a:off x="13462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58256</xdr:rowOff>
    </xdr:from>
    <xdr:ext cx="762000" cy="259045"/>
    <xdr:sp macro="" textlink="">
      <xdr:nvSpPr>
        <xdr:cNvPr id="287" name="テキスト ボックス 286">
          <a:extLst>
            <a:ext uri="{FF2B5EF4-FFF2-40B4-BE49-F238E27FC236}">
              <a16:creationId xmlns:a16="http://schemas.microsoft.com/office/drawing/2014/main" id="{478028A0-63E6-469D-B229-14ABA1D14E44}"/>
            </a:ext>
          </a:extLst>
        </xdr:cNvPr>
        <xdr:cNvSpPr txBox="1"/>
      </xdr:nvSpPr>
      <xdr:spPr>
        <a:xfrm>
          <a:off x="13131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BDCF0CD4-3B23-46E7-B42E-A9A1742EE37A}"/>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F80A0962-9A62-48B0-A3CF-F02C746B98C9}"/>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D7D99735-A50C-4039-9977-6FE12909272B}"/>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4E5C0562-9C0D-4150-B1C7-62A3A6B5B851}"/>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47C4802B-4815-4543-90BB-69812A45B7F5}"/>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B0B8A1D-0331-40B0-9AF8-9F310811CDF4}"/>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ACC0282B-6625-4FCC-BF36-EAE8D92A5BB6}"/>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1242B563-E755-48A1-BD1F-CAE85E38D4B8}"/>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1F0B0913-793D-489C-83B8-7C89948CFF32}"/>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EF765E34-AD26-4E37-A475-D86E157FF58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35C49F53-DA3D-490B-82BA-5DAFB2EE46E4}"/>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A220E51B-E4CD-40BE-B954-D11FAC9700C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F26AAEC4-C3E4-486E-88B3-B704FABA9167}"/>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人口１千人当たりの職員数は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7.59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人となり、前年度から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人増加した。これは、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人口は前年度より増となったものの、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育児休業・病休代替職員配置による増に伴い、普通会計の職員数が前年度より増と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ことによる。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効率的・効果的な組織体制、事務事業の見直し等の内部努力の徹底に努めるとともに、外部委託等による民間活力の活用や指定管理者制度の導入、行政ＤＸによる業務の効率化を積極的に推し進め、「職員定数管理計画２０２４」に基づいた総人件費の抑制と職員定数の適正化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5F01770-8433-4528-ACD9-DAE3EC811EF9}"/>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E96CC93A-C69D-47A6-8E2E-C6D9EB26071C}"/>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D453937D-04FD-4FAE-BC4E-999A1693708E}"/>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BCDD994D-1570-4F5A-8F13-1AFCBABC7836}"/>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1A7D127D-941E-4A9D-BEB6-D73E8EAA61D6}"/>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2EF4972-5B3E-4756-8ECB-972390A3E628}"/>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AE18B2E4-9642-496E-9799-94DA56B169D2}"/>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4D17D4BA-7243-400B-BB7A-06C522AE9A6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E865530E-7BFE-4C83-BCD5-9B85047D2B6A}"/>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8D8F3013-F109-49D2-B391-19809ACDF47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AF0AB44D-5A40-451D-8023-315A021EA1FC}"/>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5BB0DD12-8CBE-4EEE-9987-8AC7326C0839}"/>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E2EC9852-951A-4B80-8F3C-1767D8DBEE6E}"/>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6E5736BA-ACEF-4DB0-BC8E-0BFC6F8B009C}"/>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40C8EFB0-FD1C-45D0-AFF2-5F82C9B7CEB8}"/>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524927A6-37D2-4BD6-A071-E2BD889B4362}"/>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B3D77167-0284-44EB-86ED-45B6C1F2B38A}"/>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9D7200CD-7B76-4300-ACF2-A0DD533330B3}"/>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19" name="直線コネクタ 318">
          <a:extLst>
            <a:ext uri="{FF2B5EF4-FFF2-40B4-BE49-F238E27FC236}">
              <a16:creationId xmlns:a16="http://schemas.microsoft.com/office/drawing/2014/main" id="{C602E79D-82E4-4651-B8FF-F348F472EEC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0" name="定員管理の状況最小値テキスト">
          <a:extLst>
            <a:ext uri="{FF2B5EF4-FFF2-40B4-BE49-F238E27FC236}">
              <a16:creationId xmlns:a16="http://schemas.microsoft.com/office/drawing/2014/main" id="{41AF31D1-973D-48AE-AD5A-23E5D4DFC93A}"/>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1" name="直線コネクタ 320">
          <a:extLst>
            <a:ext uri="{FF2B5EF4-FFF2-40B4-BE49-F238E27FC236}">
              <a16:creationId xmlns:a16="http://schemas.microsoft.com/office/drawing/2014/main" id="{90F3B33E-6530-442D-85DD-E77198BDA9E4}"/>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2" name="定員管理の状況最大値テキスト">
          <a:extLst>
            <a:ext uri="{FF2B5EF4-FFF2-40B4-BE49-F238E27FC236}">
              <a16:creationId xmlns:a16="http://schemas.microsoft.com/office/drawing/2014/main" id="{6CF40996-491B-485E-8104-944D6D20B609}"/>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3" name="直線コネクタ 322">
          <a:extLst>
            <a:ext uri="{FF2B5EF4-FFF2-40B4-BE49-F238E27FC236}">
              <a16:creationId xmlns:a16="http://schemas.microsoft.com/office/drawing/2014/main" id="{FC3CD0CB-D944-4210-9FBB-41685E47A045}"/>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167882</xdr:rowOff>
    </xdr:from>
    <xdr:to>
      <xdr:col>81</xdr:col>
      <xdr:colOff>44450</xdr:colOff>
      <xdr:row>61</xdr:row>
      <xdr:rowOff>2177</xdr:rowOff>
    </xdr:to>
    <xdr:cxnSp macro="">
      <xdr:nvCxnSpPr>
        <xdr:cNvPr id="324" name="直線コネクタ 323">
          <a:extLst>
            <a:ext uri="{FF2B5EF4-FFF2-40B4-BE49-F238E27FC236}">
              <a16:creationId xmlns:a16="http://schemas.microsoft.com/office/drawing/2014/main" id="{8A2A50B4-3D21-4E80-8163-4348EE82684D}"/>
            </a:ext>
          </a:extLst>
        </xdr:cNvPr>
        <xdr:cNvCxnSpPr/>
      </xdr:nvCxnSpPr>
      <xdr:spPr>
        <a:xfrm>
          <a:off x="16179800" y="10454882"/>
          <a:ext cx="8382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5" name="定員管理の状況平均値テキスト">
          <a:extLst>
            <a:ext uri="{FF2B5EF4-FFF2-40B4-BE49-F238E27FC236}">
              <a16:creationId xmlns:a16="http://schemas.microsoft.com/office/drawing/2014/main" id="{0615CB4D-676F-45A0-9D3B-F63E68159572}"/>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6" name="フローチャート: 判断 325">
          <a:extLst>
            <a:ext uri="{FF2B5EF4-FFF2-40B4-BE49-F238E27FC236}">
              <a16:creationId xmlns:a16="http://schemas.microsoft.com/office/drawing/2014/main" id="{55C5BF73-C263-436E-BCB4-9E408552FFEA}"/>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165584</xdr:rowOff>
    </xdr:from>
    <xdr:to>
      <xdr:col>77</xdr:col>
      <xdr:colOff>44450</xdr:colOff>
      <xdr:row>60</xdr:row>
      <xdr:rowOff>167882</xdr:rowOff>
    </xdr:to>
    <xdr:cxnSp macro="">
      <xdr:nvCxnSpPr>
        <xdr:cNvPr id="327" name="直線コネクタ 326">
          <a:extLst>
            <a:ext uri="{FF2B5EF4-FFF2-40B4-BE49-F238E27FC236}">
              <a16:creationId xmlns:a16="http://schemas.microsoft.com/office/drawing/2014/main" id="{FF2DFB51-1E81-403F-ABB2-FE23F70238A0}"/>
            </a:ext>
          </a:extLst>
        </xdr:cNvPr>
        <xdr:cNvCxnSpPr/>
      </xdr:nvCxnSpPr>
      <xdr:spPr>
        <a:xfrm>
          <a:off x="15290800" y="10452584"/>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3E9068A2-0B8C-4DC9-93FF-9BF464DFA11A}"/>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FAF666BC-9CC6-4D49-97E8-E3EFB70B22FD}"/>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165584</xdr:rowOff>
    </xdr:from>
    <xdr:to>
      <xdr:col>72</xdr:col>
      <xdr:colOff>203200</xdr:colOff>
      <xdr:row>61</xdr:row>
      <xdr:rowOff>4475</xdr:rowOff>
    </xdr:to>
    <xdr:cxnSp macro="">
      <xdr:nvCxnSpPr>
        <xdr:cNvPr id="330" name="直線コネクタ 329">
          <a:extLst>
            <a:ext uri="{FF2B5EF4-FFF2-40B4-BE49-F238E27FC236}">
              <a16:creationId xmlns:a16="http://schemas.microsoft.com/office/drawing/2014/main" id="{79163225-61BF-45AF-9250-6FE418254D56}"/>
            </a:ext>
          </a:extLst>
        </xdr:cNvPr>
        <xdr:cNvCxnSpPr/>
      </xdr:nvCxnSpPr>
      <xdr:spPr>
        <a:xfrm flipV="1">
          <a:off x="14401800" y="10452584"/>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1" name="フローチャート: 判断 330">
          <a:extLst>
            <a:ext uri="{FF2B5EF4-FFF2-40B4-BE49-F238E27FC236}">
              <a16:creationId xmlns:a16="http://schemas.microsoft.com/office/drawing/2014/main" id="{22213AF8-0055-4407-902A-8780DB580662}"/>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92122</xdr:rowOff>
    </xdr:from>
    <xdr:ext cx="762000" cy="259045"/>
    <xdr:sp macro="" textlink="">
      <xdr:nvSpPr>
        <xdr:cNvPr id="332" name="テキスト ボックス 331">
          <a:extLst>
            <a:ext uri="{FF2B5EF4-FFF2-40B4-BE49-F238E27FC236}">
              <a16:creationId xmlns:a16="http://schemas.microsoft.com/office/drawing/2014/main" id="{2424C356-5B9F-4FA4-8B93-CD9878D66456}"/>
            </a:ext>
          </a:extLst>
        </xdr:cNvPr>
        <xdr:cNvSpPr txBox="1"/>
      </xdr:nvSpPr>
      <xdr:spPr>
        <a:xfrm>
          <a:off x="14909800" y="1003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171329</xdr:rowOff>
    </xdr:from>
    <xdr:to>
      <xdr:col>68</xdr:col>
      <xdr:colOff>152400</xdr:colOff>
      <xdr:row>61</xdr:row>
      <xdr:rowOff>4475</xdr:rowOff>
    </xdr:to>
    <xdr:cxnSp macro="">
      <xdr:nvCxnSpPr>
        <xdr:cNvPr id="333" name="直線コネクタ 332">
          <a:extLst>
            <a:ext uri="{FF2B5EF4-FFF2-40B4-BE49-F238E27FC236}">
              <a16:creationId xmlns:a16="http://schemas.microsoft.com/office/drawing/2014/main" id="{AEE7EDFA-91DC-4EC8-96F9-E9AFD64FCAE2}"/>
            </a:ext>
          </a:extLst>
        </xdr:cNvPr>
        <xdr:cNvCxnSpPr/>
      </xdr:nvCxnSpPr>
      <xdr:spPr>
        <a:xfrm>
          <a:off x="13512800" y="10458329"/>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4" name="フローチャート: 判断 333">
          <a:extLst>
            <a:ext uri="{FF2B5EF4-FFF2-40B4-BE49-F238E27FC236}">
              <a16:creationId xmlns:a16="http://schemas.microsoft.com/office/drawing/2014/main" id="{68AC8A51-D8E1-401D-AAEC-CB18C8175242}"/>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5" name="テキスト ボックス 334">
          <a:extLst>
            <a:ext uri="{FF2B5EF4-FFF2-40B4-BE49-F238E27FC236}">
              <a16:creationId xmlns:a16="http://schemas.microsoft.com/office/drawing/2014/main" id="{5D0A400D-5D58-441C-B922-BF17CA64CCBC}"/>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6" name="フローチャート: 判断 335">
          <a:extLst>
            <a:ext uri="{FF2B5EF4-FFF2-40B4-BE49-F238E27FC236}">
              <a16:creationId xmlns:a16="http://schemas.microsoft.com/office/drawing/2014/main" id="{41AC9C55-DD50-40C8-8E1D-E74251B1CAAB}"/>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7" name="テキスト ボックス 336">
          <a:extLst>
            <a:ext uri="{FF2B5EF4-FFF2-40B4-BE49-F238E27FC236}">
              <a16:creationId xmlns:a16="http://schemas.microsoft.com/office/drawing/2014/main" id="{EA299633-2510-48D5-A5F9-76DB04B89C76}"/>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89C6AB1D-7EBF-4EEA-86CE-579E69E938CA}"/>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DBD01E36-FA75-465F-9DA6-24BB0DCC115C}"/>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84B2CDCC-102E-4F60-822B-40180C00F14C}"/>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1046950E-848B-4CA6-ABB0-EC49DFC26BD4}"/>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7329C0A9-B8BB-437B-BFBF-5166E98D845D}"/>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122827</xdr:rowOff>
    </xdr:from>
    <xdr:to>
      <xdr:col>81</xdr:col>
      <xdr:colOff>95250</xdr:colOff>
      <xdr:row>61</xdr:row>
      <xdr:rowOff>52977</xdr:rowOff>
    </xdr:to>
    <xdr:sp macro="" textlink="">
      <xdr:nvSpPr>
        <xdr:cNvPr id="343" name="楕円 342">
          <a:extLst>
            <a:ext uri="{FF2B5EF4-FFF2-40B4-BE49-F238E27FC236}">
              <a16:creationId xmlns:a16="http://schemas.microsoft.com/office/drawing/2014/main" id="{0A6F2835-C200-4069-BA6B-43F6B6BB71DE}"/>
            </a:ext>
          </a:extLst>
        </xdr:cNvPr>
        <xdr:cNvSpPr/>
      </xdr:nvSpPr>
      <xdr:spPr>
        <a:xfrm>
          <a:off x="16967200" y="1040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94904</xdr:rowOff>
    </xdr:from>
    <xdr:ext cx="762000" cy="259045"/>
    <xdr:sp macro="" textlink="">
      <xdr:nvSpPr>
        <xdr:cNvPr id="344" name="定員管理の状況該当値テキスト">
          <a:extLst>
            <a:ext uri="{FF2B5EF4-FFF2-40B4-BE49-F238E27FC236}">
              <a16:creationId xmlns:a16="http://schemas.microsoft.com/office/drawing/2014/main" id="{7DA97604-52CF-4666-B655-F7044F9CC930}"/>
            </a:ext>
          </a:extLst>
        </xdr:cNvPr>
        <xdr:cNvSpPr txBox="1"/>
      </xdr:nvSpPr>
      <xdr:spPr>
        <a:xfrm>
          <a:off x="17106900" y="10381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117082</xdr:rowOff>
    </xdr:from>
    <xdr:to>
      <xdr:col>77</xdr:col>
      <xdr:colOff>95250</xdr:colOff>
      <xdr:row>61</xdr:row>
      <xdr:rowOff>47232</xdr:rowOff>
    </xdr:to>
    <xdr:sp macro="" textlink="">
      <xdr:nvSpPr>
        <xdr:cNvPr id="345" name="楕円 344">
          <a:extLst>
            <a:ext uri="{FF2B5EF4-FFF2-40B4-BE49-F238E27FC236}">
              <a16:creationId xmlns:a16="http://schemas.microsoft.com/office/drawing/2014/main" id="{0FE9AD7F-D40B-4003-8F5F-288302E257BC}"/>
            </a:ext>
          </a:extLst>
        </xdr:cNvPr>
        <xdr:cNvSpPr/>
      </xdr:nvSpPr>
      <xdr:spPr>
        <a:xfrm>
          <a:off x="16129000" y="1040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32009</xdr:rowOff>
    </xdr:from>
    <xdr:ext cx="736600" cy="259045"/>
    <xdr:sp macro="" textlink="">
      <xdr:nvSpPr>
        <xdr:cNvPr id="346" name="テキスト ボックス 345">
          <a:extLst>
            <a:ext uri="{FF2B5EF4-FFF2-40B4-BE49-F238E27FC236}">
              <a16:creationId xmlns:a16="http://schemas.microsoft.com/office/drawing/2014/main" id="{32614244-0B2B-467F-AE02-1C9EA4122BE3}"/>
            </a:ext>
          </a:extLst>
        </xdr:cNvPr>
        <xdr:cNvSpPr txBox="1"/>
      </xdr:nvSpPr>
      <xdr:spPr>
        <a:xfrm>
          <a:off x="15798800" y="10490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114784</xdr:rowOff>
    </xdr:from>
    <xdr:to>
      <xdr:col>73</xdr:col>
      <xdr:colOff>44450</xdr:colOff>
      <xdr:row>61</xdr:row>
      <xdr:rowOff>44934</xdr:rowOff>
    </xdr:to>
    <xdr:sp macro="" textlink="">
      <xdr:nvSpPr>
        <xdr:cNvPr id="347" name="楕円 346">
          <a:extLst>
            <a:ext uri="{FF2B5EF4-FFF2-40B4-BE49-F238E27FC236}">
              <a16:creationId xmlns:a16="http://schemas.microsoft.com/office/drawing/2014/main" id="{9BFEAB91-9179-4FDF-9ADC-7B866561F56A}"/>
            </a:ext>
          </a:extLst>
        </xdr:cNvPr>
        <xdr:cNvSpPr/>
      </xdr:nvSpPr>
      <xdr:spPr>
        <a:xfrm>
          <a:off x="15240000" y="1040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29711</xdr:rowOff>
    </xdr:from>
    <xdr:ext cx="762000" cy="259045"/>
    <xdr:sp macro="" textlink="">
      <xdr:nvSpPr>
        <xdr:cNvPr id="348" name="テキスト ボックス 347">
          <a:extLst>
            <a:ext uri="{FF2B5EF4-FFF2-40B4-BE49-F238E27FC236}">
              <a16:creationId xmlns:a16="http://schemas.microsoft.com/office/drawing/2014/main" id="{FC649056-B25C-411E-BC08-1BBF226A50EC}"/>
            </a:ext>
          </a:extLst>
        </xdr:cNvPr>
        <xdr:cNvSpPr txBox="1"/>
      </xdr:nvSpPr>
      <xdr:spPr>
        <a:xfrm>
          <a:off x="14909800" y="10488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125125</xdr:rowOff>
    </xdr:from>
    <xdr:to>
      <xdr:col>68</xdr:col>
      <xdr:colOff>203200</xdr:colOff>
      <xdr:row>61</xdr:row>
      <xdr:rowOff>55275</xdr:rowOff>
    </xdr:to>
    <xdr:sp macro="" textlink="">
      <xdr:nvSpPr>
        <xdr:cNvPr id="349" name="楕円 348">
          <a:extLst>
            <a:ext uri="{FF2B5EF4-FFF2-40B4-BE49-F238E27FC236}">
              <a16:creationId xmlns:a16="http://schemas.microsoft.com/office/drawing/2014/main" id="{08586796-10B7-442A-B1BD-FE81733B1B40}"/>
            </a:ext>
          </a:extLst>
        </xdr:cNvPr>
        <xdr:cNvSpPr/>
      </xdr:nvSpPr>
      <xdr:spPr>
        <a:xfrm>
          <a:off x="14351000" y="1041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40052</xdr:rowOff>
    </xdr:from>
    <xdr:ext cx="762000" cy="259045"/>
    <xdr:sp macro="" textlink="">
      <xdr:nvSpPr>
        <xdr:cNvPr id="350" name="テキスト ボックス 349">
          <a:extLst>
            <a:ext uri="{FF2B5EF4-FFF2-40B4-BE49-F238E27FC236}">
              <a16:creationId xmlns:a16="http://schemas.microsoft.com/office/drawing/2014/main" id="{72F884D5-35B0-45A5-87BC-1D6D839FBB8D}"/>
            </a:ext>
          </a:extLst>
        </xdr:cNvPr>
        <xdr:cNvSpPr txBox="1"/>
      </xdr:nvSpPr>
      <xdr:spPr>
        <a:xfrm>
          <a:off x="14020800" y="1049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120529</xdr:rowOff>
    </xdr:from>
    <xdr:to>
      <xdr:col>64</xdr:col>
      <xdr:colOff>152400</xdr:colOff>
      <xdr:row>61</xdr:row>
      <xdr:rowOff>50679</xdr:rowOff>
    </xdr:to>
    <xdr:sp macro="" textlink="">
      <xdr:nvSpPr>
        <xdr:cNvPr id="351" name="楕円 350">
          <a:extLst>
            <a:ext uri="{FF2B5EF4-FFF2-40B4-BE49-F238E27FC236}">
              <a16:creationId xmlns:a16="http://schemas.microsoft.com/office/drawing/2014/main" id="{CEF85112-EDBE-40B6-905D-8FC1BC85DC96}"/>
            </a:ext>
          </a:extLst>
        </xdr:cNvPr>
        <xdr:cNvSpPr/>
      </xdr:nvSpPr>
      <xdr:spPr>
        <a:xfrm>
          <a:off x="13462000" y="1040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35456</xdr:rowOff>
    </xdr:from>
    <xdr:ext cx="762000" cy="259045"/>
    <xdr:sp macro="" textlink="">
      <xdr:nvSpPr>
        <xdr:cNvPr id="352" name="テキスト ボックス 351">
          <a:extLst>
            <a:ext uri="{FF2B5EF4-FFF2-40B4-BE49-F238E27FC236}">
              <a16:creationId xmlns:a16="http://schemas.microsoft.com/office/drawing/2014/main" id="{900DD6CD-A9A1-4C8C-B81C-3C534991265A}"/>
            </a:ext>
          </a:extLst>
        </xdr:cNvPr>
        <xdr:cNvSpPr txBox="1"/>
      </xdr:nvSpPr>
      <xdr:spPr>
        <a:xfrm>
          <a:off x="13131800" y="10493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21C7E3E9-2E2A-4865-B4EB-522FA7765F7F}"/>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153340FF-4F9F-4D19-AAD4-1FFBF9044D53}"/>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1A16AFFE-0F02-420F-988E-22032AF8C0BB}"/>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D1323649-B6B4-41D5-A0D3-D65C44AC248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4312E4E5-A0C6-4B4E-9A11-5EC8FD52EC41}"/>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B1929C54-38B5-4609-BBE4-31E8CD20B528}"/>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FCAFD567-C96D-4BA5-82F9-BCD284B9733C}"/>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220FBE95-B563-4A6A-974F-84A726506BE3}"/>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63596FA1-2E1F-49B2-A819-2AE331B417C6}"/>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F96C98B3-5C14-4EF1-8D57-C66E719C4468}"/>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2203D9C3-615A-4158-BD2C-D07D546DD17A}"/>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7F3B8246-FA34-4CF7-9C62-C9B46D30BEB8}"/>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DFD95FC7-A509-4D53-A410-F682150C622E}"/>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実質公債費比率は、前年度から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ポイント悪化し△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今後も学校改築などで区債発行が見込まれるが、引き続き将来負担への影響に配慮し、計画的な活用を図るとともに、減債基金への積立てを継続し、償還財源を確保していく。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D8FFBE14-63AC-4990-A269-09B2949465AC}"/>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E0665190-CE89-4B32-807F-66546CA08387}"/>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48F4F752-7F1E-4945-8DE5-665E7D6D8DEA}"/>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D8AED275-7058-43AB-9D1D-8595D36C3A9F}"/>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70255847-96CC-4695-97B8-1371B774ED06}"/>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66F3D538-2D27-44E3-AEFD-3699761F89B8}"/>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12E07478-F666-41D2-B6F6-0F7EEE60CEF7}"/>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9ED36B5C-3C3A-40A3-80F5-04E17A46D5D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8B709750-11A7-4CA5-94FB-1466BAFE52DC}"/>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4048FB7B-3A72-47F5-BBFD-D2C4849BA916}"/>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407EF7CC-3D7F-4D5F-9199-511B40DBA4DF}"/>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612F8858-A33D-4220-988E-56C922F7D906}"/>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164FEDAC-61DE-481E-BFC9-43F04DED74C2}"/>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79" name="直線コネクタ 378">
          <a:extLst>
            <a:ext uri="{FF2B5EF4-FFF2-40B4-BE49-F238E27FC236}">
              <a16:creationId xmlns:a16="http://schemas.microsoft.com/office/drawing/2014/main" id="{548FA575-0F4F-4554-BA04-BF825336E3EE}"/>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0" name="公債費負担の状況最小値テキスト">
          <a:extLst>
            <a:ext uri="{FF2B5EF4-FFF2-40B4-BE49-F238E27FC236}">
              <a16:creationId xmlns:a16="http://schemas.microsoft.com/office/drawing/2014/main" id="{497DCF02-9A3A-413B-AC60-6B80A15DF293}"/>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1" name="直線コネクタ 380">
          <a:extLst>
            <a:ext uri="{FF2B5EF4-FFF2-40B4-BE49-F238E27FC236}">
              <a16:creationId xmlns:a16="http://schemas.microsoft.com/office/drawing/2014/main" id="{52EAB572-F542-4E3D-9AA3-26A1FDF654E8}"/>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2" name="公債費負担の状況最大値テキスト">
          <a:extLst>
            <a:ext uri="{FF2B5EF4-FFF2-40B4-BE49-F238E27FC236}">
              <a16:creationId xmlns:a16="http://schemas.microsoft.com/office/drawing/2014/main" id="{A261F733-77F7-4290-B2CC-040AA0AB51FB}"/>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3" name="直線コネクタ 382">
          <a:extLst>
            <a:ext uri="{FF2B5EF4-FFF2-40B4-BE49-F238E27FC236}">
              <a16:creationId xmlns:a16="http://schemas.microsoft.com/office/drawing/2014/main" id="{5B131420-2BEE-492A-9C79-CF36FFE3F0D3}"/>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67733</xdr:rowOff>
    </xdr:from>
    <xdr:to>
      <xdr:col>81</xdr:col>
      <xdr:colOff>44450</xdr:colOff>
      <xdr:row>39</xdr:row>
      <xdr:rowOff>57150</xdr:rowOff>
    </xdr:to>
    <xdr:cxnSp macro="">
      <xdr:nvCxnSpPr>
        <xdr:cNvPr id="384" name="直線コネクタ 383">
          <a:extLst>
            <a:ext uri="{FF2B5EF4-FFF2-40B4-BE49-F238E27FC236}">
              <a16:creationId xmlns:a16="http://schemas.microsoft.com/office/drawing/2014/main" id="{C47F2306-287F-4075-9BF2-A0D84820CB18}"/>
            </a:ext>
          </a:extLst>
        </xdr:cNvPr>
        <xdr:cNvCxnSpPr/>
      </xdr:nvCxnSpPr>
      <xdr:spPr>
        <a:xfrm>
          <a:off x="16179800" y="6582833"/>
          <a:ext cx="8382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5" name="公債費負担の状況平均値テキスト">
          <a:extLst>
            <a:ext uri="{FF2B5EF4-FFF2-40B4-BE49-F238E27FC236}">
              <a16:creationId xmlns:a16="http://schemas.microsoft.com/office/drawing/2014/main" id="{2B3A8F61-F52F-4EE8-81E3-06CE61AF0B8E}"/>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6" name="フローチャート: 判断 385">
          <a:extLst>
            <a:ext uri="{FF2B5EF4-FFF2-40B4-BE49-F238E27FC236}">
              <a16:creationId xmlns:a16="http://schemas.microsoft.com/office/drawing/2014/main" id="{56915043-FBB3-4403-8775-791C01EF8F04}"/>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138642</xdr:rowOff>
    </xdr:from>
    <xdr:to>
      <xdr:col>77</xdr:col>
      <xdr:colOff>44450</xdr:colOff>
      <xdr:row>38</xdr:row>
      <xdr:rowOff>67733</xdr:rowOff>
    </xdr:to>
    <xdr:cxnSp macro="">
      <xdr:nvCxnSpPr>
        <xdr:cNvPr id="387" name="直線コネクタ 386">
          <a:extLst>
            <a:ext uri="{FF2B5EF4-FFF2-40B4-BE49-F238E27FC236}">
              <a16:creationId xmlns:a16="http://schemas.microsoft.com/office/drawing/2014/main" id="{CD68154A-7766-4E8C-9E9D-B2A263330A26}"/>
            </a:ext>
          </a:extLst>
        </xdr:cNvPr>
        <xdr:cNvCxnSpPr/>
      </xdr:nvCxnSpPr>
      <xdr:spPr>
        <a:xfrm>
          <a:off x="15290800" y="6482292"/>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88" name="フローチャート: 判断 387">
          <a:extLst>
            <a:ext uri="{FF2B5EF4-FFF2-40B4-BE49-F238E27FC236}">
              <a16:creationId xmlns:a16="http://schemas.microsoft.com/office/drawing/2014/main" id="{06DD13A5-9CE7-4A5B-BDC0-FFA9341E8E9E}"/>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89" name="テキスト ボックス 388">
          <a:extLst>
            <a:ext uri="{FF2B5EF4-FFF2-40B4-BE49-F238E27FC236}">
              <a16:creationId xmlns:a16="http://schemas.microsoft.com/office/drawing/2014/main" id="{6A1D4F85-F161-43D4-9C33-3439192D0A16}"/>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58208</xdr:rowOff>
    </xdr:from>
    <xdr:to>
      <xdr:col>72</xdr:col>
      <xdr:colOff>203200</xdr:colOff>
      <xdr:row>37</xdr:row>
      <xdr:rowOff>138642</xdr:rowOff>
    </xdr:to>
    <xdr:cxnSp macro="">
      <xdr:nvCxnSpPr>
        <xdr:cNvPr id="390" name="直線コネクタ 389">
          <a:extLst>
            <a:ext uri="{FF2B5EF4-FFF2-40B4-BE49-F238E27FC236}">
              <a16:creationId xmlns:a16="http://schemas.microsoft.com/office/drawing/2014/main" id="{2413BEAB-9183-40FF-A7F5-4D42FE82A16D}"/>
            </a:ext>
          </a:extLst>
        </xdr:cNvPr>
        <xdr:cNvCxnSpPr/>
      </xdr:nvCxnSpPr>
      <xdr:spPr>
        <a:xfrm>
          <a:off x="14401800" y="6401858"/>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1" name="フローチャート: 判断 390">
          <a:extLst>
            <a:ext uri="{FF2B5EF4-FFF2-40B4-BE49-F238E27FC236}">
              <a16:creationId xmlns:a16="http://schemas.microsoft.com/office/drawing/2014/main" id="{04A59F4C-3BBE-4192-8831-3017016C55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2" name="テキスト ボックス 391">
          <a:extLst>
            <a:ext uri="{FF2B5EF4-FFF2-40B4-BE49-F238E27FC236}">
              <a16:creationId xmlns:a16="http://schemas.microsoft.com/office/drawing/2014/main" id="{1C38B057-7B97-4F8F-B352-C26AE6C5303A}"/>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38100</xdr:rowOff>
    </xdr:from>
    <xdr:to>
      <xdr:col>68</xdr:col>
      <xdr:colOff>152400</xdr:colOff>
      <xdr:row>37</xdr:row>
      <xdr:rowOff>58208</xdr:rowOff>
    </xdr:to>
    <xdr:cxnSp macro="">
      <xdr:nvCxnSpPr>
        <xdr:cNvPr id="393" name="直線コネクタ 392">
          <a:extLst>
            <a:ext uri="{FF2B5EF4-FFF2-40B4-BE49-F238E27FC236}">
              <a16:creationId xmlns:a16="http://schemas.microsoft.com/office/drawing/2014/main" id="{E102EF25-8C2A-42E5-AD9F-FBA0978EA958}"/>
            </a:ext>
          </a:extLst>
        </xdr:cNvPr>
        <xdr:cNvCxnSpPr/>
      </xdr:nvCxnSpPr>
      <xdr:spPr>
        <a:xfrm>
          <a:off x="13512800" y="63817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4" name="フローチャート: 判断 393">
          <a:extLst>
            <a:ext uri="{FF2B5EF4-FFF2-40B4-BE49-F238E27FC236}">
              <a16:creationId xmlns:a16="http://schemas.microsoft.com/office/drawing/2014/main" id="{0234EA13-F724-41FD-BD25-E4FEDDF02C35}"/>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395" name="テキスト ボックス 394">
          <a:extLst>
            <a:ext uri="{FF2B5EF4-FFF2-40B4-BE49-F238E27FC236}">
              <a16:creationId xmlns:a16="http://schemas.microsoft.com/office/drawing/2014/main" id="{367B525A-7A73-4641-9AB2-96B31902921A}"/>
            </a:ext>
          </a:extLst>
        </xdr:cNvPr>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6" name="フローチャート: 判断 395">
          <a:extLst>
            <a:ext uri="{FF2B5EF4-FFF2-40B4-BE49-F238E27FC236}">
              <a16:creationId xmlns:a16="http://schemas.microsoft.com/office/drawing/2014/main" id="{FD85E394-6F97-44D4-BE66-95D83481CAB1}"/>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18644</xdr:rowOff>
    </xdr:from>
    <xdr:ext cx="762000" cy="259045"/>
    <xdr:sp macro="" textlink="">
      <xdr:nvSpPr>
        <xdr:cNvPr id="397" name="テキスト ボックス 396">
          <a:extLst>
            <a:ext uri="{FF2B5EF4-FFF2-40B4-BE49-F238E27FC236}">
              <a16:creationId xmlns:a16="http://schemas.microsoft.com/office/drawing/2014/main" id="{61B1A25B-4188-4225-9581-D0E9977D0AE9}"/>
            </a:ext>
          </a:extLst>
        </xdr:cNvPr>
        <xdr:cNvSpPr txBox="1"/>
      </xdr:nvSpPr>
      <xdr:spPr>
        <a:xfrm>
          <a:off x="13131800" y="601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7750575E-494F-44D4-8EA2-8E76D309B6AB}"/>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E1DB7EAE-7A71-4590-8860-10652A707481}"/>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A2407D05-F5AA-436A-9BEE-74B1A69908ED}"/>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B488A3D1-33AD-4D50-AAE2-4FE481AD408A}"/>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D3B5835F-E1EC-48A1-A8CA-9771371054C2}"/>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403" name="楕円 402">
          <a:extLst>
            <a:ext uri="{FF2B5EF4-FFF2-40B4-BE49-F238E27FC236}">
              <a16:creationId xmlns:a16="http://schemas.microsoft.com/office/drawing/2014/main" id="{07304A2C-5DA0-4246-B28E-087C90EDF602}"/>
            </a:ext>
          </a:extLst>
        </xdr:cNvPr>
        <xdr:cNvSpPr/>
      </xdr:nvSpPr>
      <xdr:spPr>
        <a:xfrm>
          <a:off x="16967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149877</xdr:rowOff>
    </xdr:from>
    <xdr:ext cx="762000" cy="259045"/>
    <xdr:sp macro="" textlink="">
      <xdr:nvSpPr>
        <xdr:cNvPr id="404" name="公債費負担の状況該当値テキスト">
          <a:extLst>
            <a:ext uri="{FF2B5EF4-FFF2-40B4-BE49-F238E27FC236}">
              <a16:creationId xmlns:a16="http://schemas.microsoft.com/office/drawing/2014/main" id="{2CA0FC09-BE97-48FA-B511-8CC72C441CA2}"/>
            </a:ext>
          </a:extLst>
        </xdr:cNvPr>
        <xdr:cNvSpPr txBox="1"/>
      </xdr:nvSpPr>
      <xdr:spPr>
        <a:xfrm>
          <a:off x="17106900" y="666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16933</xdr:rowOff>
    </xdr:from>
    <xdr:to>
      <xdr:col>77</xdr:col>
      <xdr:colOff>95250</xdr:colOff>
      <xdr:row>38</xdr:row>
      <xdr:rowOff>118533</xdr:rowOff>
    </xdr:to>
    <xdr:sp macro="" textlink="">
      <xdr:nvSpPr>
        <xdr:cNvPr id="405" name="楕円 404">
          <a:extLst>
            <a:ext uri="{FF2B5EF4-FFF2-40B4-BE49-F238E27FC236}">
              <a16:creationId xmlns:a16="http://schemas.microsoft.com/office/drawing/2014/main" id="{D514D38B-3D03-4430-8FC2-3829AE0FA37A}"/>
            </a:ext>
          </a:extLst>
        </xdr:cNvPr>
        <xdr:cNvSpPr/>
      </xdr:nvSpPr>
      <xdr:spPr>
        <a:xfrm>
          <a:off x="16129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103310</xdr:rowOff>
    </xdr:from>
    <xdr:ext cx="736600" cy="259045"/>
    <xdr:sp macro="" textlink="">
      <xdr:nvSpPr>
        <xdr:cNvPr id="406" name="テキスト ボックス 405">
          <a:extLst>
            <a:ext uri="{FF2B5EF4-FFF2-40B4-BE49-F238E27FC236}">
              <a16:creationId xmlns:a16="http://schemas.microsoft.com/office/drawing/2014/main" id="{8005CDC9-DCEB-4D5E-A77F-A0476C396142}"/>
            </a:ext>
          </a:extLst>
        </xdr:cNvPr>
        <xdr:cNvSpPr txBox="1"/>
      </xdr:nvSpPr>
      <xdr:spPr>
        <a:xfrm>
          <a:off x="15798800" y="66184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87842</xdr:rowOff>
    </xdr:from>
    <xdr:to>
      <xdr:col>73</xdr:col>
      <xdr:colOff>44450</xdr:colOff>
      <xdr:row>38</xdr:row>
      <xdr:rowOff>17991</xdr:rowOff>
    </xdr:to>
    <xdr:sp macro="" textlink="">
      <xdr:nvSpPr>
        <xdr:cNvPr id="407" name="楕円 406">
          <a:extLst>
            <a:ext uri="{FF2B5EF4-FFF2-40B4-BE49-F238E27FC236}">
              <a16:creationId xmlns:a16="http://schemas.microsoft.com/office/drawing/2014/main" id="{B4C215FF-64D7-43E8-859D-DB3A44DA57A4}"/>
            </a:ext>
          </a:extLst>
        </xdr:cNvPr>
        <xdr:cNvSpPr/>
      </xdr:nvSpPr>
      <xdr:spPr>
        <a:xfrm>
          <a:off x="15240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2769</xdr:rowOff>
    </xdr:from>
    <xdr:ext cx="762000" cy="259045"/>
    <xdr:sp macro="" textlink="">
      <xdr:nvSpPr>
        <xdr:cNvPr id="408" name="テキスト ボックス 407">
          <a:extLst>
            <a:ext uri="{FF2B5EF4-FFF2-40B4-BE49-F238E27FC236}">
              <a16:creationId xmlns:a16="http://schemas.microsoft.com/office/drawing/2014/main" id="{07536696-AEF0-4E92-9313-CCDE3AC1463F}"/>
            </a:ext>
          </a:extLst>
        </xdr:cNvPr>
        <xdr:cNvSpPr txBox="1"/>
      </xdr:nvSpPr>
      <xdr:spPr>
        <a:xfrm>
          <a:off x="14909800" y="651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7408</xdr:rowOff>
    </xdr:from>
    <xdr:to>
      <xdr:col>68</xdr:col>
      <xdr:colOff>203200</xdr:colOff>
      <xdr:row>37</xdr:row>
      <xdr:rowOff>109008</xdr:rowOff>
    </xdr:to>
    <xdr:sp macro="" textlink="">
      <xdr:nvSpPr>
        <xdr:cNvPr id="409" name="楕円 408">
          <a:extLst>
            <a:ext uri="{FF2B5EF4-FFF2-40B4-BE49-F238E27FC236}">
              <a16:creationId xmlns:a16="http://schemas.microsoft.com/office/drawing/2014/main" id="{3B63091D-7CE0-4F7E-9A68-B97A79C04711}"/>
            </a:ext>
          </a:extLst>
        </xdr:cNvPr>
        <xdr:cNvSpPr/>
      </xdr:nvSpPr>
      <xdr:spPr>
        <a:xfrm>
          <a:off x="14351000" y="635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93785</xdr:rowOff>
    </xdr:from>
    <xdr:ext cx="762000" cy="259045"/>
    <xdr:sp macro="" textlink="">
      <xdr:nvSpPr>
        <xdr:cNvPr id="410" name="テキスト ボックス 409">
          <a:extLst>
            <a:ext uri="{FF2B5EF4-FFF2-40B4-BE49-F238E27FC236}">
              <a16:creationId xmlns:a16="http://schemas.microsoft.com/office/drawing/2014/main" id="{64EE8C31-7482-4835-A7E3-4407D76619F5}"/>
            </a:ext>
          </a:extLst>
        </xdr:cNvPr>
        <xdr:cNvSpPr txBox="1"/>
      </xdr:nvSpPr>
      <xdr:spPr>
        <a:xfrm>
          <a:off x="14020800" y="6437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158750</xdr:rowOff>
    </xdr:from>
    <xdr:to>
      <xdr:col>64</xdr:col>
      <xdr:colOff>152400</xdr:colOff>
      <xdr:row>37</xdr:row>
      <xdr:rowOff>88900</xdr:rowOff>
    </xdr:to>
    <xdr:sp macro="" textlink="">
      <xdr:nvSpPr>
        <xdr:cNvPr id="411" name="楕円 410">
          <a:extLst>
            <a:ext uri="{FF2B5EF4-FFF2-40B4-BE49-F238E27FC236}">
              <a16:creationId xmlns:a16="http://schemas.microsoft.com/office/drawing/2014/main" id="{E67E9F46-7047-463A-A804-242F297F0D7B}"/>
            </a:ext>
          </a:extLst>
        </xdr:cNvPr>
        <xdr:cNvSpPr/>
      </xdr:nvSpPr>
      <xdr:spPr>
        <a:xfrm>
          <a:off x="13462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73677</xdr:rowOff>
    </xdr:from>
    <xdr:ext cx="762000" cy="259045"/>
    <xdr:sp macro="" textlink="">
      <xdr:nvSpPr>
        <xdr:cNvPr id="412" name="テキスト ボックス 411">
          <a:extLst>
            <a:ext uri="{FF2B5EF4-FFF2-40B4-BE49-F238E27FC236}">
              <a16:creationId xmlns:a16="http://schemas.microsoft.com/office/drawing/2014/main" id="{6E498468-0898-46CA-AA63-D7AF6A4B6ED3}"/>
            </a:ext>
          </a:extLst>
        </xdr:cNvPr>
        <xdr:cNvSpPr txBox="1"/>
      </xdr:nvSpPr>
      <xdr:spPr>
        <a:xfrm>
          <a:off x="13131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DC3CFA1F-22DA-424E-AEDA-9B94DB4904F7}"/>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9F2D6374-62F4-4BDB-A07C-F63A651D9A6D}"/>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53263873-3A92-46A5-BCC1-DE33BE3FF1D5}"/>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BF3237D1-B233-4703-BCB5-8031696FFF5C}"/>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8D380D52-F298-4C32-90D1-55A0813F3D64}"/>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CC995-1C2F-44AA-AA93-9CE7311025C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DFD66447-B005-452B-B973-45373E21B134}"/>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DCC5AB44-88FC-4A9D-B05B-11F47CAA43BD}"/>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CB02F0AE-3F2F-4365-A8B9-AE8E2AEA7B2B}"/>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A0A53741-5AE7-4F21-A924-EC9AC7F53B35}"/>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D21838DD-D536-4260-A233-801CCF75C508}"/>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C69FDC9F-0B44-46C5-902C-DA54313CE8CA}"/>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A42A7653-919C-46C0-9675-C281F3888C06}"/>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区債の現在高や債務負担行為に基づく支出予定額等を含めた将来負担額に対して、基金などの充当可能財源が上回っている状態にあり、将来負担比率は引き続き算定されていない。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今後も区債の発行等にあたっては、財源措置の有無などを勘案し適正な活用に努めていく。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CBD4D6FE-802B-4A6B-B287-729DF005011C}"/>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4C019691-5AD6-49A0-B85B-F0D9E3F623B2}"/>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512F7D4B-0BB3-44C3-AC31-5380B469F46E}"/>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a:extLst>
            <a:ext uri="{FF2B5EF4-FFF2-40B4-BE49-F238E27FC236}">
              <a16:creationId xmlns:a16="http://schemas.microsoft.com/office/drawing/2014/main" id="{BFA7639C-208E-4F3C-BC84-0FF94C6DC77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a:extLst>
            <a:ext uri="{FF2B5EF4-FFF2-40B4-BE49-F238E27FC236}">
              <a16:creationId xmlns:a16="http://schemas.microsoft.com/office/drawing/2014/main" id="{79B7D6CA-D5E5-4F6A-9054-2D0967E2DAC5}"/>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C2E520F4-6FF7-4DA9-83B7-9A7A240D121F}"/>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48B70049-4A0A-48E2-9D82-ACA43F854F09}"/>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3" name="直線コネクタ 432">
          <a:extLst>
            <a:ext uri="{FF2B5EF4-FFF2-40B4-BE49-F238E27FC236}">
              <a16:creationId xmlns:a16="http://schemas.microsoft.com/office/drawing/2014/main" id="{34BA7DFF-0708-4F04-B05D-F7222A38AA71}"/>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4" name="将来負担の状況最小値テキスト">
          <a:extLst>
            <a:ext uri="{FF2B5EF4-FFF2-40B4-BE49-F238E27FC236}">
              <a16:creationId xmlns:a16="http://schemas.microsoft.com/office/drawing/2014/main" id="{8138F1A1-425D-4C6A-836D-A4B6265B666D}"/>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5" name="直線コネクタ 434">
          <a:extLst>
            <a:ext uri="{FF2B5EF4-FFF2-40B4-BE49-F238E27FC236}">
              <a16:creationId xmlns:a16="http://schemas.microsoft.com/office/drawing/2014/main" id="{D20DC0B8-DE54-46F5-906B-B26698034BDB}"/>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6" name="将来負担の状況最大値テキスト">
          <a:extLst>
            <a:ext uri="{FF2B5EF4-FFF2-40B4-BE49-F238E27FC236}">
              <a16:creationId xmlns:a16="http://schemas.microsoft.com/office/drawing/2014/main" id="{77672186-A040-49CF-99A7-E453A5981BFF}"/>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4BF2394C-AD0F-4B63-95E8-495E9C1C05B9}"/>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8" name="将来負担の状況平均値テキスト">
          <a:extLst>
            <a:ext uri="{FF2B5EF4-FFF2-40B4-BE49-F238E27FC236}">
              <a16:creationId xmlns:a16="http://schemas.microsoft.com/office/drawing/2014/main" id="{DDC8816B-681D-4B11-8511-98BBA108DB08}"/>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E93D37-80E4-466D-A7C0-D94C6698638E}"/>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0" name="フローチャート: 判断 439">
          <a:extLst>
            <a:ext uri="{FF2B5EF4-FFF2-40B4-BE49-F238E27FC236}">
              <a16:creationId xmlns:a16="http://schemas.microsoft.com/office/drawing/2014/main" id="{07F29E6E-17D2-4EB4-ADF3-E6C7A419909F}"/>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1" name="テキスト ボックス 440">
          <a:extLst>
            <a:ext uri="{FF2B5EF4-FFF2-40B4-BE49-F238E27FC236}">
              <a16:creationId xmlns:a16="http://schemas.microsoft.com/office/drawing/2014/main" id="{CFF96CCD-1104-484F-AC37-EE4D73244DFC}"/>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2" name="フローチャート: 判断 441">
          <a:extLst>
            <a:ext uri="{FF2B5EF4-FFF2-40B4-BE49-F238E27FC236}">
              <a16:creationId xmlns:a16="http://schemas.microsoft.com/office/drawing/2014/main" id="{250C9F78-8592-4260-A60B-A725B67AFCB8}"/>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3" name="テキスト ボックス 442">
          <a:extLst>
            <a:ext uri="{FF2B5EF4-FFF2-40B4-BE49-F238E27FC236}">
              <a16:creationId xmlns:a16="http://schemas.microsoft.com/office/drawing/2014/main" id="{65AEAF69-4544-4E61-87E7-BFCF69B0F09E}"/>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4" name="フローチャート: 判断 443">
          <a:extLst>
            <a:ext uri="{FF2B5EF4-FFF2-40B4-BE49-F238E27FC236}">
              <a16:creationId xmlns:a16="http://schemas.microsoft.com/office/drawing/2014/main" id="{E70B0CF2-76F2-4BB4-91A8-AD5CC07E3109}"/>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DF0220EA-5403-43C1-8F86-F6BD32808311}"/>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6" name="フローチャート: 判断 445">
          <a:extLst>
            <a:ext uri="{FF2B5EF4-FFF2-40B4-BE49-F238E27FC236}">
              <a16:creationId xmlns:a16="http://schemas.microsoft.com/office/drawing/2014/main" id="{59F95691-FBA1-4796-8B79-E1793B27AFC7}"/>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C5B07E79-EE2E-41A3-AC37-4057F4ACA2D6}"/>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80918CC-A7E6-431C-8471-81D6A9C45F27}"/>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D11CD4DA-9A38-4E41-A7B5-26920FA82743}"/>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478D1136-E58A-4D9B-B52D-8B6D1AA7C0EC}"/>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37F395EE-975F-44D1-9092-58DF4547088A}"/>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B0E5F21A-34A4-4F04-B2F8-46485C42F2DB}"/>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FC6D112C-6FA3-4717-8B64-1081F3A1A788}"/>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76DD8278-1776-42E7-9A29-AC2E3C2013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8CDCE66F-A9C7-46AC-B9C2-2BEFC104F145}"/>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81C81770-7EE3-4B96-9602-F13B70B8BF59}"/>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E925DFF4-39E7-4A1A-A234-211E990B2B0C}"/>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A60247A6-BFC6-4D3D-A100-FC22AC18D6B9}"/>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94B8CB99-13AF-43A6-B05C-90EA3E0617D2}"/>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30A53577-41EC-469C-8979-231F6B58A3AD}"/>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118D7935-4388-4605-9CE0-7AE869659596}"/>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5190837D-380D-4FC5-B820-1FB09BBD2F99}"/>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AE50939B-EF2E-49FE-8402-20B2DA781A68}"/>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362,089
330,618
20.61
192,393,072
181,401,305
10,198,129
107,139,198
25,907,737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A28CE904-E0D1-463A-88E1-303C22F9D4E9}"/>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DDA86AED-3C01-41CD-8E50-B7C67A0B835B}"/>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44EEC4C9-8B40-46CA-B80C-58B28CBE32C1}"/>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9D6BAFBE-2039-4D9A-AA99-BF129B55593C}"/>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CBEBDD27-B984-4B2C-AF88-F50467BD5CD6}"/>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959E5A6C-4F3D-47E8-A96C-96BA5FAF4D9E}"/>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D02466CE-EB81-43D6-B09A-25AC4BC6EABF}"/>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23FA848D-670D-43A2-B990-1362AB666258}"/>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643FD0F2-A34A-420F-9E79-8DB55F79BA92}"/>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A345DFE5-BCBC-4263-97AF-4BE2224B1D49}"/>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4558C6DD-40B9-46AC-8E4B-891BECA72A6E}"/>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169A4805-D8FB-4159-BAFF-EF549C82B954}"/>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4C19E661-1053-495F-8A74-FBAC370A9706}"/>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27E9D4EF-6595-4FD0-AE34-34151B47004D}"/>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30D5DFF3-F4B8-424F-A546-7089190F2A24}"/>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895FE70A-17BC-4736-9D69-2EF16BE86BB1}"/>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5B596649-FF55-4806-9075-1E76B7DA11E1}"/>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5245F360-15F5-4E54-9AF6-9B4393482C83}"/>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B9DA7CEC-5835-46FD-BABD-A50C8B43D157}"/>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AC5BE435-B70D-489F-9ECC-A5129DC5A0A7}"/>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A9417393-D850-452E-9A51-7931A0257F5F}"/>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C192403C-6C14-444D-9900-515E81D4E1CE}"/>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EFA4D56B-9A7F-45A2-A220-8812B71A489F}"/>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54EA96D3-8E39-42EB-8BD2-C419E46E2DC5}"/>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D703DFB8-80F8-429F-8246-EE103A7D83E1}"/>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DC8F3EDA-5C95-4C38-A396-B5368DF2A1A7}"/>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C34EA2B4-A90C-4D79-A8A1-1F2E56FBAE1C}"/>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E0071CA-9E7A-4C62-B479-421D26BDC709}"/>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3FE6981E-D755-40C5-9C32-C43EA4C694F5}"/>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ECDBB50-AAF4-4A7F-9BE9-9C4EB352971A}"/>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4768C21-3378-4ED7-B100-82D9F18D4F76}"/>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C678F0CE-8DAE-468B-BD2B-D32C77608886}"/>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特別区人事委員会勧告による給与改定や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定年退職者が発生する年度となったことによる退職手当の大幅な</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効率的・効果的な組織体制、事務事業の見直し等の内部努力の徹底に努めるとともに、外部委託等による民間活力の活用や指定管理者制度の導入、行政ＤＸによる業務の効率化を積極的に推し進め、「職員定数管理計画２０２４」に基づいた総人件費の抑制と職員定数の適正化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75CBC07D-824A-47D6-B469-C161B7F67A46}"/>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4FCFFDD6-3920-4156-8994-21F934D8A666}"/>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CEC8257F-E9FA-4C66-B46C-3A64341ED83B}"/>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CB10AB5-6FE9-49B8-BBED-D3020AE7104C}"/>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C8AC8825-FBE8-4F2B-93D3-CBBCD41EDE32}"/>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5ABBFB55-0ABD-41EF-837B-83B489515D41}"/>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1DBC7584-B3F9-4CC0-B211-0F96F00A2DF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80012969-19BD-43D1-80C6-818A30D5A008}"/>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E286CBFB-8B9D-4BA1-9F03-2471ABB92D48}"/>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7674F261-1BDF-4536-9960-6BA8CC27A116}"/>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54C2A761-8480-4971-90CE-6797DC73CD7B}"/>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BC6239BB-2419-4525-A4C6-7DA1053F63FC}"/>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A7422669-4963-49BD-A4D1-C5AF41F268F3}"/>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C9A6E6FC-BA3D-429F-BB98-36CAAC38EFFC}"/>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BEADDCA9-0A99-403E-80A1-95E67BE03CF3}"/>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995A5A05-73AD-40E1-A9BF-9084C0227E43}"/>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9E362400-4294-48D5-BAB6-F119B7D6189C}"/>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7FF644E7-6BCA-424A-84F3-DB40B2A58F1E}"/>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6FC6B9F4-5B37-4FB6-AB6B-AC845AF3A37F}"/>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DEC45B5-5C43-481B-AAFB-036B52D0F37B}"/>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5BFB75D8-34A5-4DA8-9820-B88A716E303A}"/>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51EC057E-B239-4A04-B7C4-B46812BB7F7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EE7B770-7034-482F-A7C5-678B66643EAC}"/>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A007B7AA-1974-4539-9D3E-3A75C064B9C9}"/>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44B52E5-285F-496D-82A9-F4EBD252E2E9}"/>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155575</xdr:rowOff>
    </xdr:from>
    <xdr:to>
      <xdr:col>24</xdr:col>
      <xdr:colOff>25400</xdr:colOff>
      <xdr:row>37</xdr:row>
      <xdr:rowOff>50800</xdr:rowOff>
    </xdr:to>
    <xdr:cxnSp macro="">
      <xdr:nvCxnSpPr>
        <xdr:cNvPr id="70" name="直線コネクタ 69">
          <a:extLst>
            <a:ext uri="{FF2B5EF4-FFF2-40B4-BE49-F238E27FC236}">
              <a16:creationId xmlns:a16="http://schemas.microsoft.com/office/drawing/2014/main" id="{4BA80618-F0FC-4416-AA66-4B6C2FB7D913}"/>
            </a:ext>
          </a:extLst>
        </xdr:cNvPr>
        <xdr:cNvCxnSpPr/>
      </xdr:nvCxnSpPr>
      <xdr:spPr>
        <a:xfrm>
          <a:off x="3987800" y="632777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159402</xdr:rowOff>
    </xdr:from>
    <xdr:ext cx="762000" cy="259045"/>
    <xdr:sp macro="" textlink="">
      <xdr:nvSpPr>
        <xdr:cNvPr id="71" name="人件費平均値テキスト">
          <a:extLst>
            <a:ext uri="{FF2B5EF4-FFF2-40B4-BE49-F238E27FC236}">
              <a16:creationId xmlns:a16="http://schemas.microsoft.com/office/drawing/2014/main" id="{AB9A30C4-27CD-44CD-8AC4-53E04F6BC5D7}"/>
            </a:ext>
          </a:extLst>
        </xdr:cNvPr>
        <xdr:cNvSpPr txBox="1"/>
      </xdr:nvSpPr>
      <xdr:spPr>
        <a:xfrm>
          <a:off x="4914900" y="6160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1EDC0DA1-374B-4A8C-9771-C555189F99E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155575</xdr:rowOff>
    </xdr:from>
    <xdr:to>
      <xdr:col>19</xdr:col>
      <xdr:colOff>187325</xdr:colOff>
      <xdr:row>37</xdr:row>
      <xdr:rowOff>146050</xdr:rowOff>
    </xdr:to>
    <xdr:cxnSp macro="">
      <xdr:nvCxnSpPr>
        <xdr:cNvPr id="73" name="直線コネクタ 72">
          <a:extLst>
            <a:ext uri="{FF2B5EF4-FFF2-40B4-BE49-F238E27FC236}">
              <a16:creationId xmlns:a16="http://schemas.microsoft.com/office/drawing/2014/main" id="{F8E951AE-8947-4FAA-9C26-8B69A5478A8E}"/>
            </a:ext>
          </a:extLst>
        </xdr:cNvPr>
        <xdr:cNvCxnSpPr/>
      </xdr:nvCxnSpPr>
      <xdr:spPr>
        <a:xfrm flipV="1">
          <a:off x="3098800" y="6327775"/>
          <a:ext cx="889000"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41934F70-B414-4932-A9A1-0F3BDA161FDA}"/>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a:extLst>
            <a:ext uri="{FF2B5EF4-FFF2-40B4-BE49-F238E27FC236}">
              <a16:creationId xmlns:a16="http://schemas.microsoft.com/office/drawing/2014/main" id="{1B21E892-978C-4E33-92A7-91A1C5D4FDC7}"/>
            </a:ext>
          </a:extLst>
        </xdr:cNvPr>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146050</xdr:rowOff>
    </xdr:from>
    <xdr:to>
      <xdr:col>15</xdr:col>
      <xdr:colOff>98425</xdr:colOff>
      <xdr:row>38</xdr:row>
      <xdr:rowOff>88900</xdr:rowOff>
    </xdr:to>
    <xdr:cxnSp macro="">
      <xdr:nvCxnSpPr>
        <xdr:cNvPr id="76" name="直線コネクタ 75">
          <a:extLst>
            <a:ext uri="{FF2B5EF4-FFF2-40B4-BE49-F238E27FC236}">
              <a16:creationId xmlns:a16="http://schemas.microsoft.com/office/drawing/2014/main" id="{C6E48F01-E9AA-4335-9822-D7AFD5AB7A77}"/>
            </a:ext>
          </a:extLst>
        </xdr:cNvPr>
        <xdr:cNvCxnSpPr/>
      </xdr:nvCxnSpPr>
      <xdr:spPr>
        <a:xfrm flipV="1">
          <a:off x="2209800" y="6489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9D2E0055-2319-4BD8-8CC7-9E7CFFDF261A}"/>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ADE9F135-A0F7-4BF1-8579-2BBF1091801D}"/>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88900</xdr:rowOff>
    </xdr:from>
    <xdr:to>
      <xdr:col>11</xdr:col>
      <xdr:colOff>9525</xdr:colOff>
      <xdr:row>39</xdr:row>
      <xdr:rowOff>98425</xdr:rowOff>
    </xdr:to>
    <xdr:cxnSp macro="">
      <xdr:nvCxnSpPr>
        <xdr:cNvPr id="79" name="直線コネクタ 78">
          <a:extLst>
            <a:ext uri="{FF2B5EF4-FFF2-40B4-BE49-F238E27FC236}">
              <a16:creationId xmlns:a16="http://schemas.microsoft.com/office/drawing/2014/main" id="{62B3E682-8A9D-41F0-9899-5F3988E58944}"/>
            </a:ext>
          </a:extLst>
        </xdr:cNvPr>
        <xdr:cNvCxnSpPr/>
      </xdr:nvCxnSpPr>
      <xdr:spPr>
        <a:xfrm flipV="1">
          <a:off x="1320800" y="6604000"/>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93414C1A-C696-4BED-8398-5019B3B20BB6}"/>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35577</xdr:rowOff>
    </xdr:from>
    <xdr:ext cx="762000" cy="259045"/>
    <xdr:sp macro="" textlink="">
      <xdr:nvSpPr>
        <xdr:cNvPr id="81" name="テキスト ボックス 80">
          <a:extLst>
            <a:ext uri="{FF2B5EF4-FFF2-40B4-BE49-F238E27FC236}">
              <a16:creationId xmlns:a16="http://schemas.microsoft.com/office/drawing/2014/main" id="{35487D24-888C-4584-A9AA-C0100C7CB578}"/>
            </a:ext>
          </a:extLst>
        </xdr:cNvPr>
        <xdr:cNvSpPr txBox="1"/>
      </xdr:nvSpPr>
      <xdr:spPr>
        <a:xfrm>
          <a:off x="1828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3B23A448-E120-49EF-A6C7-D7F7C3C1E44B}"/>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87155A00-1F2F-4E8F-8677-009C821FDA3B}"/>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21D12C54-3227-41DD-9BAD-42BD76878BF4}"/>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AE66EEEF-5F2F-453A-A426-7664752E586B}"/>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6E3109D0-A9BB-487E-8669-DF25DFC4072C}"/>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805AB6D-2C17-4279-BF1A-663D4C235B71}"/>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BD91DE03-A904-44CF-9259-28D3EE8210C3}"/>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0</xdr:rowOff>
    </xdr:from>
    <xdr:to>
      <xdr:col>24</xdr:col>
      <xdr:colOff>76200</xdr:colOff>
      <xdr:row>37</xdr:row>
      <xdr:rowOff>101600</xdr:rowOff>
    </xdr:to>
    <xdr:sp macro="" textlink="">
      <xdr:nvSpPr>
        <xdr:cNvPr id="89" name="楕円 88">
          <a:extLst>
            <a:ext uri="{FF2B5EF4-FFF2-40B4-BE49-F238E27FC236}">
              <a16:creationId xmlns:a16="http://schemas.microsoft.com/office/drawing/2014/main" id="{2C8C5ABE-B2F1-4082-A259-04F8ED50840C}"/>
            </a:ext>
          </a:extLst>
        </xdr:cNvPr>
        <xdr:cNvSpPr/>
      </xdr:nvSpPr>
      <xdr:spPr>
        <a:xfrm>
          <a:off x="4775200" y="63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143527</xdr:rowOff>
    </xdr:from>
    <xdr:ext cx="762000" cy="259045"/>
    <xdr:sp macro="" textlink="">
      <xdr:nvSpPr>
        <xdr:cNvPr id="90" name="人件費該当値テキスト">
          <a:extLst>
            <a:ext uri="{FF2B5EF4-FFF2-40B4-BE49-F238E27FC236}">
              <a16:creationId xmlns:a16="http://schemas.microsoft.com/office/drawing/2014/main" id="{017594D2-99E3-4A09-8849-98AB50BBA685}"/>
            </a:ext>
          </a:extLst>
        </xdr:cNvPr>
        <xdr:cNvSpPr txBox="1"/>
      </xdr:nvSpPr>
      <xdr:spPr>
        <a:xfrm>
          <a:off x="4914900" y="631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104775</xdr:rowOff>
    </xdr:from>
    <xdr:to>
      <xdr:col>20</xdr:col>
      <xdr:colOff>38100</xdr:colOff>
      <xdr:row>37</xdr:row>
      <xdr:rowOff>34925</xdr:rowOff>
    </xdr:to>
    <xdr:sp macro="" textlink="">
      <xdr:nvSpPr>
        <xdr:cNvPr id="91" name="楕円 90">
          <a:extLst>
            <a:ext uri="{FF2B5EF4-FFF2-40B4-BE49-F238E27FC236}">
              <a16:creationId xmlns:a16="http://schemas.microsoft.com/office/drawing/2014/main" id="{8C16B6AB-0A27-4750-8462-94EC0F1B032C}"/>
            </a:ext>
          </a:extLst>
        </xdr:cNvPr>
        <xdr:cNvSpPr/>
      </xdr:nvSpPr>
      <xdr:spPr>
        <a:xfrm>
          <a:off x="3937000" y="627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19702</xdr:rowOff>
    </xdr:from>
    <xdr:ext cx="736600" cy="259045"/>
    <xdr:sp macro="" textlink="">
      <xdr:nvSpPr>
        <xdr:cNvPr id="92" name="テキスト ボックス 91">
          <a:extLst>
            <a:ext uri="{FF2B5EF4-FFF2-40B4-BE49-F238E27FC236}">
              <a16:creationId xmlns:a16="http://schemas.microsoft.com/office/drawing/2014/main" id="{FD1D8293-3037-49B3-9988-4AE400B850DE}"/>
            </a:ext>
          </a:extLst>
        </xdr:cNvPr>
        <xdr:cNvSpPr txBox="1"/>
      </xdr:nvSpPr>
      <xdr:spPr>
        <a:xfrm>
          <a:off x="3606800" y="6363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95250</xdr:rowOff>
    </xdr:from>
    <xdr:to>
      <xdr:col>15</xdr:col>
      <xdr:colOff>149225</xdr:colOff>
      <xdr:row>38</xdr:row>
      <xdr:rowOff>25400</xdr:rowOff>
    </xdr:to>
    <xdr:sp macro="" textlink="">
      <xdr:nvSpPr>
        <xdr:cNvPr id="93" name="楕円 92">
          <a:extLst>
            <a:ext uri="{FF2B5EF4-FFF2-40B4-BE49-F238E27FC236}">
              <a16:creationId xmlns:a16="http://schemas.microsoft.com/office/drawing/2014/main" id="{922CF89C-297A-4115-9DA2-0F4C8651AE41}"/>
            </a:ext>
          </a:extLst>
        </xdr:cNvPr>
        <xdr:cNvSpPr/>
      </xdr:nvSpPr>
      <xdr:spPr>
        <a:xfrm>
          <a:off x="3048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10177</xdr:rowOff>
    </xdr:from>
    <xdr:ext cx="762000" cy="259045"/>
    <xdr:sp macro="" textlink="">
      <xdr:nvSpPr>
        <xdr:cNvPr id="94" name="テキスト ボックス 93">
          <a:extLst>
            <a:ext uri="{FF2B5EF4-FFF2-40B4-BE49-F238E27FC236}">
              <a16:creationId xmlns:a16="http://schemas.microsoft.com/office/drawing/2014/main" id="{105F8D00-1F9A-4170-B2FE-4A72535F0B26}"/>
            </a:ext>
          </a:extLst>
        </xdr:cNvPr>
        <xdr:cNvSpPr txBox="1"/>
      </xdr:nvSpPr>
      <xdr:spPr>
        <a:xfrm>
          <a:off x="2717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38100</xdr:rowOff>
    </xdr:from>
    <xdr:to>
      <xdr:col>11</xdr:col>
      <xdr:colOff>60325</xdr:colOff>
      <xdr:row>38</xdr:row>
      <xdr:rowOff>139700</xdr:rowOff>
    </xdr:to>
    <xdr:sp macro="" textlink="">
      <xdr:nvSpPr>
        <xdr:cNvPr id="95" name="楕円 94">
          <a:extLst>
            <a:ext uri="{FF2B5EF4-FFF2-40B4-BE49-F238E27FC236}">
              <a16:creationId xmlns:a16="http://schemas.microsoft.com/office/drawing/2014/main" id="{E6426697-1484-4D55-8E0F-0152F5256CCF}"/>
            </a:ext>
          </a:extLst>
        </xdr:cNvPr>
        <xdr:cNvSpPr/>
      </xdr:nvSpPr>
      <xdr:spPr>
        <a:xfrm>
          <a:off x="2159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124477</xdr:rowOff>
    </xdr:from>
    <xdr:ext cx="762000" cy="259045"/>
    <xdr:sp macro="" textlink="">
      <xdr:nvSpPr>
        <xdr:cNvPr id="96" name="テキスト ボックス 95">
          <a:extLst>
            <a:ext uri="{FF2B5EF4-FFF2-40B4-BE49-F238E27FC236}">
              <a16:creationId xmlns:a16="http://schemas.microsoft.com/office/drawing/2014/main" id="{DED22362-DF08-4E0B-822C-E7FE0D0A80A4}"/>
            </a:ext>
          </a:extLst>
        </xdr:cNvPr>
        <xdr:cNvSpPr txBox="1"/>
      </xdr:nvSpPr>
      <xdr:spPr>
        <a:xfrm>
          <a:off x="1828800" y="663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47625</xdr:rowOff>
    </xdr:from>
    <xdr:to>
      <xdr:col>6</xdr:col>
      <xdr:colOff>171450</xdr:colOff>
      <xdr:row>39</xdr:row>
      <xdr:rowOff>149225</xdr:rowOff>
    </xdr:to>
    <xdr:sp macro="" textlink="">
      <xdr:nvSpPr>
        <xdr:cNvPr id="97" name="楕円 96">
          <a:extLst>
            <a:ext uri="{FF2B5EF4-FFF2-40B4-BE49-F238E27FC236}">
              <a16:creationId xmlns:a16="http://schemas.microsoft.com/office/drawing/2014/main" id="{498FC1E4-B1AB-441B-8802-096F63A40681}"/>
            </a:ext>
          </a:extLst>
        </xdr:cNvPr>
        <xdr:cNvSpPr/>
      </xdr:nvSpPr>
      <xdr:spPr>
        <a:xfrm>
          <a:off x="1270000" y="673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134002</xdr:rowOff>
    </xdr:from>
    <xdr:ext cx="762000" cy="259045"/>
    <xdr:sp macro="" textlink="">
      <xdr:nvSpPr>
        <xdr:cNvPr id="98" name="テキスト ボックス 97">
          <a:extLst>
            <a:ext uri="{FF2B5EF4-FFF2-40B4-BE49-F238E27FC236}">
              <a16:creationId xmlns:a16="http://schemas.microsoft.com/office/drawing/2014/main" id="{C2AD5C80-3367-4946-94EB-C60FBE066D41}"/>
            </a:ext>
          </a:extLst>
        </xdr:cNvPr>
        <xdr:cNvSpPr txBox="1"/>
      </xdr:nvSpPr>
      <xdr:spPr>
        <a:xfrm>
          <a:off x="939800" y="682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A2359D64-8B7F-4450-A8EE-B9798093BD89}"/>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ACD99777-3A84-4BB8-9EB6-37F5F246C868}"/>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D2456D55-6691-42DA-A872-A62E6669BB78}"/>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5AA9D655-B681-4748-B25F-DBBF39084CB4}"/>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A2D22C98-F92D-43D8-99B4-3F388637A2AE}"/>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1D276E40-2980-4B98-9996-78E07A741E2A}"/>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B72E0614-53D4-4387-8C2F-80C7875A4BE3}"/>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4420E125-4E0B-4793-B0ED-B3CBDFDCE684}"/>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23B03C2-B92C-4F53-95A6-31988C9B321F}"/>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46A5FB42-655A-42A1-84D4-5B41CB16F5A9}"/>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6898BC49-E00D-4B6B-9CD5-A426E29024AB}"/>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予防接種費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事業の外部化や管理経費の増加に伴い物件費は高止まりの状況が続いているが、競争性を確保した調達を進めるなど、コストの抑制、削減に努めていく。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4236AED3-FD65-4405-A85D-B49ABDB4E3EB}"/>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23267877-DE77-4917-A27E-9688B0D3D92B}"/>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23E7AC14-3773-4EE5-9C13-36AA8907A48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6A1E6333-54F8-4132-B4A3-F327954BDA26}"/>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994B868-5685-4C12-87D0-59CF1DBF8ADE}"/>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D96EF6C-26EC-4D90-B2C8-E1673CEC8D27}"/>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A65FC34-825F-4709-A6F0-526EB0AA8C4D}"/>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1243F130-BFF2-414E-9C56-8CD53360CACB}"/>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78536EAF-1607-4820-811F-C52DFE0BBCC4}"/>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CF4EC719-6E15-403A-A886-AA2EAC5B45A4}"/>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68417560-E178-4660-A754-4499F0A7E023}"/>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8A6E4197-892F-4FEA-A84E-32592C5AB132}"/>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B5F41E07-23BE-4DAB-96F8-136499F3F9DA}"/>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5886494-57A2-4573-92F8-366B6639B9C3}"/>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F1FFF71-B81C-4362-A4AC-2E92A997A64A}"/>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B5B94434-0E42-4B78-96C3-7112621399D4}"/>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F25EF5BC-296C-4F43-8CFB-F3D750463CCF}"/>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CD4777BA-DCF6-450E-B8BA-91E9822BD972}"/>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EE3B6BE-5801-4C40-843A-5BDCE47164ED}"/>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D88D2174-67B0-4A84-A3C9-D09770B6EB52}"/>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3A056231-3879-442D-9E80-76085B0BAA18}"/>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591B8482-AFFB-4EC0-8524-F8CC3B7437AB}"/>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787B4F4D-EDA1-4775-A7B9-4D5BB6A3D098}"/>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12</xdr:row>
      <xdr:rowOff>159657</xdr:rowOff>
    </xdr:from>
    <xdr:to>
      <xdr:col>82</xdr:col>
      <xdr:colOff>107950</xdr:colOff>
      <xdr:row>13</xdr:row>
      <xdr:rowOff>20864</xdr:rowOff>
    </xdr:to>
    <xdr:cxnSp macro="">
      <xdr:nvCxnSpPr>
        <xdr:cNvPr id="133" name="直線コネクタ 132">
          <a:extLst>
            <a:ext uri="{FF2B5EF4-FFF2-40B4-BE49-F238E27FC236}">
              <a16:creationId xmlns:a16="http://schemas.microsoft.com/office/drawing/2014/main" id="{286FB43F-B7E5-48C6-B84E-2782BE7A6A47}"/>
            </a:ext>
          </a:extLst>
        </xdr:cNvPr>
        <xdr:cNvCxnSpPr/>
      </xdr:nvCxnSpPr>
      <xdr:spPr>
        <a:xfrm>
          <a:off x="15671800" y="221705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146248</xdr:rowOff>
    </xdr:from>
    <xdr:ext cx="762000" cy="259045"/>
    <xdr:sp macro="" textlink="">
      <xdr:nvSpPr>
        <xdr:cNvPr id="134" name="物件費平均値テキスト">
          <a:extLst>
            <a:ext uri="{FF2B5EF4-FFF2-40B4-BE49-F238E27FC236}">
              <a16:creationId xmlns:a16="http://schemas.microsoft.com/office/drawing/2014/main" id="{32740ABC-D877-4A82-BE6B-B1C6FD91062B}"/>
            </a:ext>
          </a:extLst>
        </xdr:cNvPr>
        <xdr:cNvSpPr txBox="1"/>
      </xdr:nvSpPr>
      <xdr:spPr>
        <a:xfrm>
          <a:off x="16598900" y="2546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6D089CD6-5175-4DD5-AB39-8671CF7DB346}"/>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12</xdr:row>
      <xdr:rowOff>159657</xdr:rowOff>
    </xdr:from>
    <xdr:to>
      <xdr:col>78</xdr:col>
      <xdr:colOff>69850</xdr:colOff>
      <xdr:row>13</xdr:row>
      <xdr:rowOff>4536</xdr:rowOff>
    </xdr:to>
    <xdr:cxnSp macro="">
      <xdr:nvCxnSpPr>
        <xdr:cNvPr id="136" name="直線コネクタ 135">
          <a:extLst>
            <a:ext uri="{FF2B5EF4-FFF2-40B4-BE49-F238E27FC236}">
              <a16:creationId xmlns:a16="http://schemas.microsoft.com/office/drawing/2014/main" id="{3B401C8F-DBB2-44D8-86B2-C32D78647C56}"/>
            </a:ext>
          </a:extLst>
        </xdr:cNvPr>
        <xdr:cNvCxnSpPr/>
      </xdr:nvCxnSpPr>
      <xdr:spPr>
        <a:xfrm flipV="1">
          <a:off x="14782800" y="221705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F602B8E3-FB20-48A3-8EC8-5C28B89759E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7456</xdr:rowOff>
    </xdr:from>
    <xdr:ext cx="736600" cy="259045"/>
    <xdr:sp macro="" textlink="">
      <xdr:nvSpPr>
        <xdr:cNvPr id="138" name="テキスト ボックス 137">
          <a:extLst>
            <a:ext uri="{FF2B5EF4-FFF2-40B4-BE49-F238E27FC236}">
              <a16:creationId xmlns:a16="http://schemas.microsoft.com/office/drawing/2014/main" id="{0F56DD07-15BF-4A4A-9401-D8D2CDE24BE1}"/>
            </a:ext>
          </a:extLst>
        </xdr:cNvPr>
        <xdr:cNvSpPr txBox="1"/>
      </xdr:nvSpPr>
      <xdr:spPr>
        <a:xfrm>
          <a:off x="15290800" y="2579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143329</xdr:rowOff>
    </xdr:from>
    <xdr:to>
      <xdr:col>73</xdr:col>
      <xdr:colOff>180975</xdr:colOff>
      <xdr:row>13</xdr:row>
      <xdr:rowOff>4536</xdr:rowOff>
    </xdr:to>
    <xdr:cxnSp macro="">
      <xdr:nvCxnSpPr>
        <xdr:cNvPr id="139" name="直線コネクタ 138">
          <a:extLst>
            <a:ext uri="{FF2B5EF4-FFF2-40B4-BE49-F238E27FC236}">
              <a16:creationId xmlns:a16="http://schemas.microsoft.com/office/drawing/2014/main" id="{E8E332EE-1D3F-4DA0-9560-09F270642B54}"/>
            </a:ext>
          </a:extLst>
        </xdr:cNvPr>
        <xdr:cNvCxnSpPr/>
      </xdr:nvCxnSpPr>
      <xdr:spPr>
        <a:xfrm>
          <a:off x="13893800" y="22007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B66BEFA8-6A80-43B4-BA99-EEEB3C8F375B}"/>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80934</xdr:rowOff>
    </xdr:from>
    <xdr:ext cx="762000" cy="259045"/>
    <xdr:sp macro="" textlink="">
      <xdr:nvSpPr>
        <xdr:cNvPr id="141" name="テキスト ボックス 140">
          <a:extLst>
            <a:ext uri="{FF2B5EF4-FFF2-40B4-BE49-F238E27FC236}">
              <a16:creationId xmlns:a16="http://schemas.microsoft.com/office/drawing/2014/main" id="{026DA570-0340-4E5A-A8E9-F3CCE92E02A6}"/>
            </a:ext>
          </a:extLst>
        </xdr:cNvPr>
        <xdr:cNvSpPr txBox="1"/>
      </xdr:nvSpPr>
      <xdr:spPr>
        <a:xfrm>
          <a:off x="14401800" y="248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143329</xdr:rowOff>
    </xdr:from>
    <xdr:to>
      <xdr:col>69</xdr:col>
      <xdr:colOff>92075</xdr:colOff>
      <xdr:row>12</xdr:row>
      <xdr:rowOff>159657</xdr:rowOff>
    </xdr:to>
    <xdr:cxnSp macro="">
      <xdr:nvCxnSpPr>
        <xdr:cNvPr id="142" name="直線コネクタ 141">
          <a:extLst>
            <a:ext uri="{FF2B5EF4-FFF2-40B4-BE49-F238E27FC236}">
              <a16:creationId xmlns:a16="http://schemas.microsoft.com/office/drawing/2014/main" id="{A9698B65-7F64-462D-A597-76C9CF91B812}"/>
            </a:ext>
          </a:extLst>
        </xdr:cNvPr>
        <xdr:cNvCxnSpPr/>
      </xdr:nvCxnSpPr>
      <xdr:spPr>
        <a:xfrm flipV="1">
          <a:off x="13004800" y="220072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69481208-5551-4AF4-B345-6CA00243E511}"/>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31948</xdr:rowOff>
    </xdr:from>
    <xdr:ext cx="762000" cy="259045"/>
    <xdr:sp macro="" textlink="">
      <xdr:nvSpPr>
        <xdr:cNvPr id="144" name="テキスト ボックス 143">
          <a:extLst>
            <a:ext uri="{FF2B5EF4-FFF2-40B4-BE49-F238E27FC236}">
              <a16:creationId xmlns:a16="http://schemas.microsoft.com/office/drawing/2014/main" id="{5BE109C8-CCE6-42D1-AA76-1857078428A0}"/>
            </a:ext>
          </a:extLst>
        </xdr:cNvPr>
        <xdr:cNvSpPr txBox="1"/>
      </xdr:nvSpPr>
      <xdr:spPr>
        <a:xfrm>
          <a:off x="13512800" y="243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95E04BC4-C09A-49CF-8027-C93462E3C0EE}"/>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113591</xdr:rowOff>
    </xdr:from>
    <xdr:ext cx="762000" cy="259045"/>
    <xdr:sp macro="" textlink="">
      <xdr:nvSpPr>
        <xdr:cNvPr id="146" name="テキスト ボックス 145">
          <a:extLst>
            <a:ext uri="{FF2B5EF4-FFF2-40B4-BE49-F238E27FC236}">
              <a16:creationId xmlns:a16="http://schemas.microsoft.com/office/drawing/2014/main" id="{F88FA5DA-BED5-4EE7-9F2D-DE395F7E250E}"/>
            </a:ext>
          </a:extLst>
        </xdr:cNvPr>
        <xdr:cNvSpPr txBox="1"/>
      </xdr:nvSpPr>
      <xdr:spPr>
        <a:xfrm>
          <a:off x="12623800" y="251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F61F18BF-AF70-4849-8D53-333E8921AF7C}"/>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A28473D6-DF86-43ED-A30F-26EF57E352ED}"/>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F7811360-0A57-498C-A6BC-FE389627B1C3}"/>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A489453E-E2DD-4842-BCD8-BEE2AB0DC928}"/>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8FD0C5A1-1705-4F26-AE1E-2A5C1A4CCF2E}"/>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12</xdr:row>
      <xdr:rowOff>141514</xdr:rowOff>
    </xdr:from>
    <xdr:to>
      <xdr:col>82</xdr:col>
      <xdr:colOff>158750</xdr:colOff>
      <xdr:row>13</xdr:row>
      <xdr:rowOff>71664</xdr:rowOff>
    </xdr:to>
    <xdr:sp macro="" textlink="">
      <xdr:nvSpPr>
        <xdr:cNvPr id="152" name="楕円 151">
          <a:extLst>
            <a:ext uri="{FF2B5EF4-FFF2-40B4-BE49-F238E27FC236}">
              <a16:creationId xmlns:a16="http://schemas.microsoft.com/office/drawing/2014/main" id="{CB53F40C-ED7D-455A-B4C9-1EE87C7968B5}"/>
            </a:ext>
          </a:extLst>
        </xdr:cNvPr>
        <xdr:cNvSpPr/>
      </xdr:nvSpPr>
      <xdr:spPr>
        <a:xfrm>
          <a:off x="16459200" y="21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11</xdr:row>
      <xdr:rowOff>158041</xdr:rowOff>
    </xdr:from>
    <xdr:ext cx="762000" cy="259045"/>
    <xdr:sp macro="" textlink="">
      <xdr:nvSpPr>
        <xdr:cNvPr id="153" name="物件費該当値テキスト">
          <a:extLst>
            <a:ext uri="{FF2B5EF4-FFF2-40B4-BE49-F238E27FC236}">
              <a16:creationId xmlns:a16="http://schemas.microsoft.com/office/drawing/2014/main" id="{078D93A2-0834-4725-A0FA-F9B32D770D0C}"/>
            </a:ext>
          </a:extLst>
        </xdr:cNvPr>
        <xdr:cNvSpPr txBox="1"/>
      </xdr:nvSpPr>
      <xdr:spPr>
        <a:xfrm>
          <a:off x="16598900" y="20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12</xdr:row>
      <xdr:rowOff>108857</xdr:rowOff>
    </xdr:from>
    <xdr:to>
      <xdr:col>78</xdr:col>
      <xdr:colOff>120650</xdr:colOff>
      <xdr:row>13</xdr:row>
      <xdr:rowOff>39007</xdr:rowOff>
    </xdr:to>
    <xdr:sp macro="" textlink="">
      <xdr:nvSpPr>
        <xdr:cNvPr id="154" name="楕円 153">
          <a:extLst>
            <a:ext uri="{FF2B5EF4-FFF2-40B4-BE49-F238E27FC236}">
              <a16:creationId xmlns:a16="http://schemas.microsoft.com/office/drawing/2014/main" id="{CBD12F87-DEF4-43CF-928F-39BEDC4B2F02}"/>
            </a:ext>
          </a:extLst>
        </xdr:cNvPr>
        <xdr:cNvSpPr/>
      </xdr:nvSpPr>
      <xdr:spPr>
        <a:xfrm>
          <a:off x="15621000" y="216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49184</xdr:rowOff>
    </xdr:from>
    <xdr:ext cx="736600" cy="259045"/>
    <xdr:sp macro="" textlink="">
      <xdr:nvSpPr>
        <xdr:cNvPr id="155" name="テキスト ボックス 154">
          <a:extLst>
            <a:ext uri="{FF2B5EF4-FFF2-40B4-BE49-F238E27FC236}">
              <a16:creationId xmlns:a16="http://schemas.microsoft.com/office/drawing/2014/main" id="{65DE73ED-AFE1-4D23-9A76-9DE77BA72576}"/>
            </a:ext>
          </a:extLst>
        </xdr:cNvPr>
        <xdr:cNvSpPr txBox="1"/>
      </xdr:nvSpPr>
      <xdr:spPr>
        <a:xfrm>
          <a:off x="15290800" y="1935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125186</xdr:rowOff>
    </xdr:from>
    <xdr:to>
      <xdr:col>74</xdr:col>
      <xdr:colOff>31750</xdr:colOff>
      <xdr:row>13</xdr:row>
      <xdr:rowOff>55336</xdr:rowOff>
    </xdr:to>
    <xdr:sp macro="" textlink="">
      <xdr:nvSpPr>
        <xdr:cNvPr id="156" name="楕円 155">
          <a:extLst>
            <a:ext uri="{FF2B5EF4-FFF2-40B4-BE49-F238E27FC236}">
              <a16:creationId xmlns:a16="http://schemas.microsoft.com/office/drawing/2014/main" id="{299A1E52-56C0-44FF-AF83-A20BB37E9BC2}"/>
            </a:ext>
          </a:extLst>
        </xdr:cNvPr>
        <xdr:cNvSpPr/>
      </xdr:nvSpPr>
      <xdr:spPr>
        <a:xfrm>
          <a:off x="14732000" y="218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65513</xdr:rowOff>
    </xdr:from>
    <xdr:ext cx="762000" cy="259045"/>
    <xdr:sp macro="" textlink="">
      <xdr:nvSpPr>
        <xdr:cNvPr id="157" name="テキスト ボックス 156">
          <a:extLst>
            <a:ext uri="{FF2B5EF4-FFF2-40B4-BE49-F238E27FC236}">
              <a16:creationId xmlns:a16="http://schemas.microsoft.com/office/drawing/2014/main" id="{BC8B40F6-B6A3-448C-89E0-6289DF859F6A}"/>
            </a:ext>
          </a:extLst>
        </xdr:cNvPr>
        <xdr:cNvSpPr txBox="1"/>
      </xdr:nvSpPr>
      <xdr:spPr>
        <a:xfrm>
          <a:off x="14401800" y="195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92529</xdr:rowOff>
    </xdr:from>
    <xdr:to>
      <xdr:col>69</xdr:col>
      <xdr:colOff>142875</xdr:colOff>
      <xdr:row>13</xdr:row>
      <xdr:rowOff>22679</xdr:rowOff>
    </xdr:to>
    <xdr:sp macro="" textlink="">
      <xdr:nvSpPr>
        <xdr:cNvPr id="158" name="楕円 157">
          <a:extLst>
            <a:ext uri="{FF2B5EF4-FFF2-40B4-BE49-F238E27FC236}">
              <a16:creationId xmlns:a16="http://schemas.microsoft.com/office/drawing/2014/main" id="{0E97937F-B376-4B49-A236-1BF01B2E8B42}"/>
            </a:ext>
          </a:extLst>
        </xdr:cNvPr>
        <xdr:cNvSpPr/>
      </xdr:nvSpPr>
      <xdr:spPr>
        <a:xfrm>
          <a:off x="13843000" y="214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32856</xdr:rowOff>
    </xdr:from>
    <xdr:ext cx="762000" cy="259045"/>
    <xdr:sp macro="" textlink="">
      <xdr:nvSpPr>
        <xdr:cNvPr id="159" name="テキスト ボックス 158">
          <a:extLst>
            <a:ext uri="{FF2B5EF4-FFF2-40B4-BE49-F238E27FC236}">
              <a16:creationId xmlns:a16="http://schemas.microsoft.com/office/drawing/2014/main" id="{5EE90109-0763-4C04-ADD0-E5A78750E76B}"/>
            </a:ext>
          </a:extLst>
        </xdr:cNvPr>
        <xdr:cNvSpPr txBox="1"/>
      </xdr:nvSpPr>
      <xdr:spPr>
        <a:xfrm>
          <a:off x="13512800" y="1918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108857</xdr:rowOff>
    </xdr:from>
    <xdr:to>
      <xdr:col>65</xdr:col>
      <xdr:colOff>53975</xdr:colOff>
      <xdr:row>13</xdr:row>
      <xdr:rowOff>39007</xdr:rowOff>
    </xdr:to>
    <xdr:sp macro="" textlink="">
      <xdr:nvSpPr>
        <xdr:cNvPr id="160" name="楕円 159">
          <a:extLst>
            <a:ext uri="{FF2B5EF4-FFF2-40B4-BE49-F238E27FC236}">
              <a16:creationId xmlns:a16="http://schemas.microsoft.com/office/drawing/2014/main" id="{2EF69D7E-F757-4546-A8F9-F3AD1BAC9A0B}"/>
            </a:ext>
          </a:extLst>
        </xdr:cNvPr>
        <xdr:cNvSpPr/>
      </xdr:nvSpPr>
      <xdr:spPr>
        <a:xfrm>
          <a:off x="12954000" y="216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49184</xdr:rowOff>
    </xdr:from>
    <xdr:ext cx="762000" cy="259045"/>
    <xdr:sp macro="" textlink="">
      <xdr:nvSpPr>
        <xdr:cNvPr id="161" name="テキスト ボックス 160">
          <a:extLst>
            <a:ext uri="{FF2B5EF4-FFF2-40B4-BE49-F238E27FC236}">
              <a16:creationId xmlns:a16="http://schemas.microsoft.com/office/drawing/2014/main" id="{4E309CDF-F9C8-4349-9D4D-194A00F29B76}"/>
            </a:ext>
          </a:extLst>
        </xdr:cNvPr>
        <xdr:cNvSpPr txBox="1"/>
      </xdr:nvSpPr>
      <xdr:spPr>
        <a:xfrm>
          <a:off x="12623800" y="19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4E820845-2003-4EF1-97A1-DC9B70D19806}"/>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64A10233-726D-4B5D-AA2E-F3AFAADC657E}"/>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3C9F3534-24DE-4AB1-AC64-C03E6AE56FF1}"/>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4A30F112-F62C-40FC-90F1-108966ECCDAF}"/>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6580354F-196E-407A-B070-0D48C2965CBF}"/>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5F376101-2A14-4121-8418-A200CF262E55}"/>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6DFB93A0-E8A4-4722-905B-27710426F2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B00AB230-A234-47C4-B7CF-7567B56BE1F1}"/>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AF92FB1B-007D-4077-86E5-557E5EE2AE1A}"/>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E62D3A47-812D-4386-A7D6-1FFD1AB4DDB8}"/>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F71EA9F-B79F-4A98-9013-9AB9DB32FB7C}"/>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扶助費は、居宅介護サービス給付費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や公立保育園運営委託費の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増などにより経費は増となったが、経常的一般財源等総額の増により、前年度から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高齢化の進行や子育て施策の充実などにより、今後も上昇傾向は続くと見込まれるため、その財源の確保に努めていく。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A927AD1D-9644-47AC-B0A8-2DA54ECB8376}"/>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BDDAD934-771F-4988-8B8E-6FB293AE7BDD}"/>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D7F9885C-E0AB-47B6-874E-3884CC230281}"/>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F0D2659B-62FF-4B6B-92B8-ADCFEF2E4B7B}"/>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EE43122D-B771-495F-BE26-1AA84B72BC9D}"/>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37BD5772-58E9-4214-95D9-56F3EE99F6BD}"/>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F532BD6E-E1F1-488F-A876-69C6A0C1E056}"/>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B5C6128C-9B40-4A36-A6C4-10FAF810EB09}"/>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9040D93E-4736-4B29-AB81-A0254F41720F}"/>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A9E62A27-9E79-4A90-959F-C39B11A3B38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43BA1E78-5C63-478A-8669-82E77DA8D33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31F6AE13-986D-4F4C-AB27-C929A58CF5CB}"/>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A80A9D0E-8729-4590-BFF6-3A516B9F5114}"/>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B975C9EE-8977-4A65-A5D4-2145DFE6BA2D}"/>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BEB16A13-4821-40F0-A5D2-E200C957934C}"/>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DCC7B704-89A1-4FFF-B794-9322663EF5DA}"/>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9E65537D-FE30-45E1-8E13-7DA4D5063433}"/>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4415967C-D793-4C7F-94E7-834B887A38CB}"/>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43D42B5B-D2E3-4B7D-83E2-2FC3216FB43D}"/>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B12CA22D-0AD5-4294-9689-3F846D39513B}"/>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3A4A44C0-D14A-4F98-81D7-E04C6AA711D2}"/>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BAC2A60D-80E3-4332-B897-DD45802E89B6}"/>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A3EE692C-5404-405D-B353-046D6E4C949A}"/>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42635</xdr:rowOff>
    </xdr:from>
    <xdr:to>
      <xdr:col>24</xdr:col>
      <xdr:colOff>25400</xdr:colOff>
      <xdr:row>59</xdr:row>
      <xdr:rowOff>140607</xdr:rowOff>
    </xdr:to>
    <xdr:cxnSp macro="">
      <xdr:nvCxnSpPr>
        <xdr:cNvPr id="196" name="直線コネクタ 195">
          <a:extLst>
            <a:ext uri="{FF2B5EF4-FFF2-40B4-BE49-F238E27FC236}">
              <a16:creationId xmlns:a16="http://schemas.microsoft.com/office/drawing/2014/main" id="{064DE081-1FB6-4D7A-AF21-A018EA52FD7D}"/>
            </a:ext>
          </a:extLst>
        </xdr:cNvPr>
        <xdr:cNvCxnSpPr/>
      </xdr:nvCxnSpPr>
      <xdr:spPr>
        <a:xfrm flipV="1">
          <a:off x="3987800" y="10158185"/>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7" name="扶助費平均値テキスト">
          <a:extLst>
            <a:ext uri="{FF2B5EF4-FFF2-40B4-BE49-F238E27FC236}">
              <a16:creationId xmlns:a16="http://schemas.microsoft.com/office/drawing/2014/main" id="{2066D0F2-3B30-4C6B-BAA3-2021BE10B049}"/>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271F1ECE-E78F-4EC4-80A8-ECDE324D42A9}"/>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129722</xdr:rowOff>
    </xdr:from>
    <xdr:to>
      <xdr:col>19</xdr:col>
      <xdr:colOff>187325</xdr:colOff>
      <xdr:row>59</xdr:row>
      <xdr:rowOff>140607</xdr:rowOff>
    </xdr:to>
    <xdr:cxnSp macro="">
      <xdr:nvCxnSpPr>
        <xdr:cNvPr id="199" name="直線コネクタ 198">
          <a:extLst>
            <a:ext uri="{FF2B5EF4-FFF2-40B4-BE49-F238E27FC236}">
              <a16:creationId xmlns:a16="http://schemas.microsoft.com/office/drawing/2014/main" id="{68FD6051-5A9C-4BCB-8143-D329BAE66733}"/>
            </a:ext>
          </a:extLst>
        </xdr:cNvPr>
        <xdr:cNvCxnSpPr/>
      </xdr:nvCxnSpPr>
      <xdr:spPr>
        <a:xfrm>
          <a:off x="3098800" y="102452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91E71FC6-6D62-41A6-8833-338F3210CF97}"/>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201" name="テキスト ボックス 200">
          <a:extLst>
            <a:ext uri="{FF2B5EF4-FFF2-40B4-BE49-F238E27FC236}">
              <a16:creationId xmlns:a16="http://schemas.microsoft.com/office/drawing/2014/main" id="{E1FE803A-ABC0-418A-886E-8FDBCE7E9018}"/>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129722</xdr:rowOff>
    </xdr:from>
    <xdr:to>
      <xdr:col>15</xdr:col>
      <xdr:colOff>98425</xdr:colOff>
      <xdr:row>60</xdr:row>
      <xdr:rowOff>45357</xdr:rowOff>
    </xdr:to>
    <xdr:cxnSp macro="">
      <xdr:nvCxnSpPr>
        <xdr:cNvPr id="202" name="直線コネクタ 201">
          <a:extLst>
            <a:ext uri="{FF2B5EF4-FFF2-40B4-BE49-F238E27FC236}">
              <a16:creationId xmlns:a16="http://schemas.microsoft.com/office/drawing/2014/main" id="{E7969DC4-1EA9-41D0-9DC7-255B4773311F}"/>
            </a:ext>
          </a:extLst>
        </xdr:cNvPr>
        <xdr:cNvCxnSpPr/>
      </xdr:nvCxnSpPr>
      <xdr:spPr>
        <a:xfrm flipV="1">
          <a:off x="2209800" y="10245272"/>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33D653F0-3290-4FC3-B66F-28F132333D8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4" name="テキスト ボックス 203">
          <a:extLst>
            <a:ext uri="{FF2B5EF4-FFF2-40B4-BE49-F238E27FC236}">
              <a16:creationId xmlns:a16="http://schemas.microsoft.com/office/drawing/2014/main" id="{6A71F11C-A637-4DA1-AF5A-3B35031D5DBA}"/>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45357</xdr:rowOff>
    </xdr:from>
    <xdr:to>
      <xdr:col>11</xdr:col>
      <xdr:colOff>9525</xdr:colOff>
      <xdr:row>60</xdr:row>
      <xdr:rowOff>132443</xdr:rowOff>
    </xdr:to>
    <xdr:cxnSp macro="">
      <xdr:nvCxnSpPr>
        <xdr:cNvPr id="205" name="直線コネクタ 204">
          <a:extLst>
            <a:ext uri="{FF2B5EF4-FFF2-40B4-BE49-F238E27FC236}">
              <a16:creationId xmlns:a16="http://schemas.microsoft.com/office/drawing/2014/main" id="{DE4D35D4-6FDB-439A-8DB3-CB124FF1DEBC}"/>
            </a:ext>
          </a:extLst>
        </xdr:cNvPr>
        <xdr:cNvCxnSpPr/>
      </xdr:nvCxnSpPr>
      <xdr:spPr>
        <a:xfrm flipV="1">
          <a:off x="1320800" y="103323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54B4BC1F-B4B5-4103-A961-FF1B159C1BE6}"/>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81842</xdr:rowOff>
    </xdr:from>
    <xdr:ext cx="762000" cy="259045"/>
    <xdr:sp macro="" textlink="">
      <xdr:nvSpPr>
        <xdr:cNvPr id="207" name="テキスト ボックス 206">
          <a:extLst>
            <a:ext uri="{FF2B5EF4-FFF2-40B4-BE49-F238E27FC236}">
              <a16:creationId xmlns:a16="http://schemas.microsoft.com/office/drawing/2014/main" id="{FD99AE46-4043-4E19-BB30-BD0C5B492AE2}"/>
            </a:ext>
          </a:extLst>
        </xdr:cNvPr>
        <xdr:cNvSpPr txBox="1"/>
      </xdr:nvSpPr>
      <xdr:spPr>
        <a:xfrm>
          <a:off x="1828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2F055E13-32CE-4CDA-92C4-8EB35BA69F32}"/>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147155</xdr:rowOff>
    </xdr:from>
    <xdr:ext cx="762000" cy="259045"/>
    <xdr:sp macro="" textlink="">
      <xdr:nvSpPr>
        <xdr:cNvPr id="209" name="テキスト ボックス 208">
          <a:extLst>
            <a:ext uri="{FF2B5EF4-FFF2-40B4-BE49-F238E27FC236}">
              <a16:creationId xmlns:a16="http://schemas.microsoft.com/office/drawing/2014/main" id="{939833C4-FA93-46A3-A393-1AFF8BC8D3DA}"/>
            </a:ext>
          </a:extLst>
        </xdr:cNvPr>
        <xdr:cNvSpPr txBox="1"/>
      </xdr:nvSpPr>
      <xdr:spPr>
        <a:xfrm>
          <a:off x="939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D6A2107E-F7CF-405B-B912-BC7141020FC9}"/>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D0062B24-ABEF-419E-8416-B98FEB5FE716}"/>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C6D7992D-8E8B-43C7-B3DD-2FF5D57E3199}"/>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883DB87-B8D7-4912-9172-43D1117973D5}"/>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F6B724BE-EDBD-4B87-A2D7-4BC4000E083B}"/>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163285</xdr:rowOff>
    </xdr:from>
    <xdr:to>
      <xdr:col>24</xdr:col>
      <xdr:colOff>76200</xdr:colOff>
      <xdr:row>59</xdr:row>
      <xdr:rowOff>93435</xdr:rowOff>
    </xdr:to>
    <xdr:sp macro="" textlink="">
      <xdr:nvSpPr>
        <xdr:cNvPr id="215" name="楕円 214">
          <a:extLst>
            <a:ext uri="{FF2B5EF4-FFF2-40B4-BE49-F238E27FC236}">
              <a16:creationId xmlns:a16="http://schemas.microsoft.com/office/drawing/2014/main" id="{D6798FA9-6FC8-44BE-9107-DD23DB16B3C1}"/>
            </a:ext>
          </a:extLst>
        </xdr:cNvPr>
        <xdr:cNvSpPr/>
      </xdr:nvSpPr>
      <xdr:spPr>
        <a:xfrm>
          <a:off x="4775200" y="1010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135362</xdr:rowOff>
    </xdr:from>
    <xdr:ext cx="762000" cy="259045"/>
    <xdr:sp macro="" textlink="">
      <xdr:nvSpPr>
        <xdr:cNvPr id="216" name="扶助費該当値テキスト">
          <a:extLst>
            <a:ext uri="{FF2B5EF4-FFF2-40B4-BE49-F238E27FC236}">
              <a16:creationId xmlns:a16="http://schemas.microsoft.com/office/drawing/2014/main" id="{565B33E3-C06D-486B-8005-6E3D04F26ACC}"/>
            </a:ext>
          </a:extLst>
        </xdr:cNvPr>
        <xdr:cNvSpPr txBox="1"/>
      </xdr:nvSpPr>
      <xdr:spPr>
        <a:xfrm>
          <a:off x="4914900" y="10079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89807</xdr:rowOff>
    </xdr:from>
    <xdr:to>
      <xdr:col>20</xdr:col>
      <xdr:colOff>38100</xdr:colOff>
      <xdr:row>60</xdr:row>
      <xdr:rowOff>19957</xdr:rowOff>
    </xdr:to>
    <xdr:sp macro="" textlink="">
      <xdr:nvSpPr>
        <xdr:cNvPr id="217" name="楕円 216">
          <a:extLst>
            <a:ext uri="{FF2B5EF4-FFF2-40B4-BE49-F238E27FC236}">
              <a16:creationId xmlns:a16="http://schemas.microsoft.com/office/drawing/2014/main" id="{02338534-C8E2-473E-B267-857B3AF9A53B}"/>
            </a:ext>
          </a:extLst>
        </xdr:cNvPr>
        <xdr:cNvSpPr/>
      </xdr:nvSpPr>
      <xdr:spPr>
        <a:xfrm>
          <a:off x="39370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4734</xdr:rowOff>
    </xdr:from>
    <xdr:ext cx="736600" cy="259045"/>
    <xdr:sp macro="" textlink="">
      <xdr:nvSpPr>
        <xdr:cNvPr id="218" name="テキスト ボックス 217">
          <a:extLst>
            <a:ext uri="{FF2B5EF4-FFF2-40B4-BE49-F238E27FC236}">
              <a16:creationId xmlns:a16="http://schemas.microsoft.com/office/drawing/2014/main" id="{52E19A57-C296-4B90-94B3-4D1011E87A3B}"/>
            </a:ext>
          </a:extLst>
        </xdr:cNvPr>
        <xdr:cNvSpPr txBox="1"/>
      </xdr:nvSpPr>
      <xdr:spPr>
        <a:xfrm>
          <a:off x="3606800" y="10291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78922</xdr:rowOff>
    </xdr:from>
    <xdr:to>
      <xdr:col>15</xdr:col>
      <xdr:colOff>149225</xdr:colOff>
      <xdr:row>60</xdr:row>
      <xdr:rowOff>9072</xdr:rowOff>
    </xdr:to>
    <xdr:sp macro="" textlink="">
      <xdr:nvSpPr>
        <xdr:cNvPr id="219" name="楕円 218">
          <a:extLst>
            <a:ext uri="{FF2B5EF4-FFF2-40B4-BE49-F238E27FC236}">
              <a16:creationId xmlns:a16="http://schemas.microsoft.com/office/drawing/2014/main" id="{35037DE8-5FE6-471F-A429-278E7A774C40}"/>
            </a:ext>
          </a:extLst>
        </xdr:cNvPr>
        <xdr:cNvSpPr/>
      </xdr:nvSpPr>
      <xdr:spPr>
        <a:xfrm>
          <a:off x="3048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165299</xdr:rowOff>
    </xdr:from>
    <xdr:ext cx="762000" cy="259045"/>
    <xdr:sp macro="" textlink="">
      <xdr:nvSpPr>
        <xdr:cNvPr id="220" name="テキスト ボックス 219">
          <a:extLst>
            <a:ext uri="{FF2B5EF4-FFF2-40B4-BE49-F238E27FC236}">
              <a16:creationId xmlns:a16="http://schemas.microsoft.com/office/drawing/2014/main" id="{A45F27A0-E98B-48FB-BEC1-D64E4D731271}"/>
            </a:ext>
          </a:extLst>
        </xdr:cNvPr>
        <xdr:cNvSpPr txBox="1"/>
      </xdr:nvSpPr>
      <xdr:spPr>
        <a:xfrm>
          <a:off x="2717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166007</xdr:rowOff>
    </xdr:from>
    <xdr:to>
      <xdr:col>11</xdr:col>
      <xdr:colOff>60325</xdr:colOff>
      <xdr:row>60</xdr:row>
      <xdr:rowOff>96157</xdr:rowOff>
    </xdr:to>
    <xdr:sp macro="" textlink="">
      <xdr:nvSpPr>
        <xdr:cNvPr id="221" name="楕円 220">
          <a:extLst>
            <a:ext uri="{FF2B5EF4-FFF2-40B4-BE49-F238E27FC236}">
              <a16:creationId xmlns:a16="http://schemas.microsoft.com/office/drawing/2014/main" id="{C6CB6B93-301B-4FC5-AFAE-360142245BE7}"/>
            </a:ext>
          </a:extLst>
        </xdr:cNvPr>
        <xdr:cNvSpPr/>
      </xdr:nvSpPr>
      <xdr:spPr>
        <a:xfrm>
          <a:off x="2159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80934</xdr:rowOff>
    </xdr:from>
    <xdr:ext cx="762000" cy="259045"/>
    <xdr:sp macro="" textlink="">
      <xdr:nvSpPr>
        <xdr:cNvPr id="222" name="テキスト ボックス 221">
          <a:extLst>
            <a:ext uri="{FF2B5EF4-FFF2-40B4-BE49-F238E27FC236}">
              <a16:creationId xmlns:a16="http://schemas.microsoft.com/office/drawing/2014/main" id="{AE706ED4-CF8C-4D59-9A9F-3A8254572BE0}"/>
            </a:ext>
          </a:extLst>
        </xdr:cNvPr>
        <xdr:cNvSpPr txBox="1"/>
      </xdr:nvSpPr>
      <xdr:spPr>
        <a:xfrm>
          <a:off x="1828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81643</xdr:rowOff>
    </xdr:from>
    <xdr:to>
      <xdr:col>6</xdr:col>
      <xdr:colOff>171450</xdr:colOff>
      <xdr:row>61</xdr:row>
      <xdr:rowOff>11793</xdr:rowOff>
    </xdr:to>
    <xdr:sp macro="" textlink="">
      <xdr:nvSpPr>
        <xdr:cNvPr id="223" name="楕円 222">
          <a:extLst>
            <a:ext uri="{FF2B5EF4-FFF2-40B4-BE49-F238E27FC236}">
              <a16:creationId xmlns:a16="http://schemas.microsoft.com/office/drawing/2014/main" id="{E1A52692-4411-4CC3-8E8E-A47C1A67CAA6}"/>
            </a:ext>
          </a:extLst>
        </xdr:cNvPr>
        <xdr:cNvSpPr/>
      </xdr:nvSpPr>
      <xdr:spPr>
        <a:xfrm>
          <a:off x="12700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168020</xdr:rowOff>
    </xdr:from>
    <xdr:ext cx="762000" cy="259045"/>
    <xdr:sp macro="" textlink="">
      <xdr:nvSpPr>
        <xdr:cNvPr id="224" name="テキスト ボックス 223">
          <a:extLst>
            <a:ext uri="{FF2B5EF4-FFF2-40B4-BE49-F238E27FC236}">
              <a16:creationId xmlns:a16="http://schemas.microsoft.com/office/drawing/2014/main" id="{923F043C-72E3-43F0-AE80-989E149CBFA5}"/>
            </a:ext>
          </a:extLst>
        </xdr:cNvPr>
        <xdr:cNvSpPr txBox="1"/>
      </xdr:nvSpPr>
      <xdr:spPr>
        <a:xfrm>
          <a:off x="939800" y="1045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D96D2587-5E6A-485F-8BC1-87E1C63227E4}"/>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E4E882E7-816A-4F81-894E-AB8F7ECAB6E7}"/>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A6A94EE2-D901-4D01-9377-86DBBE68D32B}"/>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49B00A39-7930-47DA-AF6E-8E7136F7D9D2}"/>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77AD5D80-A1D0-4525-AD38-7EEBC617A116}"/>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F75D9F89-84FE-4BA1-AABD-AC03E7F17FB8}"/>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A3428055-913B-41BC-AC89-CB88B724A759}"/>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B3A56197-9030-49D8-93E7-B0AAAEE419DC}"/>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F7DCBC20-FF34-4FB8-9C69-C15D5AA95B8F}"/>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76266BE0-C973-4E2A-B3F0-EB34CC9D4724}"/>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8771B4FD-212B-4491-AFD3-C3AB53753249}"/>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その他は、後期高齢者医療会計への繰出金の増などにより経費は増となったが、経常的一般財源等総額の増により、前年度から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繰出金は高齢化による介護給付費の増などにより今後も増加が見込まれるほか、維持補修費は施設の経年劣化による増加が見込まれる。施設の計画的な維持保全に努めるとともに、介護予防の推進等により経費削減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C7EA582A-4998-442F-B89C-2CB7ABE055C7}"/>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6F1F6919-E316-4F00-83EB-EDEF361A48A7}"/>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C955999F-B9DE-40D2-9ED4-5219703ED685}"/>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23284B13-BFCF-4533-81F7-8F8F3599308C}"/>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1A720B7F-86C7-40C3-B593-EBA3432EC269}"/>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B40624E9-FD80-4746-880B-48B73C760652}"/>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3FF01F78-60AE-422E-A1F7-EF9150F96632}"/>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89152595-2F77-4900-9A02-B62A2CA0EF14}"/>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C8C19F13-AADF-49EA-94EB-75C65B9EE6D1}"/>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729FC364-A286-43B5-A886-9668C8B2850C}"/>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18775D1E-B210-40D0-AFC3-A41DD0FCF7D3}"/>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59D08CA0-DC89-4228-B66A-71D4ADFD03C5}"/>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B8FFC724-05C7-4328-8846-39098AD9935D}"/>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415D938F-5093-4DBF-A189-FF3D370A0801}"/>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B971765D-0C9A-429F-A173-AFF68E416F8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6E396F6-E538-4F8C-8CFE-D46B81E700B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D0E51E28-5500-4C75-8FB5-91E51A291A85}"/>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F390A003-B6D9-4C4B-A29B-08F6CFC0DC41}"/>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DEDBAA26-82B5-441C-84B1-B047E1A4307A}"/>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A226BD98-3EFA-433C-997D-97C2EA702FDB}"/>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5ED2D000-9520-459F-831F-775946E14707}"/>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146050</xdr:rowOff>
    </xdr:from>
    <xdr:to>
      <xdr:col>82</xdr:col>
      <xdr:colOff>107950</xdr:colOff>
      <xdr:row>59</xdr:row>
      <xdr:rowOff>165100</xdr:rowOff>
    </xdr:to>
    <xdr:cxnSp macro="">
      <xdr:nvCxnSpPr>
        <xdr:cNvPr id="257" name="直線コネクタ 256">
          <a:extLst>
            <a:ext uri="{FF2B5EF4-FFF2-40B4-BE49-F238E27FC236}">
              <a16:creationId xmlns:a16="http://schemas.microsoft.com/office/drawing/2014/main" id="{03F0E2D6-DE57-451A-B0C4-9A643EDFAA9A}"/>
            </a:ext>
          </a:extLst>
        </xdr:cNvPr>
        <xdr:cNvCxnSpPr/>
      </xdr:nvCxnSpPr>
      <xdr:spPr>
        <a:xfrm flipV="1">
          <a:off x="15671800" y="102616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58" name="その他平均値テキスト">
          <a:extLst>
            <a:ext uri="{FF2B5EF4-FFF2-40B4-BE49-F238E27FC236}">
              <a16:creationId xmlns:a16="http://schemas.microsoft.com/office/drawing/2014/main" id="{BCFABFD7-660B-46DB-9730-33AFAF843E5C}"/>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EDF46DEA-4579-45FC-8888-D1C129ADE346}"/>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165100</xdr:rowOff>
    </xdr:from>
    <xdr:to>
      <xdr:col>78</xdr:col>
      <xdr:colOff>69850</xdr:colOff>
      <xdr:row>60</xdr:row>
      <xdr:rowOff>31750</xdr:rowOff>
    </xdr:to>
    <xdr:cxnSp macro="">
      <xdr:nvCxnSpPr>
        <xdr:cNvPr id="260" name="直線コネクタ 259">
          <a:extLst>
            <a:ext uri="{FF2B5EF4-FFF2-40B4-BE49-F238E27FC236}">
              <a16:creationId xmlns:a16="http://schemas.microsoft.com/office/drawing/2014/main" id="{EB10DB31-3903-48F8-B708-4ABB97D8E7A2}"/>
            </a:ext>
          </a:extLst>
        </xdr:cNvPr>
        <xdr:cNvCxnSpPr/>
      </xdr:nvCxnSpPr>
      <xdr:spPr>
        <a:xfrm flipV="1">
          <a:off x="14782800" y="10280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63BA81FB-64FA-45A8-90DC-AE121797B52E}"/>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62" name="テキスト ボックス 261">
          <a:extLst>
            <a:ext uri="{FF2B5EF4-FFF2-40B4-BE49-F238E27FC236}">
              <a16:creationId xmlns:a16="http://schemas.microsoft.com/office/drawing/2014/main" id="{85D42DD1-661B-4059-A953-3E0791EA6E78}"/>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31750</xdr:rowOff>
    </xdr:from>
    <xdr:to>
      <xdr:col>73</xdr:col>
      <xdr:colOff>180975</xdr:colOff>
      <xdr:row>60</xdr:row>
      <xdr:rowOff>69850</xdr:rowOff>
    </xdr:to>
    <xdr:cxnSp macro="">
      <xdr:nvCxnSpPr>
        <xdr:cNvPr id="263" name="直線コネクタ 262">
          <a:extLst>
            <a:ext uri="{FF2B5EF4-FFF2-40B4-BE49-F238E27FC236}">
              <a16:creationId xmlns:a16="http://schemas.microsoft.com/office/drawing/2014/main" id="{DA1FD654-0C34-4E98-9BB8-C17F9E83D161}"/>
            </a:ext>
          </a:extLst>
        </xdr:cNvPr>
        <xdr:cNvCxnSpPr/>
      </xdr:nvCxnSpPr>
      <xdr:spPr>
        <a:xfrm flipV="1">
          <a:off x="13893800" y="10318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EEF38CD5-6BF0-441E-9B37-D22DB07217E1}"/>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65" name="テキスト ボックス 264">
          <a:extLst>
            <a:ext uri="{FF2B5EF4-FFF2-40B4-BE49-F238E27FC236}">
              <a16:creationId xmlns:a16="http://schemas.microsoft.com/office/drawing/2014/main" id="{B89A3E0C-922D-4310-8B05-1DDE24C27847}"/>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69850</xdr:rowOff>
    </xdr:from>
    <xdr:to>
      <xdr:col>69</xdr:col>
      <xdr:colOff>92075</xdr:colOff>
      <xdr:row>62</xdr:row>
      <xdr:rowOff>12700</xdr:rowOff>
    </xdr:to>
    <xdr:cxnSp macro="">
      <xdr:nvCxnSpPr>
        <xdr:cNvPr id="266" name="直線コネクタ 265">
          <a:extLst>
            <a:ext uri="{FF2B5EF4-FFF2-40B4-BE49-F238E27FC236}">
              <a16:creationId xmlns:a16="http://schemas.microsoft.com/office/drawing/2014/main" id="{03DFFC76-83F3-4048-A9D4-E073D6FBBF7C}"/>
            </a:ext>
          </a:extLst>
        </xdr:cNvPr>
        <xdr:cNvCxnSpPr/>
      </xdr:nvCxnSpPr>
      <xdr:spPr>
        <a:xfrm flipV="1">
          <a:off x="13004800" y="103568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BB06F4C7-C051-492D-BCA0-B7D5599CB13E}"/>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111777</xdr:rowOff>
    </xdr:from>
    <xdr:ext cx="762000" cy="259045"/>
    <xdr:sp macro="" textlink="">
      <xdr:nvSpPr>
        <xdr:cNvPr id="268" name="テキスト ボックス 267">
          <a:extLst>
            <a:ext uri="{FF2B5EF4-FFF2-40B4-BE49-F238E27FC236}">
              <a16:creationId xmlns:a16="http://schemas.microsoft.com/office/drawing/2014/main" id="{BABCFA8D-0F0F-4717-91E5-66DF6E93C80F}"/>
            </a:ext>
          </a:extLst>
        </xdr:cNvPr>
        <xdr:cNvSpPr txBox="1"/>
      </xdr:nvSpPr>
      <xdr:spPr>
        <a:xfrm>
          <a:off x="13512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A7CADEEA-3D6A-4552-B009-12D69F3DFB49}"/>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54627</xdr:rowOff>
    </xdr:from>
    <xdr:ext cx="762000" cy="259045"/>
    <xdr:sp macro="" textlink="">
      <xdr:nvSpPr>
        <xdr:cNvPr id="270" name="テキスト ボックス 269">
          <a:extLst>
            <a:ext uri="{FF2B5EF4-FFF2-40B4-BE49-F238E27FC236}">
              <a16:creationId xmlns:a16="http://schemas.microsoft.com/office/drawing/2014/main" id="{6D977608-E72D-49BB-B525-BE79CC6F301C}"/>
            </a:ext>
          </a:extLst>
        </xdr:cNvPr>
        <xdr:cNvSpPr txBox="1"/>
      </xdr:nvSpPr>
      <xdr:spPr>
        <a:xfrm>
          <a:off x="12623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E837B523-FE70-4AC1-AD51-868DBF3FE9E9}"/>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C492A1F8-B5F3-4B55-B96D-F01D59719FC2}"/>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42D30EF2-DAF0-4EF1-9D50-FED36745753C}"/>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D9521F20-BE16-43B0-8EED-4844C8087B88}"/>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1E134214-713D-4C89-A858-2E684DFFB00B}"/>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95250</xdr:rowOff>
    </xdr:from>
    <xdr:to>
      <xdr:col>82</xdr:col>
      <xdr:colOff>158750</xdr:colOff>
      <xdr:row>60</xdr:row>
      <xdr:rowOff>25400</xdr:rowOff>
    </xdr:to>
    <xdr:sp macro="" textlink="">
      <xdr:nvSpPr>
        <xdr:cNvPr id="276" name="楕円 275">
          <a:extLst>
            <a:ext uri="{FF2B5EF4-FFF2-40B4-BE49-F238E27FC236}">
              <a16:creationId xmlns:a16="http://schemas.microsoft.com/office/drawing/2014/main" id="{68B59A92-68AC-4FC4-8143-05CF5F69816D}"/>
            </a:ext>
          </a:extLst>
        </xdr:cNvPr>
        <xdr:cNvSpPr/>
      </xdr:nvSpPr>
      <xdr:spPr>
        <a:xfrm>
          <a:off x="16459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67327</xdr:rowOff>
    </xdr:from>
    <xdr:ext cx="762000" cy="259045"/>
    <xdr:sp macro="" textlink="">
      <xdr:nvSpPr>
        <xdr:cNvPr id="277" name="その他該当値テキスト">
          <a:extLst>
            <a:ext uri="{FF2B5EF4-FFF2-40B4-BE49-F238E27FC236}">
              <a16:creationId xmlns:a16="http://schemas.microsoft.com/office/drawing/2014/main" id="{19399D70-827C-49B2-97C8-18D644422C1D}"/>
            </a:ext>
          </a:extLst>
        </xdr:cNvPr>
        <xdr:cNvSpPr txBox="1"/>
      </xdr:nvSpPr>
      <xdr:spPr>
        <a:xfrm>
          <a:off x="16598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114300</xdr:rowOff>
    </xdr:from>
    <xdr:to>
      <xdr:col>78</xdr:col>
      <xdr:colOff>120650</xdr:colOff>
      <xdr:row>60</xdr:row>
      <xdr:rowOff>44450</xdr:rowOff>
    </xdr:to>
    <xdr:sp macro="" textlink="">
      <xdr:nvSpPr>
        <xdr:cNvPr id="278" name="楕円 277">
          <a:extLst>
            <a:ext uri="{FF2B5EF4-FFF2-40B4-BE49-F238E27FC236}">
              <a16:creationId xmlns:a16="http://schemas.microsoft.com/office/drawing/2014/main" id="{845BE884-46AA-4972-A188-763ACC66A121}"/>
            </a:ext>
          </a:extLst>
        </xdr:cNvPr>
        <xdr:cNvSpPr/>
      </xdr:nvSpPr>
      <xdr:spPr>
        <a:xfrm>
          <a:off x="15621000" y="102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79" name="テキスト ボックス 278">
          <a:extLst>
            <a:ext uri="{FF2B5EF4-FFF2-40B4-BE49-F238E27FC236}">
              <a16:creationId xmlns:a16="http://schemas.microsoft.com/office/drawing/2014/main" id="{4710DA65-2B42-4CF1-A600-7C357946DFF3}"/>
            </a:ext>
          </a:extLst>
        </xdr:cNvPr>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152400</xdr:rowOff>
    </xdr:from>
    <xdr:to>
      <xdr:col>74</xdr:col>
      <xdr:colOff>31750</xdr:colOff>
      <xdr:row>60</xdr:row>
      <xdr:rowOff>82550</xdr:rowOff>
    </xdr:to>
    <xdr:sp macro="" textlink="">
      <xdr:nvSpPr>
        <xdr:cNvPr id="280" name="楕円 279">
          <a:extLst>
            <a:ext uri="{FF2B5EF4-FFF2-40B4-BE49-F238E27FC236}">
              <a16:creationId xmlns:a16="http://schemas.microsoft.com/office/drawing/2014/main" id="{5B22A9E8-F317-4F5B-8618-B8C03E4139F1}"/>
            </a:ext>
          </a:extLst>
        </xdr:cNvPr>
        <xdr:cNvSpPr/>
      </xdr:nvSpPr>
      <xdr:spPr>
        <a:xfrm>
          <a:off x="14732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67327</xdr:rowOff>
    </xdr:from>
    <xdr:ext cx="762000" cy="259045"/>
    <xdr:sp macro="" textlink="">
      <xdr:nvSpPr>
        <xdr:cNvPr id="281" name="テキスト ボックス 280">
          <a:extLst>
            <a:ext uri="{FF2B5EF4-FFF2-40B4-BE49-F238E27FC236}">
              <a16:creationId xmlns:a16="http://schemas.microsoft.com/office/drawing/2014/main" id="{76A04E20-8F4A-465E-A197-5721E8F270ED}"/>
            </a:ext>
          </a:extLst>
        </xdr:cNvPr>
        <xdr:cNvSpPr txBox="1"/>
      </xdr:nvSpPr>
      <xdr:spPr>
        <a:xfrm>
          <a:off x="14401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19050</xdr:rowOff>
    </xdr:from>
    <xdr:to>
      <xdr:col>69</xdr:col>
      <xdr:colOff>142875</xdr:colOff>
      <xdr:row>60</xdr:row>
      <xdr:rowOff>120650</xdr:rowOff>
    </xdr:to>
    <xdr:sp macro="" textlink="">
      <xdr:nvSpPr>
        <xdr:cNvPr id="282" name="楕円 281">
          <a:extLst>
            <a:ext uri="{FF2B5EF4-FFF2-40B4-BE49-F238E27FC236}">
              <a16:creationId xmlns:a16="http://schemas.microsoft.com/office/drawing/2014/main" id="{2858E935-A751-4717-8E32-D494AEA61DAC}"/>
            </a:ext>
          </a:extLst>
        </xdr:cNvPr>
        <xdr:cNvSpPr/>
      </xdr:nvSpPr>
      <xdr:spPr>
        <a:xfrm>
          <a:off x="13843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105427</xdr:rowOff>
    </xdr:from>
    <xdr:ext cx="762000" cy="259045"/>
    <xdr:sp macro="" textlink="">
      <xdr:nvSpPr>
        <xdr:cNvPr id="283" name="テキスト ボックス 282">
          <a:extLst>
            <a:ext uri="{FF2B5EF4-FFF2-40B4-BE49-F238E27FC236}">
              <a16:creationId xmlns:a16="http://schemas.microsoft.com/office/drawing/2014/main" id="{C9446DE2-C9DD-40D8-AD63-FCF29D48D320}"/>
            </a:ext>
          </a:extLst>
        </xdr:cNvPr>
        <xdr:cNvSpPr txBox="1"/>
      </xdr:nvSpPr>
      <xdr:spPr>
        <a:xfrm>
          <a:off x="13512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133350</xdr:rowOff>
    </xdr:from>
    <xdr:to>
      <xdr:col>65</xdr:col>
      <xdr:colOff>53975</xdr:colOff>
      <xdr:row>62</xdr:row>
      <xdr:rowOff>63500</xdr:rowOff>
    </xdr:to>
    <xdr:sp macro="" textlink="">
      <xdr:nvSpPr>
        <xdr:cNvPr id="284" name="楕円 283">
          <a:extLst>
            <a:ext uri="{FF2B5EF4-FFF2-40B4-BE49-F238E27FC236}">
              <a16:creationId xmlns:a16="http://schemas.microsoft.com/office/drawing/2014/main" id="{4317B2CE-46FC-4BA1-8DAE-3694280EE567}"/>
            </a:ext>
          </a:extLst>
        </xdr:cNvPr>
        <xdr:cNvSpPr/>
      </xdr:nvSpPr>
      <xdr:spPr>
        <a:xfrm>
          <a:off x="12954000" y="1059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62</xdr:row>
      <xdr:rowOff>48277</xdr:rowOff>
    </xdr:from>
    <xdr:ext cx="762000" cy="259045"/>
    <xdr:sp macro="" textlink="">
      <xdr:nvSpPr>
        <xdr:cNvPr id="285" name="テキスト ボックス 284">
          <a:extLst>
            <a:ext uri="{FF2B5EF4-FFF2-40B4-BE49-F238E27FC236}">
              <a16:creationId xmlns:a16="http://schemas.microsoft.com/office/drawing/2014/main" id="{6275C605-5411-4A0B-9739-631D4FC5A444}"/>
            </a:ext>
          </a:extLst>
        </xdr:cNvPr>
        <xdr:cNvSpPr txBox="1"/>
      </xdr:nvSpPr>
      <xdr:spPr>
        <a:xfrm>
          <a:off x="12623800" y="1067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AB2676EF-8E55-4E37-BF52-1C9A86A1EC13}"/>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B3792D76-810C-4028-AA0B-3D96ACB16159}"/>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40A6CBF2-764D-4C1D-A84C-4C838B7EA55E}"/>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F64DAD26-B4BE-4350-912B-6DBCAC1C4047}"/>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D9D960C0-2FFD-48C1-8C04-0EB5645EF7FE}"/>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F1603EC6-9552-4D76-B403-B9F5787B39BC}"/>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B021344C-B519-47C2-82C5-0946630BB2F5}"/>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5E17BC8E-6069-42BC-A27C-4F504AB1AC78}"/>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EEF6421E-ACB7-498A-AEDA-8EB7C2C6A0D8}"/>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BC8E5700-61E9-4C1F-A0A5-3F45794A6DB6}"/>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DDC57687-6966-4D44-AEDD-FC06A5C5EF5F}"/>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補助費等は、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学校給食費保護者負担軽減策事業費の減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引き続き、補助の効果や公平性、効率性などの観点を踏まえ、適宜見直しを図るとともに、適正な執行に努めていく。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7F949DCB-B20C-4E56-A1A0-2566E3FD6F33}"/>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B060BCDC-79C5-4E67-9C89-2D4ECB4A05E2}"/>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DB669038-ECA6-4C77-8E39-40013DEB44FA}"/>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838DF10D-2D55-439D-95C8-BA3EB799D3FB}"/>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9EAE1056-8BF9-4C17-A2C0-9F9285D27BBE}"/>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29EE1A28-D003-4116-881E-3F5FFB85BBD6}"/>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6E9AE0C9-E797-4605-87F1-BF514D5001BC}"/>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5B731AE1-0637-414B-B383-7CBFC02172E1}"/>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2E334558-D1F0-4E92-A230-529EB8141351}"/>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2FA06257-6057-4D76-BEE0-BF6058F6D902}"/>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3DF42330-E209-415B-B643-68B7F6BEF691}"/>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24EBA3EF-A327-424A-9C65-45A12A71A7FE}"/>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AC77C09D-9C5A-4B1B-9D66-3BCC77BF637A}"/>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461D9AFE-3331-49CF-BC93-FBF9CBF7A60D}"/>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966FDA46-323B-41CA-A484-F0B8AC0908AE}"/>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40337083-FE5D-478E-B4F2-B70F57ADA27A}"/>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7C3CAD2-4BB7-4963-ABA9-B1ED90AEEC26}"/>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36A441F7-E126-40FA-8B78-5890AB7D8E4E}"/>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CA93DB28-CE20-4E07-BD46-B70E303C7315}"/>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xdr:rowOff>
    </xdr:from>
    <xdr:to>
      <xdr:col>82</xdr:col>
      <xdr:colOff>107950</xdr:colOff>
      <xdr:row>35</xdr:row>
      <xdr:rowOff>24130</xdr:rowOff>
    </xdr:to>
    <xdr:cxnSp macro="">
      <xdr:nvCxnSpPr>
        <xdr:cNvPr id="316" name="直線コネクタ 315">
          <a:extLst>
            <a:ext uri="{FF2B5EF4-FFF2-40B4-BE49-F238E27FC236}">
              <a16:creationId xmlns:a16="http://schemas.microsoft.com/office/drawing/2014/main" id="{BCC83AC3-8AB3-4CA8-933D-0BD54616CDA1}"/>
            </a:ext>
          </a:extLst>
        </xdr:cNvPr>
        <xdr:cNvCxnSpPr/>
      </xdr:nvCxnSpPr>
      <xdr:spPr>
        <a:xfrm flipV="1">
          <a:off x="15671800" y="584200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7" name="補助費等平均値テキスト">
          <a:extLst>
            <a:ext uri="{FF2B5EF4-FFF2-40B4-BE49-F238E27FC236}">
              <a16:creationId xmlns:a16="http://schemas.microsoft.com/office/drawing/2014/main" id="{998B4A82-0171-427B-B2C0-C98202A7BAD2}"/>
            </a:ext>
          </a:extLst>
        </xdr:cNvPr>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A7E784CB-1736-4680-8B9E-0A532FBDF399}"/>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115570</xdr:rowOff>
    </xdr:from>
    <xdr:to>
      <xdr:col>78</xdr:col>
      <xdr:colOff>69850</xdr:colOff>
      <xdr:row>35</xdr:row>
      <xdr:rowOff>24130</xdr:rowOff>
    </xdr:to>
    <xdr:cxnSp macro="">
      <xdr:nvCxnSpPr>
        <xdr:cNvPr id="319" name="直線コネクタ 318">
          <a:extLst>
            <a:ext uri="{FF2B5EF4-FFF2-40B4-BE49-F238E27FC236}">
              <a16:creationId xmlns:a16="http://schemas.microsoft.com/office/drawing/2014/main" id="{F4EA1671-557C-4FA7-A587-2584FA5D915F}"/>
            </a:ext>
          </a:extLst>
        </xdr:cNvPr>
        <xdr:cNvCxnSpPr/>
      </xdr:nvCxnSpPr>
      <xdr:spPr>
        <a:xfrm>
          <a:off x="14782800" y="577342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212E6A1-7F92-4FEB-8DC0-1A042A8EA3B4}"/>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21" name="テキスト ボックス 320">
          <a:extLst>
            <a:ext uri="{FF2B5EF4-FFF2-40B4-BE49-F238E27FC236}">
              <a16:creationId xmlns:a16="http://schemas.microsoft.com/office/drawing/2014/main" id="{3A0B6673-1210-439C-B903-E7180AA97AA9}"/>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115570</xdr:rowOff>
    </xdr:from>
    <xdr:to>
      <xdr:col>73</xdr:col>
      <xdr:colOff>180975</xdr:colOff>
      <xdr:row>33</xdr:row>
      <xdr:rowOff>115570</xdr:rowOff>
    </xdr:to>
    <xdr:cxnSp macro="">
      <xdr:nvCxnSpPr>
        <xdr:cNvPr id="322" name="直線コネクタ 321">
          <a:extLst>
            <a:ext uri="{FF2B5EF4-FFF2-40B4-BE49-F238E27FC236}">
              <a16:creationId xmlns:a16="http://schemas.microsoft.com/office/drawing/2014/main" id="{552B5075-3306-4B3E-83B2-C7DA3B34DD87}"/>
            </a:ext>
          </a:extLst>
        </xdr:cNvPr>
        <xdr:cNvCxnSpPr/>
      </xdr:nvCxnSpPr>
      <xdr:spPr>
        <a:xfrm>
          <a:off x="13893800" y="5773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A8D3F49F-766D-49AE-A772-EB30FC6756F1}"/>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48277</xdr:rowOff>
    </xdr:from>
    <xdr:ext cx="762000" cy="259045"/>
    <xdr:sp macro="" textlink="">
      <xdr:nvSpPr>
        <xdr:cNvPr id="324" name="テキスト ボックス 323">
          <a:extLst>
            <a:ext uri="{FF2B5EF4-FFF2-40B4-BE49-F238E27FC236}">
              <a16:creationId xmlns:a16="http://schemas.microsoft.com/office/drawing/2014/main" id="{AF6DB82D-492B-4706-9FFB-19C06D058257}"/>
            </a:ext>
          </a:extLst>
        </xdr:cNvPr>
        <xdr:cNvSpPr txBox="1"/>
      </xdr:nvSpPr>
      <xdr:spPr>
        <a:xfrm>
          <a:off x="14401800" y="587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69850</xdr:rowOff>
    </xdr:from>
    <xdr:to>
      <xdr:col>69</xdr:col>
      <xdr:colOff>92075</xdr:colOff>
      <xdr:row>33</xdr:row>
      <xdr:rowOff>115570</xdr:rowOff>
    </xdr:to>
    <xdr:cxnSp macro="">
      <xdr:nvCxnSpPr>
        <xdr:cNvPr id="325" name="直線コネクタ 324">
          <a:extLst>
            <a:ext uri="{FF2B5EF4-FFF2-40B4-BE49-F238E27FC236}">
              <a16:creationId xmlns:a16="http://schemas.microsoft.com/office/drawing/2014/main" id="{60756DFB-C543-4D3F-864B-23E10D0BA137}"/>
            </a:ext>
          </a:extLst>
        </xdr:cNvPr>
        <xdr:cNvCxnSpPr/>
      </xdr:nvCxnSpPr>
      <xdr:spPr>
        <a:xfrm>
          <a:off x="13004800" y="5727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AFCD3E95-4CA3-4412-BDCA-BDC604BE7CEA}"/>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2557</xdr:rowOff>
    </xdr:from>
    <xdr:ext cx="762000" cy="259045"/>
    <xdr:sp macro="" textlink="">
      <xdr:nvSpPr>
        <xdr:cNvPr id="327" name="テキスト ボックス 326">
          <a:extLst>
            <a:ext uri="{FF2B5EF4-FFF2-40B4-BE49-F238E27FC236}">
              <a16:creationId xmlns:a16="http://schemas.microsoft.com/office/drawing/2014/main" id="{2F1D5CAF-C604-4B43-871A-637DD5A16101}"/>
            </a:ext>
          </a:extLst>
        </xdr:cNvPr>
        <xdr:cNvSpPr txBox="1"/>
      </xdr:nvSpPr>
      <xdr:spPr>
        <a:xfrm>
          <a:off x="13512800" y="583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FC26CF48-751E-4EE2-850E-41F6DEAFEAA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71137</xdr:rowOff>
    </xdr:from>
    <xdr:ext cx="762000" cy="259045"/>
    <xdr:sp macro="" textlink="">
      <xdr:nvSpPr>
        <xdr:cNvPr id="329" name="テキスト ボックス 328">
          <a:extLst>
            <a:ext uri="{FF2B5EF4-FFF2-40B4-BE49-F238E27FC236}">
              <a16:creationId xmlns:a16="http://schemas.microsoft.com/office/drawing/2014/main" id="{F767BCBF-34E4-40C5-AACE-C56B76D12D4A}"/>
            </a:ext>
          </a:extLst>
        </xdr:cNvPr>
        <xdr:cNvSpPr txBox="1"/>
      </xdr:nvSpPr>
      <xdr:spPr>
        <a:xfrm>
          <a:off x="12623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DF2F9897-8FC4-459B-A697-3C86C6AB00D6}"/>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35509F1D-DA19-4B1F-BCAE-C7CA9CA31ECF}"/>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905F9A57-9C31-48EF-A659-7179F9102C14}"/>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E8F45483-0B07-4086-B96E-83C301DB68CC}"/>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7740AF68-E3FB-467A-889E-DC2FE5B60664}"/>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133350</xdr:rowOff>
    </xdr:from>
    <xdr:to>
      <xdr:col>82</xdr:col>
      <xdr:colOff>158750</xdr:colOff>
      <xdr:row>34</xdr:row>
      <xdr:rowOff>63500</xdr:rowOff>
    </xdr:to>
    <xdr:sp macro="" textlink="">
      <xdr:nvSpPr>
        <xdr:cNvPr id="335" name="楕円 334">
          <a:extLst>
            <a:ext uri="{FF2B5EF4-FFF2-40B4-BE49-F238E27FC236}">
              <a16:creationId xmlns:a16="http://schemas.microsoft.com/office/drawing/2014/main" id="{6FAEA686-25D1-4C49-B847-9D0063F0C02D}"/>
            </a:ext>
          </a:extLst>
        </xdr:cNvPr>
        <xdr:cNvSpPr/>
      </xdr:nvSpPr>
      <xdr:spPr>
        <a:xfrm>
          <a:off x="164592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149877</xdr:rowOff>
    </xdr:from>
    <xdr:ext cx="762000" cy="259045"/>
    <xdr:sp macro="" textlink="">
      <xdr:nvSpPr>
        <xdr:cNvPr id="336" name="補助費等該当値テキスト">
          <a:extLst>
            <a:ext uri="{FF2B5EF4-FFF2-40B4-BE49-F238E27FC236}">
              <a16:creationId xmlns:a16="http://schemas.microsoft.com/office/drawing/2014/main" id="{F68766C1-3340-4B6E-B599-950749B31CE7}"/>
            </a:ext>
          </a:extLst>
        </xdr:cNvPr>
        <xdr:cNvSpPr txBox="1"/>
      </xdr:nvSpPr>
      <xdr:spPr>
        <a:xfrm>
          <a:off x="165989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144780</xdr:rowOff>
    </xdr:from>
    <xdr:to>
      <xdr:col>78</xdr:col>
      <xdr:colOff>120650</xdr:colOff>
      <xdr:row>35</xdr:row>
      <xdr:rowOff>74930</xdr:rowOff>
    </xdr:to>
    <xdr:sp macro="" textlink="">
      <xdr:nvSpPr>
        <xdr:cNvPr id="337" name="楕円 336">
          <a:extLst>
            <a:ext uri="{FF2B5EF4-FFF2-40B4-BE49-F238E27FC236}">
              <a16:creationId xmlns:a16="http://schemas.microsoft.com/office/drawing/2014/main" id="{9A6634CE-D5D8-4CCB-9982-174C4D551C3C}"/>
            </a:ext>
          </a:extLst>
        </xdr:cNvPr>
        <xdr:cNvSpPr/>
      </xdr:nvSpPr>
      <xdr:spPr>
        <a:xfrm>
          <a:off x="15621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59707</xdr:rowOff>
    </xdr:from>
    <xdr:ext cx="736600" cy="259045"/>
    <xdr:sp macro="" textlink="">
      <xdr:nvSpPr>
        <xdr:cNvPr id="338" name="テキスト ボックス 337">
          <a:extLst>
            <a:ext uri="{FF2B5EF4-FFF2-40B4-BE49-F238E27FC236}">
              <a16:creationId xmlns:a16="http://schemas.microsoft.com/office/drawing/2014/main" id="{AEED9819-396F-4C96-A015-D7A60D4C6118}"/>
            </a:ext>
          </a:extLst>
        </xdr:cNvPr>
        <xdr:cNvSpPr txBox="1"/>
      </xdr:nvSpPr>
      <xdr:spPr>
        <a:xfrm>
          <a:off x="15290800" y="6060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64770</xdr:rowOff>
    </xdr:from>
    <xdr:to>
      <xdr:col>74</xdr:col>
      <xdr:colOff>31750</xdr:colOff>
      <xdr:row>33</xdr:row>
      <xdr:rowOff>166370</xdr:rowOff>
    </xdr:to>
    <xdr:sp macro="" textlink="">
      <xdr:nvSpPr>
        <xdr:cNvPr id="339" name="楕円 338">
          <a:extLst>
            <a:ext uri="{FF2B5EF4-FFF2-40B4-BE49-F238E27FC236}">
              <a16:creationId xmlns:a16="http://schemas.microsoft.com/office/drawing/2014/main" id="{366E71C3-4FB9-41E9-AFE8-2EA684C656E6}"/>
            </a:ext>
          </a:extLst>
        </xdr:cNvPr>
        <xdr:cNvSpPr/>
      </xdr:nvSpPr>
      <xdr:spPr>
        <a:xfrm>
          <a:off x="14732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5097</xdr:rowOff>
    </xdr:from>
    <xdr:ext cx="762000" cy="259045"/>
    <xdr:sp macro="" textlink="">
      <xdr:nvSpPr>
        <xdr:cNvPr id="340" name="テキスト ボックス 339">
          <a:extLst>
            <a:ext uri="{FF2B5EF4-FFF2-40B4-BE49-F238E27FC236}">
              <a16:creationId xmlns:a16="http://schemas.microsoft.com/office/drawing/2014/main" id="{53A168BF-AFD9-482F-97CF-68D8FFA326D6}"/>
            </a:ext>
          </a:extLst>
        </xdr:cNvPr>
        <xdr:cNvSpPr txBox="1"/>
      </xdr:nvSpPr>
      <xdr:spPr>
        <a:xfrm>
          <a:off x="14401800" y="549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64770</xdr:rowOff>
    </xdr:from>
    <xdr:to>
      <xdr:col>69</xdr:col>
      <xdr:colOff>142875</xdr:colOff>
      <xdr:row>33</xdr:row>
      <xdr:rowOff>166370</xdr:rowOff>
    </xdr:to>
    <xdr:sp macro="" textlink="">
      <xdr:nvSpPr>
        <xdr:cNvPr id="341" name="楕円 340">
          <a:extLst>
            <a:ext uri="{FF2B5EF4-FFF2-40B4-BE49-F238E27FC236}">
              <a16:creationId xmlns:a16="http://schemas.microsoft.com/office/drawing/2014/main" id="{E17A81AA-0EA4-4B0D-9D42-D374658A4DFB}"/>
            </a:ext>
          </a:extLst>
        </xdr:cNvPr>
        <xdr:cNvSpPr/>
      </xdr:nvSpPr>
      <xdr:spPr>
        <a:xfrm>
          <a:off x="13843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5097</xdr:rowOff>
    </xdr:from>
    <xdr:ext cx="762000" cy="259045"/>
    <xdr:sp macro="" textlink="">
      <xdr:nvSpPr>
        <xdr:cNvPr id="342" name="テキスト ボックス 341">
          <a:extLst>
            <a:ext uri="{FF2B5EF4-FFF2-40B4-BE49-F238E27FC236}">
              <a16:creationId xmlns:a16="http://schemas.microsoft.com/office/drawing/2014/main" id="{13B42A56-8157-4EE3-9930-C85118B9C1C9}"/>
            </a:ext>
          </a:extLst>
        </xdr:cNvPr>
        <xdr:cNvSpPr txBox="1"/>
      </xdr:nvSpPr>
      <xdr:spPr>
        <a:xfrm>
          <a:off x="13512800" y="549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19050</xdr:rowOff>
    </xdr:from>
    <xdr:to>
      <xdr:col>65</xdr:col>
      <xdr:colOff>53975</xdr:colOff>
      <xdr:row>33</xdr:row>
      <xdr:rowOff>120650</xdr:rowOff>
    </xdr:to>
    <xdr:sp macro="" textlink="">
      <xdr:nvSpPr>
        <xdr:cNvPr id="343" name="楕円 342">
          <a:extLst>
            <a:ext uri="{FF2B5EF4-FFF2-40B4-BE49-F238E27FC236}">
              <a16:creationId xmlns:a16="http://schemas.microsoft.com/office/drawing/2014/main" id="{DBC3CC5F-6205-4DC9-89CA-98440D15F9C2}"/>
            </a:ext>
          </a:extLst>
        </xdr:cNvPr>
        <xdr:cNvSpPr/>
      </xdr:nvSpPr>
      <xdr:spPr>
        <a:xfrm>
          <a:off x="129540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130827</xdr:rowOff>
    </xdr:from>
    <xdr:ext cx="762000" cy="259045"/>
    <xdr:sp macro="" textlink="">
      <xdr:nvSpPr>
        <xdr:cNvPr id="344" name="テキスト ボックス 343">
          <a:extLst>
            <a:ext uri="{FF2B5EF4-FFF2-40B4-BE49-F238E27FC236}">
              <a16:creationId xmlns:a16="http://schemas.microsoft.com/office/drawing/2014/main" id="{0E1374D0-C3C7-45E1-952A-0D41133DCA05}"/>
            </a:ext>
          </a:extLst>
        </xdr:cNvPr>
        <xdr:cNvSpPr txBox="1"/>
      </xdr:nvSpPr>
      <xdr:spPr>
        <a:xfrm>
          <a:off x="12623800" y="544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6C741207-20F1-4058-9206-48EA7E407EE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27A2A006-92FF-4499-A1E5-788484171D68}"/>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8FF135A9-5E62-4725-BA3B-11F9319E898A}"/>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49C2011-6CC1-4791-8E61-8CDBE4B49FCD}"/>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5F51AA6C-FC98-4343-88FC-153CF02D1641}"/>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2DFA3E5B-2567-40B9-A1B8-26B083EAFAE4}"/>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FB3AC162-FD54-4B6C-BB65-407C65ABE6B6}"/>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C31FC529-B592-4569-9DDA-82BE7375208E}"/>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70C76B15-DA87-49BE-8B3E-7A3B544F11E1}"/>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990AAB11-3141-43F2-B2D6-462B2740B3C7}"/>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5F07454-CA31-4CEE-ABBC-740A11872893}"/>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満期一括償還金額の増などに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より経費は増となったが、経常的一般財源等総額の増により、前年度から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今後も学校改築などで区債の発行が見込まれるが、引き続き将来負担への影響に配慮し、計画的な活用を図るとともに、減債基金への積立てを継続し、償還財源を確保していく。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2AF544CE-BF67-49CD-9D72-6406B9638D76}"/>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D2A81645-017E-4B98-B5E1-E26C59C08A03}"/>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24D489AB-E2E7-4030-A888-4A24414255E1}"/>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6429741A-441F-4968-B09D-9297139ECE6B}"/>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FFA9F492-A4D9-44C0-83A2-F9D2327DB14E}"/>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36AA68B5-6D3F-4911-8B45-26FF40E210E7}"/>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FB85E9-DE0E-457F-9CF5-8E9265870B37}"/>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F63A0A90-C1AD-492C-8912-5291667AA54C}"/>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621A0B0A-030F-415D-9FFD-0085AAECDE57}"/>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8BC351BA-ED5F-4E92-AEE0-789DE0E7F649}"/>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E955D7CC-8BD9-4036-8C1F-3D981BD1E9B8}"/>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3455256-A74C-4DFC-BE8E-8458411196AD}"/>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4A53CDE9-DADD-41C9-9591-1C362B960303}"/>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5FD9331D-F175-43E4-8DB9-D15D6DF34152}"/>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FC9D0155-6175-4E5E-BD0F-29BB2F39D709}"/>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4A1F983C-30FD-44D2-A630-04B97FB1BA28}"/>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8D63972D-4DCC-4B36-A4D9-5BFC0BE5A3C3}"/>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3B13EAD-1BF1-4773-A352-8FF51BB9A643}"/>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DE69B5AF-9C2E-4E4F-A94A-23C1557F29C1}"/>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78484C4E-5181-4A4C-8BDB-73CE2EFDA8E1}"/>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107950</xdr:rowOff>
    </xdr:from>
    <xdr:to>
      <xdr:col>24</xdr:col>
      <xdr:colOff>25400</xdr:colOff>
      <xdr:row>76</xdr:row>
      <xdr:rowOff>146050</xdr:rowOff>
    </xdr:to>
    <xdr:cxnSp macro="">
      <xdr:nvCxnSpPr>
        <xdr:cNvPr id="376" name="直線コネクタ 375">
          <a:extLst>
            <a:ext uri="{FF2B5EF4-FFF2-40B4-BE49-F238E27FC236}">
              <a16:creationId xmlns:a16="http://schemas.microsoft.com/office/drawing/2014/main" id="{9E1B1A8A-9858-4456-9D34-D0323BFFF877}"/>
            </a:ext>
          </a:extLst>
        </xdr:cNvPr>
        <xdr:cNvCxnSpPr/>
      </xdr:nvCxnSpPr>
      <xdr:spPr>
        <a:xfrm flipV="1">
          <a:off x="3987800" y="131381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7" name="公債費平均値テキスト">
          <a:extLst>
            <a:ext uri="{FF2B5EF4-FFF2-40B4-BE49-F238E27FC236}">
              <a16:creationId xmlns:a16="http://schemas.microsoft.com/office/drawing/2014/main" id="{9E9E8F1D-9642-49FD-AAD6-6BBF3F8F783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66ADD56F-2CBC-4DCF-9EC4-8854F6A646F4}"/>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146050</xdr:rowOff>
    </xdr:from>
    <xdr:to>
      <xdr:col>19</xdr:col>
      <xdr:colOff>187325</xdr:colOff>
      <xdr:row>77</xdr:row>
      <xdr:rowOff>12700</xdr:rowOff>
    </xdr:to>
    <xdr:cxnSp macro="">
      <xdr:nvCxnSpPr>
        <xdr:cNvPr id="379" name="直線コネクタ 378">
          <a:extLst>
            <a:ext uri="{FF2B5EF4-FFF2-40B4-BE49-F238E27FC236}">
              <a16:creationId xmlns:a16="http://schemas.microsoft.com/office/drawing/2014/main" id="{5CAA95E5-72F7-4370-BEE5-4A8E5C7087ED}"/>
            </a:ext>
          </a:extLst>
        </xdr:cNvPr>
        <xdr:cNvCxnSpPr/>
      </xdr:nvCxnSpPr>
      <xdr:spPr>
        <a:xfrm flipV="1">
          <a:off x="3098800" y="13176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F65F2407-7D7D-4B1A-B27F-41E7FD8F1E3E}"/>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81" name="テキスト ボックス 380">
          <a:extLst>
            <a:ext uri="{FF2B5EF4-FFF2-40B4-BE49-F238E27FC236}">
              <a16:creationId xmlns:a16="http://schemas.microsoft.com/office/drawing/2014/main" id="{86288033-2EC3-4F59-8F72-D6AB0F29A703}"/>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12700</xdr:rowOff>
    </xdr:from>
    <xdr:to>
      <xdr:col>15</xdr:col>
      <xdr:colOff>98425</xdr:colOff>
      <xdr:row>77</xdr:row>
      <xdr:rowOff>31750</xdr:rowOff>
    </xdr:to>
    <xdr:cxnSp macro="">
      <xdr:nvCxnSpPr>
        <xdr:cNvPr id="382" name="直線コネクタ 381">
          <a:extLst>
            <a:ext uri="{FF2B5EF4-FFF2-40B4-BE49-F238E27FC236}">
              <a16:creationId xmlns:a16="http://schemas.microsoft.com/office/drawing/2014/main" id="{641FBFE3-C50E-4092-825D-BEDD72727977}"/>
            </a:ext>
          </a:extLst>
        </xdr:cNvPr>
        <xdr:cNvCxnSpPr/>
      </xdr:nvCxnSpPr>
      <xdr:spPr>
        <a:xfrm flipV="1">
          <a:off x="2209800" y="13214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CE14BBBC-E402-443D-A4AA-88EF2406599C}"/>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73677</xdr:rowOff>
    </xdr:from>
    <xdr:ext cx="762000" cy="259045"/>
    <xdr:sp macro="" textlink="">
      <xdr:nvSpPr>
        <xdr:cNvPr id="384" name="テキスト ボックス 383">
          <a:extLst>
            <a:ext uri="{FF2B5EF4-FFF2-40B4-BE49-F238E27FC236}">
              <a16:creationId xmlns:a16="http://schemas.microsoft.com/office/drawing/2014/main" id="{6B68DD6A-0398-4C89-A4CD-154C2EEF8391}"/>
            </a:ext>
          </a:extLst>
        </xdr:cNvPr>
        <xdr:cNvSpPr txBox="1"/>
      </xdr:nvSpPr>
      <xdr:spPr>
        <a:xfrm>
          <a:off x="2717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31750</xdr:rowOff>
    </xdr:from>
    <xdr:to>
      <xdr:col>11</xdr:col>
      <xdr:colOff>9525</xdr:colOff>
      <xdr:row>77</xdr:row>
      <xdr:rowOff>31750</xdr:rowOff>
    </xdr:to>
    <xdr:cxnSp macro="">
      <xdr:nvCxnSpPr>
        <xdr:cNvPr id="385" name="直線コネクタ 384">
          <a:extLst>
            <a:ext uri="{FF2B5EF4-FFF2-40B4-BE49-F238E27FC236}">
              <a16:creationId xmlns:a16="http://schemas.microsoft.com/office/drawing/2014/main" id="{16CF2EEF-4893-426F-9DD8-6059F2BE6372}"/>
            </a:ext>
          </a:extLst>
        </xdr:cNvPr>
        <xdr:cNvCxnSpPr/>
      </xdr:nvCxnSpPr>
      <xdr:spPr>
        <a:xfrm>
          <a:off x="1320800" y="13233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53FAF33-EB8F-40F7-BE7A-A179740EA43E}"/>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7" name="テキスト ボックス 386">
          <a:extLst>
            <a:ext uri="{FF2B5EF4-FFF2-40B4-BE49-F238E27FC236}">
              <a16:creationId xmlns:a16="http://schemas.microsoft.com/office/drawing/2014/main" id="{F2A819C4-14C2-4D16-9BB1-99915EC22115}"/>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FE7BA12F-488F-45CB-9D71-FC67461949AD}"/>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9" name="テキスト ボックス 388">
          <a:extLst>
            <a:ext uri="{FF2B5EF4-FFF2-40B4-BE49-F238E27FC236}">
              <a16:creationId xmlns:a16="http://schemas.microsoft.com/office/drawing/2014/main" id="{AC915361-B0E8-4822-ADD4-D729208C2739}"/>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1F5CB28A-1BD3-4EBE-A482-B6B549203DF9}"/>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6876ECBE-03CA-42D7-BAB1-AFEE02F4D1D7}"/>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4D633B8B-B40C-4150-B29E-A5C06718A8D2}"/>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F066A4D9-7763-4C17-9EEA-D99100E9E3BD}"/>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B2283CD6-8838-4AB6-BB1E-091764292A66}"/>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57150</xdr:rowOff>
    </xdr:from>
    <xdr:to>
      <xdr:col>24</xdr:col>
      <xdr:colOff>76200</xdr:colOff>
      <xdr:row>76</xdr:row>
      <xdr:rowOff>158750</xdr:rowOff>
    </xdr:to>
    <xdr:sp macro="" textlink="">
      <xdr:nvSpPr>
        <xdr:cNvPr id="395" name="楕円 394">
          <a:extLst>
            <a:ext uri="{FF2B5EF4-FFF2-40B4-BE49-F238E27FC236}">
              <a16:creationId xmlns:a16="http://schemas.microsoft.com/office/drawing/2014/main" id="{579B4890-4DCB-4CD1-81D0-3B6EC32B5B63}"/>
            </a:ext>
          </a:extLst>
        </xdr:cNvPr>
        <xdr:cNvSpPr/>
      </xdr:nvSpPr>
      <xdr:spPr>
        <a:xfrm>
          <a:off x="4775200" y="1308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29227</xdr:rowOff>
    </xdr:from>
    <xdr:ext cx="762000" cy="259045"/>
    <xdr:sp macro="" textlink="">
      <xdr:nvSpPr>
        <xdr:cNvPr id="396" name="公債費該当値テキスト">
          <a:extLst>
            <a:ext uri="{FF2B5EF4-FFF2-40B4-BE49-F238E27FC236}">
              <a16:creationId xmlns:a16="http://schemas.microsoft.com/office/drawing/2014/main" id="{B0D1FE4E-8F2D-46D7-8E73-5E24262A5172}"/>
            </a:ext>
          </a:extLst>
        </xdr:cNvPr>
        <xdr:cNvSpPr txBox="1"/>
      </xdr:nvSpPr>
      <xdr:spPr>
        <a:xfrm>
          <a:off x="4914900" y="1305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95250</xdr:rowOff>
    </xdr:from>
    <xdr:to>
      <xdr:col>20</xdr:col>
      <xdr:colOff>38100</xdr:colOff>
      <xdr:row>77</xdr:row>
      <xdr:rowOff>25400</xdr:rowOff>
    </xdr:to>
    <xdr:sp macro="" textlink="">
      <xdr:nvSpPr>
        <xdr:cNvPr id="397" name="楕円 396">
          <a:extLst>
            <a:ext uri="{FF2B5EF4-FFF2-40B4-BE49-F238E27FC236}">
              <a16:creationId xmlns:a16="http://schemas.microsoft.com/office/drawing/2014/main" id="{54F782C3-E4DF-48CE-B69F-DC7549AD3BB5}"/>
            </a:ext>
          </a:extLst>
        </xdr:cNvPr>
        <xdr:cNvSpPr/>
      </xdr:nvSpPr>
      <xdr:spPr>
        <a:xfrm>
          <a:off x="3937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10177</xdr:rowOff>
    </xdr:from>
    <xdr:ext cx="736600" cy="259045"/>
    <xdr:sp macro="" textlink="">
      <xdr:nvSpPr>
        <xdr:cNvPr id="398" name="テキスト ボックス 397">
          <a:extLst>
            <a:ext uri="{FF2B5EF4-FFF2-40B4-BE49-F238E27FC236}">
              <a16:creationId xmlns:a16="http://schemas.microsoft.com/office/drawing/2014/main" id="{FF5B291A-5757-46BA-8ACF-1D82810A8896}"/>
            </a:ext>
          </a:extLst>
        </xdr:cNvPr>
        <xdr:cNvSpPr txBox="1"/>
      </xdr:nvSpPr>
      <xdr:spPr>
        <a:xfrm>
          <a:off x="3606800" y="13211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133350</xdr:rowOff>
    </xdr:from>
    <xdr:to>
      <xdr:col>15</xdr:col>
      <xdr:colOff>149225</xdr:colOff>
      <xdr:row>77</xdr:row>
      <xdr:rowOff>63500</xdr:rowOff>
    </xdr:to>
    <xdr:sp macro="" textlink="">
      <xdr:nvSpPr>
        <xdr:cNvPr id="399" name="楕円 398">
          <a:extLst>
            <a:ext uri="{FF2B5EF4-FFF2-40B4-BE49-F238E27FC236}">
              <a16:creationId xmlns:a16="http://schemas.microsoft.com/office/drawing/2014/main" id="{70065BD3-40C0-4CA6-B8A5-AC6887E6041C}"/>
            </a:ext>
          </a:extLst>
        </xdr:cNvPr>
        <xdr:cNvSpPr/>
      </xdr:nvSpPr>
      <xdr:spPr>
        <a:xfrm>
          <a:off x="3048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48277</xdr:rowOff>
    </xdr:from>
    <xdr:ext cx="762000" cy="259045"/>
    <xdr:sp macro="" textlink="">
      <xdr:nvSpPr>
        <xdr:cNvPr id="400" name="テキスト ボックス 399">
          <a:extLst>
            <a:ext uri="{FF2B5EF4-FFF2-40B4-BE49-F238E27FC236}">
              <a16:creationId xmlns:a16="http://schemas.microsoft.com/office/drawing/2014/main" id="{2630779B-3CD8-4DAD-B232-01E1D01F5288}"/>
            </a:ext>
          </a:extLst>
        </xdr:cNvPr>
        <xdr:cNvSpPr txBox="1"/>
      </xdr:nvSpPr>
      <xdr:spPr>
        <a:xfrm>
          <a:off x="2717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152400</xdr:rowOff>
    </xdr:from>
    <xdr:to>
      <xdr:col>11</xdr:col>
      <xdr:colOff>60325</xdr:colOff>
      <xdr:row>77</xdr:row>
      <xdr:rowOff>82550</xdr:rowOff>
    </xdr:to>
    <xdr:sp macro="" textlink="">
      <xdr:nvSpPr>
        <xdr:cNvPr id="401" name="楕円 400">
          <a:extLst>
            <a:ext uri="{FF2B5EF4-FFF2-40B4-BE49-F238E27FC236}">
              <a16:creationId xmlns:a16="http://schemas.microsoft.com/office/drawing/2014/main" id="{E516F360-277B-4D2B-998E-353AD18C3508}"/>
            </a:ext>
          </a:extLst>
        </xdr:cNvPr>
        <xdr:cNvSpPr/>
      </xdr:nvSpPr>
      <xdr:spPr>
        <a:xfrm>
          <a:off x="2159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67327</xdr:rowOff>
    </xdr:from>
    <xdr:ext cx="762000" cy="259045"/>
    <xdr:sp macro="" textlink="">
      <xdr:nvSpPr>
        <xdr:cNvPr id="402" name="テキスト ボックス 401">
          <a:extLst>
            <a:ext uri="{FF2B5EF4-FFF2-40B4-BE49-F238E27FC236}">
              <a16:creationId xmlns:a16="http://schemas.microsoft.com/office/drawing/2014/main" id="{5DD89E4A-EBEF-43F8-9D73-C026A6CD04F6}"/>
            </a:ext>
          </a:extLst>
        </xdr:cNvPr>
        <xdr:cNvSpPr txBox="1"/>
      </xdr:nvSpPr>
      <xdr:spPr>
        <a:xfrm>
          <a:off x="1828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403" name="楕円 402">
          <a:extLst>
            <a:ext uri="{FF2B5EF4-FFF2-40B4-BE49-F238E27FC236}">
              <a16:creationId xmlns:a16="http://schemas.microsoft.com/office/drawing/2014/main" id="{9113BC0C-2C83-4105-BC5E-E94BA9BA5D54}"/>
            </a:ext>
          </a:extLst>
        </xdr:cNvPr>
        <xdr:cNvSpPr/>
      </xdr:nvSpPr>
      <xdr:spPr>
        <a:xfrm>
          <a:off x="1270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67327</xdr:rowOff>
    </xdr:from>
    <xdr:ext cx="762000" cy="259045"/>
    <xdr:sp macro="" textlink="">
      <xdr:nvSpPr>
        <xdr:cNvPr id="404" name="テキスト ボックス 403">
          <a:extLst>
            <a:ext uri="{FF2B5EF4-FFF2-40B4-BE49-F238E27FC236}">
              <a16:creationId xmlns:a16="http://schemas.microsoft.com/office/drawing/2014/main" id="{5A36B09C-2869-4C92-877E-3D4B56474606}"/>
            </a:ext>
          </a:extLst>
        </xdr:cNvPr>
        <xdr:cNvSpPr txBox="1"/>
      </xdr:nvSpPr>
      <xdr:spPr>
        <a:xfrm>
          <a:off x="939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F69F6AA4-B492-4308-BB2D-C3BCEC44DDC8}"/>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B29A78B2-ADF9-445E-8983-56A436E600B1}"/>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B80A37BB-5F54-4767-9E63-D24DDC4B2A1C}"/>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58E515BE-7115-4DC4-BDFC-C0195F10CE61}"/>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DDD5AB2B-10E1-498B-8E67-1C892C09F89B}"/>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410A4B7B-CFF6-42AC-9982-C531FE665D47}"/>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9B62257B-17A4-456E-A8D2-F19874B4F2DD}"/>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80EE11F9-5ED4-4114-A827-D4DC85C6DD74}"/>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3997ACE0-7942-42B8-A056-CCBB519F96FF}"/>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9A5F1F87-D4A4-45DA-AF3F-31D07EA5AD9B}"/>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EC8E33A9-C382-4782-862C-0CE85A856EB5}"/>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公債費以外は、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件費や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物件費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などが増加したことにより経費は増となったが、経常的一般財源等総額の増により、前年度から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扶助費はもとより維持補修費についても増加していくことが見込まれる。引き続き、内部努力の徹底と外部化を基軸とした事業見直しを推進するとともに、施設の計画的な管理に努め、持続可能な行財政運営を維持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FA7AD87D-D1A1-4F47-AE8F-B3C90D9B8265}"/>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D3BA210B-8946-476C-9B4E-AE76D09D804D}"/>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D591505B-B353-4F04-AFAC-AA7EA5424A74}"/>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D2FFBA22-5E2D-4F54-98EA-DA87856158AE}"/>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EF09B168-E219-4BDC-B511-F728727A819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3BE18A56-CFB7-459B-A2A7-65A72A26CE97}"/>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98AE620A-966B-41A4-8526-DFF0D8297061}"/>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40877DEC-E21F-454A-9B02-4DAECCB157B6}"/>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6EAE7EBB-C247-4AD9-8E32-F63F9F64510A}"/>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5FB4E0CE-D2FD-4B6D-9703-20BA9B6956C1}"/>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4667D315-D3BD-496E-AD67-E9C55AE4ADDD}"/>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62B0A384-B27A-459B-8A16-FC688C4F389C}"/>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14CA9037-F752-41A0-B3DB-01655720EE9C}"/>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EE332639-936D-41CA-AEB8-B140CDB19A1D}"/>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7A6EB11B-FA07-450A-B4B4-C4551775007B}"/>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5CD82CA-291C-436C-B7D6-0B7EB82912A3}"/>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5A52034E-4808-48E4-8B6B-AF4EE0D5463A}"/>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E97D3927-4C51-4EEB-9CC0-D0AB51920A22}"/>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6260BB61-90C3-4B79-A35A-02A3A0FBF3D3}"/>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D2769F05-4101-439D-9D02-A4220004E354}"/>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E650D9BD-5278-428A-85E3-86BA2319D28C}"/>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100330</xdr:rowOff>
    </xdr:from>
    <xdr:to>
      <xdr:col>82</xdr:col>
      <xdr:colOff>107950</xdr:colOff>
      <xdr:row>77</xdr:row>
      <xdr:rowOff>168911</xdr:rowOff>
    </xdr:to>
    <xdr:cxnSp macro="">
      <xdr:nvCxnSpPr>
        <xdr:cNvPr id="437" name="直線コネクタ 436">
          <a:extLst>
            <a:ext uri="{FF2B5EF4-FFF2-40B4-BE49-F238E27FC236}">
              <a16:creationId xmlns:a16="http://schemas.microsoft.com/office/drawing/2014/main" id="{69C65229-97DD-4157-8241-CADB9AB60509}"/>
            </a:ext>
          </a:extLst>
        </xdr:cNvPr>
        <xdr:cNvCxnSpPr/>
      </xdr:nvCxnSpPr>
      <xdr:spPr>
        <a:xfrm flipV="1">
          <a:off x="15671800" y="13301980"/>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52088</xdr:rowOff>
    </xdr:from>
    <xdr:ext cx="762000" cy="259045"/>
    <xdr:sp macro="" textlink="">
      <xdr:nvSpPr>
        <xdr:cNvPr id="438" name="公債費以外平均値テキスト">
          <a:extLst>
            <a:ext uri="{FF2B5EF4-FFF2-40B4-BE49-F238E27FC236}">
              <a16:creationId xmlns:a16="http://schemas.microsoft.com/office/drawing/2014/main" id="{14316EE2-4B98-4B3F-B49C-8F07023BBE97}"/>
            </a:ext>
          </a:extLst>
        </xdr:cNvPr>
        <xdr:cNvSpPr txBox="1"/>
      </xdr:nvSpPr>
      <xdr:spPr>
        <a:xfrm>
          <a:off x="16598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B75DEF85-C0A2-4BF8-809D-F8C51E4ED507}"/>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168911</xdr:rowOff>
    </xdr:from>
    <xdr:to>
      <xdr:col>78</xdr:col>
      <xdr:colOff>69850</xdr:colOff>
      <xdr:row>78</xdr:row>
      <xdr:rowOff>58420</xdr:rowOff>
    </xdr:to>
    <xdr:cxnSp macro="">
      <xdr:nvCxnSpPr>
        <xdr:cNvPr id="440" name="直線コネクタ 439">
          <a:extLst>
            <a:ext uri="{FF2B5EF4-FFF2-40B4-BE49-F238E27FC236}">
              <a16:creationId xmlns:a16="http://schemas.microsoft.com/office/drawing/2014/main" id="{B5ED2647-2712-47B5-A23E-ED1F00BA7351}"/>
            </a:ext>
          </a:extLst>
        </xdr:cNvPr>
        <xdr:cNvCxnSpPr/>
      </xdr:nvCxnSpPr>
      <xdr:spPr>
        <a:xfrm flipV="1">
          <a:off x="14782800" y="1337056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8DBD5C7D-D8C0-4AE7-AEE8-C3220491E0CC}"/>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2" name="テキスト ボックス 441">
          <a:extLst>
            <a:ext uri="{FF2B5EF4-FFF2-40B4-BE49-F238E27FC236}">
              <a16:creationId xmlns:a16="http://schemas.microsoft.com/office/drawing/2014/main" id="{392F8803-51F4-46EE-8A93-D9C17FCDDA5C}"/>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58420</xdr:rowOff>
    </xdr:from>
    <xdr:to>
      <xdr:col>73</xdr:col>
      <xdr:colOff>180975</xdr:colOff>
      <xdr:row>79</xdr:row>
      <xdr:rowOff>39370</xdr:rowOff>
    </xdr:to>
    <xdr:cxnSp macro="">
      <xdr:nvCxnSpPr>
        <xdr:cNvPr id="443" name="直線コネクタ 442">
          <a:extLst>
            <a:ext uri="{FF2B5EF4-FFF2-40B4-BE49-F238E27FC236}">
              <a16:creationId xmlns:a16="http://schemas.microsoft.com/office/drawing/2014/main" id="{8CAEAA92-B9B2-4973-9F0B-BB0781C0A2B7}"/>
            </a:ext>
          </a:extLst>
        </xdr:cNvPr>
        <xdr:cNvCxnSpPr/>
      </xdr:nvCxnSpPr>
      <xdr:spPr>
        <a:xfrm flipV="1">
          <a:off x="13893800" y="134315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DE124AD-FC0D-4B34-886E-ACDD0359C9C5}"/>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115588</xdr:rowOff>
    </xdr:from>
    <xdr:ext cx="762000" cy="259045"/>
    <xdr:sp macro="" textlink="">
      <xdr:nvSpPr>
        <xdr:cNvPr id="445" name="テキスト ボックス 444">
          <a:extLst>
            <a:ext uri="{FF2B5EF4-FFF2-40B4-BE49-F238E27FC236}">
              <a16:creationId xmlns:a16="http://schemas.microsoft.com/office/drawing/2014/main" id="{359590C5-29DB-405B-831B-C6B09A2CF483}"/>
            </a:ext>
          </a:extLst>
        </xdr:cNvPr>
        <xdr:cNvSpPr txBox="1"/>
      </xdr:nvSpPr>
      <xdr:spPr>
        <a:xfrm>
          <a:off x="14401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39370</xdr:rowOff>
    </xdr:from>
    <xdr:to>
      <xdr:col>69</xdr:col>
      <xdr:colOff>92075</xdr:colOff>
      <xdr:row>81</xdr:row>
      <xdr:rowOff>8889</xdr:rowOff>
    </xdr:to>
    <xdr:cxnSp macro="">
      <xdr:nvCxnSpPr>
        <xdr:cNvPr id="446" name="直線コネクタ 445">
          <a:extLst>
            <a:ext uri="{FF2B5EF4-FFF2-40B4-BE49-F238E27FC236}">
              <a16:creationId xmlns:a16="http://schemas.microsoft.com/office/drawing/2014/main" id="{D375565D-BB00-4BA6-B71D-21156AA29AFD}"/>
            </a:ext>
          </a:extLst>
        </xdr:cNvPr>
        <xdr:cNvCxnSpPr/>
      </xdr:nvCxnSpPr>
      <xdr:spPr>
        <a:xfrm flipV="1">
          <a:off x="13004800" y="13583920"/>
          <a:ext cx="889000" cy="312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7E1EDC4D-2BE3-42AD-9C78-F62D60D4CA72}"/>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66057</xdr:rowOff>
    </xdr:from>
    <xdr:ext cx="762000" cy="259045"/>
    <xdr:sp macro="" textlink="">
      <xdr:nvSpPr>
        <xdr:cNvPr id="448" name="テキスト ボックス 447">
          <a:extLst>
            <a:ext uri="{FF2B5EF4-FFF2-40B4-BE49-F238E27FC236}">
              <a16:creationId xmlns:a16="http://schemas.microsoft.com/office/drawing/2014/main" id="{B3FF1F02-1585-4713-9E16-2851F625DDDC}"/>
            </a:ext>
          </a:extLst>
        </xdr:cNvPr>
        <xdr:cNvSpPr txBox="1"/>
      </xdr:nvSpPr>
      <xdr:spPr>
        <a:xfrm>
          <a:off x="13512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A5A793F5-A604-4D1A-8C80-FD53A11E5904}"/>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161307</xdr:rowOff>
    </xdr:from>
    <xdr:ext cx="762000" cy="259045"/>
    <xdr:sp macro="" textlink="">
      <xdr:nvSpPr>
        <xdr:cNvPr id="450" name="テキスト ボックス 449">
          <a:extLst>
            <a:ext uri="{FF2B5EF4-FFF2-40B4-BE49-F238E27FC236}">
              <a16:creationId xmlns:a16="http://schemas.microsoft.com/office/drawing/2014/main" id="{72EDB225-18BC-46A8-97EF-D8AB1EB050B6}"/>
            </a:ext>
          </a:extLst>
        </xdr:cNvPr>
        <xdr:cNvSpPr txBox="1"/>
      </xdr:nvSpPr>
      <xdr:spPr>
        <a:xfrm>
          <a:off x="12623800" y="1336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3DB1570D-02DC-4113-A289-D256EDA7078C}"/>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5262C83A-F752-4052-9B58-D5DC432539A3}"/>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818B1E03-7923-4BB4-9943-042758E60582}"/>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5D5E2874-8472-43DE-A2AF-19E70C324322}"/>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542B979C-D262-4BD2-A2A3-694CD3188AF6}"/>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49530</xdr:rowOff>
    </xdr:from>
    <xdr:to>
      <xdr:col>82</xdr:col>
      <xdr:colOff>158750</xdr:colOff>
      <xdr:row>77</xdr:row>
      <xdr:rowOff>151130</xdr:rowOff>
    </xdr:to>
    <xdr:sp macro="" textlink="">
      <xdr:nvSpPr>
        <xdr:cNvPr id="456" name="楕円 455">
          <a:extLst>
            <a:ext uri="{FF2B5EF4-FFF2-40B4-BE49-F238E27FC236}">
              <a16:creationId xmlns:a16="http://schemas.microsoft.com/office/drawing/2014/main" id="{1613D5C6-47CB-4312-9A0C-8F0D6B17DE4B}"/>
            </a:ext>
          </a:extLst>
        </xdr:cNvPr>
        <xdr:cNvSpPr/>
      </xdr:nvSpPr>
      <xdr:spPr>
        <a:xfrm>
          <a:off x="164592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66057</xdr:rowOff>
    </xdr:from>
    <xdr:ext cx="762000" cy="259045"/>
    <xdr:sp macro="" textlink="">
      <xdr:nvSpPr>
        <xdr:cNvPr id="457" name="公債費以外該当値テキスト">
          <a:extLst>
            <a:ext uri="{FF2B5EF4-FFF2-40B4-BE49-F238E27FC236}">
              <a16:creationId xmlns:a16="http://schemas.microsoft.com/office/drawing/2014/main" id="{59DCF81C-D504-4DC3-97A6-205C84031060}"/>
            </a:ext>
          </a:extLst>
        </xdr:cNvPr>
        <xdr:cNvSpPr txBox="1"/>
      </xdr:nvSpPr>
      <xdr:spPr>
        <a:xfrm>
          <a:off x="165989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118111</xdr:rowOff>
    </xdr:from>
    <xdr:to>
      <xdr:col>78</xdr:col>
      <xdr:colOff>120650</xdr:colOff>
      <xdr:row>78</xdr:row>
      <xdr:rowOff>48261</xdr:rowOff>
    </xdr:to>
    <xdr:sp macro="" textlink="">
      <xdr:nvSpPr>
        <xdr:cNvPr id="458" name="楕円 457">
          <a:extLst>
            <a:ext uri="{FF2B5EF4-FFF2-40B4-BE49-F238E27FC236}">
              <a16:creationId xmlns:a16="http://schemas.microsoft.com/office/drawing/2014/main" id="{7C29AA0B-B72D-4640-A9EF-4B5D14F9D386}"/>
            </a:ext>
          </a:extLst>
        </xdr:cNvPr>
        <xdr:cNvSpPr/>
      </xdr:nvSpPr>
      <xdr:spPr>
        <a:xfrm>
          <a:off x="15621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33038</xdr:rowOff>
    </xdr:from>
    <xdr:ext cx="736600" cy="259045"/>
    <xdr:sp macro="" textlink="">
      <xdr:nvSpPr>
        <xdr:cNvPr id="459" name="テキスト ボックス 458">
          <a:extLst>
            <a:ext uri="{FF2B5EF4-FFF2-40B4-BE49-F238E27FC236}">
              <a16:creationId xmlns:a16="http://schemas.microsoft.com/office/drawing/2014/main" id="{576305B7-FCA1-4B39-AC9E-AB3D406B68EB}"/>
            </a:ext>
          </a:extLst>
        </xdr:cNvPr>
        <xdr:cNvSpPr txBox="1"/>
      </xdr:nvSpPr>
      <xdr:spPr>
        <a:xfrm>
          <a:off x="15290800" y="13406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7620</xdr:rowOff>
    </xdr:from>
    <xdr:to>
      <xdr:col>74</xdr:col>
      <xdr:colOff>31750</xdr:colOff>
      <xdr:row>78</xdr:row>
      <xdr:rowOff>109220</xdr:rowOff>
    </xdr:to>
    <xdr:sp macro="" textlink="">
      <xdr:nvSpPr>
        <xdr:cNvPr id="460" name="楕円 459">
          <a:extLst>
            <a:ext uri="{FF2B5EF4-FFF2-40B4-BE49-F238E27FC236}">
              <a16:creationId xmlns:a16="http://schemas.microsoft.com/office/drawing/2014/main" id="{4201D78E-9999-42BC-ADDB-0DE6985B52DF}"/>
            </a:ext>
          </a:extLst>
        </xdr:cNvPr>
        <xdr:cNvSpPr/>
      </xdr:nvSpPr>
      <xdr:spPr>
        <a:xfrm>
          <a:off x="14732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93997</xdr:rowOff>
    </xdr:from>
    <xdr:ext cx="762000" cy="259045"/>
    <xdr:sp macro="" textlink="">
      <xdr:nvSpPr>
        <xdr:cNvPr id="461" name="テキスト ボックス 460">
          <a:extLst>
            <a:ext uri="{FF2B5EF4-FFF2-40B4-BE49-F238E27FC236}">
              <a16:creationId xmlns:a16="http://schemas.microsoft.com/office/drawing/2014/main" id="{5A1E995F-F1FF-456F-9A04-9DB89526CB8A}"/>
            </a:ext>
          </a:extLst>
        </xdr:cNvPr>
        <xdr:cNvSpPr txBox="1"/>
      </xdr:nvSpPr>
      <xdr:spPr>
        <a:xfrm>
          <a:off x="14401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160020</xdr:rowOff>
    </xdr:from>
    <xdr:to>
      <xdr:col>69</xdr:col>
      <xdr:colOff>142875</xdr:colOff>
      <xdr:row>79</xdr:row>
      <xdr:rowOff>90170</xdr:rowOff>
    </xdr:to>
    <xdr:sp macro="" textlink="">
      <xdr:nvSpPr>
        <xdr:cNvPr id="462" name="楕円 461">
          <a:extLst>
            <a:ext uri="{FF2B5EF4-FFF2-40B4-BE49-F238E27FC236}">
              <a16:creationId xmlns:a16="http://schemas.microsoft.com/office/drawing/2014/main" id="{14A4A49C-AB70-42F4-972F-B27CED2189DE}"/>
            </a:ext>
          </a:extLst>
        </xdr:cNvPr>
        <xdr:cNvSpPr/>
      </xdr:nvSpPr>
      <xdr:spPr>
        <a:xfrm>
          <a:off x="138430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74947</xdr:rowOff>
    </xdr:from>
    <xdr:ext cx="762000" cy="259045"/>
    <xdr:sp macro="" textlink="">
      <xdr:nvSpPr>
        <xdr:cNvPr id="463" name="テキスト ボックス 462">
          <a:extLst>
            <a:ext uri="{FF2B5EF4-FFF2-40B4-BE49-F238E27FC236}">
              <a16:creationId xmlns:a16="http://schemas.microsoft.com/office/drawing/2014/main" id="{7CB77B40-1F11-4BAD-99BC-C90273F03ED4}"/>
            </a:ext>
          </a:extLst>
        </xdr:cNvPr>
        <xdr:cNvSpPr txBox="1"/>
      </xdr:nvSpPr>
      <xdr:spPr>
        <a:xfrm>
          <a:off x="135128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129539</xdr:rowOff>
    </xdr:from>
    <xdr:to>
      <xdr:col>65</xdr:col>
      <xdr:colOff>53975</xdr:colOff>
      <xdr:row>81</xdr:row>
      <xdr:rowOff>59689</xdr:rowOff>
    </xdr:to>
    <xdr:sp macro="" textlink="">
      <xdr:nvSpPr>
        <xdr:cNvPr id="464" name="楕円 463">
          <a:extLst>
            <a:ext uri="{FF2B5EF4-FFF2-40B4-BE49-F238E27FC236}">
              <a16:creationId xmlns:a16="http://schemas.microsoft.com/office/drawing/2014/main" id="{D95B24D5-3C38-46DD-BE3E-AF81D2520669}"/>
            </a:ext>
          </a:extLst>
        </xdr:cNvPr>
        <xdr:cNvSpPr/>
      </xdr:nvSpPr>
      <xdr:spPr>
        <a:xfrm>
          <a:off x="12954000" y="1384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44466</xdr:rowOff>
    </xdr:from>
    <xdr:ext cx="762000" cy="259045"/>
    <xdr:sp macro="" textlink="">
      <xdr:nvSpPr>
        <xdr:cNvPr id="465" name="テキスト ボックス 464">
          <a:extLst>
            <a:ext uri="{FF2B5EF4-FFF2-40B4-BE49-F238E27FC236}">
              <a16:creationId xmlns:a16="http://schemas.microsoft.com/office/drawing/2014/main" id="{B165A7A3-1DE6-43CB-AB23-54B9E1029138}"/>
            </a:ext>
          </a:extLst>
        </xdr:cNvPr>
        <xdr:cNvSpPr txBox="1"/>
      </xdr:nvSpPr>
      <xdr:spPr>
        <a:xfrm>
          <a:off x="12623800" y="13931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7235</xdr:rowOff>
    </xdr:from>
    <xdr:to>
      <xdr:col>29</xdr:col>
      <xdr:colOff>127000</xdr:colOff>
      <xdr:row>18</xdr:row>
      <xdr:rowOff>43082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140960"/>
          <a:ext cx="647700" cy="358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163462</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25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43082</xdr:rowOff>
    </xdr:from>
    <xdr:to>
      <xdr:col>26</xdr:col>
      <xdr:colOff>50800</xdr:colOff>
      <xdr:row>18</xdr:row>
      <xdr:rowOff>49232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176807"/>
          <a:ext cx="698500" cy="6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125098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5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40480</xdr:rowOff>
    </xdr:from>
    <xdr:to>
      <xdr:col>22</xdr:col>
      <xdr:colOff>114300</xdr:colOff>
      <xdr:row>18</xdr:row>
      <xdr:rowOff>49232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174205"/>
          <a:ext cx="698500" cy="87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131128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36300</xdr:rowOff>
    </xdr:from>
    <xdr:to>
      <xdr:col>18</xdr:col>
      <xdr:colOff>177800</xdr:colOff>
      <xdr:row>18</xdr:row>
      <xdr:rowOff>40480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170025"/>
          <a:ext cx="698500" cy="41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133675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134612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127885</xdr:rowOff>
    </xdr:from>
    <xdr:to>
      <xdr:col>29</xdr:col>
      <xdr:colOff>177800</xdr:colOff>
      <xdr:row>18</xdr:row>
      <xdr:rowOff>58035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901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144412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93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163732</xdr:rowOff>
    </xdr:from>
    <xdr:to>
      <xdr:col>26</xdr:col>
      <xdr:colOff>101600</xdr:colOff>
      <xdr:row>18</xdr:row>
      <xdr:rowOff>93882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26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104059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89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169882</xdr:rowOff>
    </xdr:from>
    <xdr:to>
      <xdr:col>22</xdr:col>
      <xdr:colOff>165100</xdr:colOff>
      <xdr:row>18</xdr:row>
      <xdr:rowOff>100032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321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110209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901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161130</xdr:rowOff>
    </xdr:from>
    <xdr:to>
      <xdr:col>19</xdr:col>
      <xdr:colOff>38100</xdr:colOff>
      <xdr:row>18</xdr:row>
      <xdr:rowOff>91280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234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101457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892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156950</xdr:rowOff>
    </xdr:from>
    <xdr:to>
      <xdr:col>15</xdr:col>
      <xdr:colOff>101600</xdr:colOff>
      <xdr:row>18</xdr:row>
      <xdr:rowOff>87100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19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97277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8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260788</xdr:rowOff>
    </xdr:from>
    <xdr:to>
      <xdr:col>29</xdr:col>
      <xdr:colOff>127000</xdr:colOff>
      <xdr:row>36</xdr:row>
      <xdr:rowOff>60649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871138"/>
          <a:ext cx="647700" cy="1427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266247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76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60649</xdr:rowOff>
    </xdr:from>
    <xdr:to>
      <xdr:col>26</xdr:col>
      <xdr:colOff>50800</xdr:colOff>
      <xdr:row>36</xdr:row>
      <xdr:rowOff>133572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013899"/>
          <a:ext cx="698500" cy="729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6443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31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133572</xdr:rowOff>
    </xdr:from>
    <xdr:to>
      <xdr:col>22</xdr:col>
      <xdr:colOff>114300</xdr:colOff>
      <xdr:row>37</xdr:row>
      <xdr:rowOff>46018</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086822"/>
          <a:ext cx="698500" cy="83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113828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23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46018</xdr:rowOff>
    </xdr:from>
    <xdr:to>
      <xdr:col>18</xdr:col>
      <xdr:colOff>177800</xdr:colOff>
      <xdr:row>37</xdr:row>
      <xdr:rowOff>75450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170718"/>
          <a:ext cx="698500" cy="294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132631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25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142574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267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209988</xdr:rowOff>
    </xdr:from>
    <xdr:to>
      <xdr:col>29</xdr:col>
      <xdr:colOff>177800</xdr:colOff>
      <xdr:row>35</xdr:row>
      <xdr:rowOff>311588</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203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55065</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665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9849</xdr:rowOff>
    </xdr:from>
    <xdr:to>
      <xdr:col>26</xdr:col>
      <xdr:colOff>101600</xdr:colOff>
      <xdr:row>36</xdr:row>
      <xdr:rowOff>111449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9630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121626</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7319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82772</xdr:rowOff>
    </xdr:from>
    <xdr:to>
      <xdr:col>22</xdr:col>
      <xdr:colOff>165100</xdr:colOff>
      <xdr:row>37</xdr:row>
      <xdr:rowOff>12922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360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194549</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804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166668</xdr:rowOff>
    </xdr:from>
    <xdr:to>
      <xdr:col>19</xdr:col>
      <xdr:colOff>38100</xdr:colOff>
      <xdr:row>37</xdr:row>
      <xdr:rowOff>96818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199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278445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888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24650</xdr:rowOff>
    </xdr:from>
    <xdr:to>
      <xdr:col>15</xdr:col>
      <xdr:colOff>101600</xdr:colOff>
      <xdr:row>37</xdr:row>
      <xdr:rowOff>126250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49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307877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91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6E1BC33-4FC6-465E-AA83-04BF2ABAAA0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37C73D19-6D43-419E-A825-C7610D161CEF}"/>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8CC7D05C-727D-4300-8C83-AC5F72866733}"/>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9F3AB341-70D5-49CA-B04B-D0987335BB5F}"/>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A083CDD-BDA4-4855-A83A-58606904853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9350C57-B6C7-480F-9904-C772214C6B1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BFF04ED-D179-4BF5-9580-CA757E2C662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C08C0D5-9F2E-4172-ADE5-0754CB419F6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D9CE16D-D4C6-4CD0-83F3-C26C6868CB4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9E11A705-45D5-4550-864C-4FE3C953A04C}"/>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362,089
330,618
20.61
192,393,072
181,401,305
10,198,129
107,139,198
25,907,737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CF84CCA-0712-4E31-BB3F-5FC32EF61D9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122D1DF-196C-437C-B27D-178AE228DE4C}"/>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4912BA6-94CD-463A-98B7-917B55C687B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6220613-A669-4962-844B-C1E7AE3F293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011F7BB-B258-48FE-8058-5F5A36A559F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D9542B1E-0FB1-4067-8DF8-274534EC4167}"/>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86789380-AC8D-47F4-8C5C-6AF84FDEF6AC}"/>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6E3F2F42-613C-4DA0-A13F-8A6D72AC3461}"/>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1C4277A4-013C-495C-A518-237E3BA94858}"/>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E66C4A2-4DB7-42B6-B869-DF52B22808D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74F4DD81-20E4-4D63-A27C-48103C84987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32C51CB1-7570-4948-A82F-8932B4555D85}"/>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D799F73B-A3D5-4B3A-94F8-1DB5BBE586B6}"/>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24B6E9C-56E9-4DC3-A286-98539F6A843E}"/>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B2ECA54-4C57-4A76-85A3-7F778E0A58D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CDEAB942-9086-4F40-B865-603B6FB9A13D}"/>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340CA16-5623-40A2-899F-1044D5CDD69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919A67D-E484-476A-91AA-829A1397983C}"/>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4832195D-70CC-4BF0-A99E-819F951A33C7}"/>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5A216059-AA1D-4F40-93AF-1A69DA79C338}"/>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63417789-368F-4E15-9675-603E05B5CFA5}"/>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AD02911B-0282-44DB-A36C-41B847ED422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119D592C-4B7B-46D3-97DB-9BFBF0ED92E7}"/>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F346D7B7-EFBB-4E46-B2F9-8831683B0ACC}"/>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5661806C-A779-45D7-B999-D93C71ACD4BA}"/>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70E2A0A5-A3D9-4018-B113-4B930C972772}"/>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DC2EF7D8-DB3D-4CEF-9470-C5EBF0368FFA}"/>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3E6C15E4-D6B2-48FF-9499-85BAA8D1E24D}"/>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DA0F4302-AE0C-445E-963C-CCDF3C1A8CA5}"/>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F3F2958B-55F0-48EF-82B1-733173510056}"/>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C365F14-77E2-4B90-8F19-BC2C5F5ABE63}"/>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EA15BCD7-B255-47AF-8DA1-1E78C5C5F8D3}"/>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A53C8814-0E55-43F0-AA82-023249063675}"/>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497DD491-117E-434E-B5A2-FF4172F935D3}"/>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1CA0A909-2E6E-428A-8C09-148FF6E971EE}"/>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B5AFB2A3-BEB2-4BBC-BD38-E3D1AFD446B2}"/>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DB836D62-E121-418B-83CC-494147D1CBFB}"/>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36DD8354-390C-41D5-80C1-AD5E0D32D19C}"/>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C995C343-8E8C-4C87-93B3-A36BF247C21B}"/>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DF5AA585-F13E-4A0F-A75C-1B2FB97E1909}"/>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CEE8EFF2-FF07-4BFB-9BF5-2E105B7F52EE}"/>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8A7277E3-921E-4FD7-BF7C-C231B7D845BC}"/>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6BDF18AA-D50F-44E6-96D1-B0CFE881FFE5}"/>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1EF7BE81-9783-4258-A716-A52D351ABB92}"/>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741DF564-B545-4065-9149-C7F70229A2FE}"/>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B634D3C8-DAEF-44D3-B0CA-65FF2498B831}"/>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9D61DE4-2BBF-40DC-ADEC-AAB5FBB1112E}"/>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6913F46E-9906-4AB5-A815-B5C10A6CE7DE}"/>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72C27BF2-1667-4C77-A897-17D18BDDBF8B}"/>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1EE0A63-C254-44C9-8599-B058AF2FA8C1}"/>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8C16BDA2-904A-464C-AF07-1C6FA0A54349}"/>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148975</xdr:rowOff>
    </xdr:from>
    <xdr:to>
      <xdr:col>24</xdr:col>
      <xdr:colOff>63500</xdr:colOff>
      <xdr:row>37</xdr:row>
      <xdr:rowOff>31594</xdr:rowOff>
    </xdr:to>
    <xdr:cxnSp macro="">
      <xdr:nvCxnSpPr>
        <xdr:cNvPr id="63" name="直線コネクタ 62">
          <a:extLst>
            <a:ext uri="{FF2B5EF4-FFF2-40B4-BE49-F238E27FC236}">
              <a16:creationId xmlns:a16="http://schemas.microsoft.com/office/drawing/2014/main" id="{BAEC4C63-8A44-431D-87CA-F8E8803F1C82}"/>
            </a:ext>
          </a:extLst>
        </xdr:cNvPr>
        <xdr:cNvCxnSpPr/>
      </xdr:nvCxnSpPr>
      <xdr:spPr>
        <a:xfrm flipV="1">
          <a:off x="3797300" y="6321175"/>
          <a:ext cx="838200" cy="54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534377" cy="259045"/>
    <xdr:sp macro="" textlink="">
      <xdr:nvSpPr>
        <xdr:cNvPr id="64" name="人件費平均値テキスト">
          <a:extLst>
            <a:ext uri="{FF2B5EF4-FFF2-40B4-BE49-F238E27FC236}">
              <a16:creationId xmlns:a16="http://schemas.microsoft.com/office/drawing/2014/main" id="{92AA86C0-36D1-4257-8D58-111A5705458B}"/>
            </a:ext>
          </a:extLst>
        </xdr:cNvPr>
        <xdr:cNvSpPr txBox="1"/>
      </xdr:nvSpPr>
      <xdr:spPr>
        <a:xfrm>
          <a:off x="4686300" y="628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3F2F4489-A1C2-419F-A042-23A0F598E37D}"/>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4794</xdr:rowOff>
    </xdr:from>
    <xdr:to>
      <xdr:col>19</xdr:col>
      <xdr:colOff>177800</xdr:colOff>
      <xdr:row>37</xdr:row>
      <xdr:rowOff>31594</xdr:rowOff>
    </xdr:to>
    <xdr:cxnSp macro="">
      <xdr:nvCxnSpPr>
        <xdr:cNvPr id="66" name="直線コネクタ 65">
          <a:extLst>
            <a:ext uri="{FF2B5EF4-FFF2-40B4-BE49-F238E27FC236}">
              <a16:creationId xmlns:a16="http://schemas.microsoft.com/office/drawing/2014/main" id="{123C0B45-524E-4FF7-92E1-BDEC115689C0}"/>
            </a:ext>
          </a:extLst>
        </xdr:cNvPr>
        <xdr:cNvCxnSpPr/>
      </xdr:nvCxnSpPr>
      <xdr:spPr>
        <a:xfrm>
          <a:off x="2908300" y="6348444"/>
          <a:ext cx="889000" cy="2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328E0A5B-08FD-4124-9D94-806B0979D253}"/>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127231</xdr:rowOff>
    </xdr:from>
    <xdr:ext cx="534377" cy="259045"/>
    <xdr:sp macro="" textlink="">
      <xdr:nvSpPr>
        <xdr:cNvPr id="68" name="テキスト ボックス 67">
          <a:extLst>
            <a:ext uri="{FF2B5EF4-FFF2-40B4-BE49-F238E27FC236}">
              <a16:creationId xmlns:a16="http://schemas.microsoft.com/office/drawing/2014/main" id="{5098B020-5EAA-4682-A314-510344A7F75A}"/>
            </a:ext>
          </a:extLst>
        </xdr:cNvPr>
        <xdr:cNvSpPr txBox="1"/>
      </xdr:nvSpPr>
      <xdr:spPr>
        <a:xfrm>
          <a:off x="3530111" y="64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1865</xdr:rowOff>
    </xdr:from>
    <xdr:to>
      <xdr:col>15</xdr:col>
      <xdr:colOff>50800</xdr:colOff>
      <xdr:row>37</xdr:row>
      <xdr:rowOff>4794</xdr:rowOff>
    </xdr:to>
    <xdr:cxnSp macro="">
      <xdr:nvCxnSpPr>
        <xdr:cNvPr id="69" name="直線コネクタ 68">
          <a:extLst>
            <a:ext uri="{FF2B5EF4-FFF2-40B4-BE49-F238E27FC236}">
              <a16:creationId xmlns:a16="http://schemas.microsoft.com/office/drawing/2014/main" id="{93A8CA50-3246-4FF1-B038-483C873E64B7}"/>
            </a:ext>
          </a:extLst>
        </xdr:cNvPr>
        <xdr:cNvCxnSpPr/>
      </xdr:nvCxnSpPr>
      <xdr:spPr>
        <a:xfrm>
          <a:off x="2019300" y="6345515"/>
          <a:ext cx="889000" cy="2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17EF72A8-7480-4386-9ED6-CC6980F529C3}"/>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102161</xdr:rowOff>
    </xdr:from>
    <xdr:ext cx="534377" cy="259045"/>
    <xdr:sp macro="" textlink="">
      <xdr:nvSpPr>
        <xdr:cNvPr id="71" name="テキスト ボックス 70">
          <a:extLst>
            <a:ext uri="{FF2B5EF4-FFF2-40B4-BE49-F238E27FC236}">
              <a16:creationId xmlns:a16="http://schemas.microsoft.com/office/drawing/2014/main" id="{856E3FA8-9FC4-46EB-8285-AD4517F662C6}"/>
            </a:ext>
          </a:extLst>
        </xdr:cNvPr>
        <xdr:cNvSpPr txBox="1"/>
      </xdr:nvSpPr>
      <xdr:spPr>
        <a:xfrm>
          <a:off x="2641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160807</xdr:rowOff>
    </xdr:from>
    <xdr:to>
      <xdr:col>10</xdr:col>
      <xdr:colOff>114300</xdr:colOff>
      <xdr:row>37</xdr:row>
      <xdr:rowOff>1865</xdr:rowOff>
    </xdr:to>
    <xdr:cxnSp macro="">
      <xdr:nvCxnSpPr>
        <xdr:cNvPr id="72" name="直線コネクタ 71">
          <a:extLst>
            <a:ext uri="{FF2B5EF4-FFF2-40B4-BE49-F238E27FC236}">
              <a16:creationId xmlns:a16="http://schemas.microsoft.com/office/drawing/2014/main" id="{9134F1CC-E3EE-4A17-8835-755457E473CE}"/>
            </a:ext>
          </a:extLst>
        </xdr:cNvPr>
        <xdr:cNvCxnSpPr/>
      </xdr:nvCxnSpPr>
      <xdr:spPr>
        <a:xfrm>
          <a:off x="1130300" y="6333007"/>
          <a:ext cx="889000" cy="1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F2226FC1-4F4C-4E39-9EDE-414CA29ACDEB}"/>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D7B1E9E4-35AC-4ABD-A3FE-EAB5F52362AA}"/>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69E38F9E-0B0E-46FC-8C34-B496FA7A3D61}"/>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282663FD-DBD5-4D43-B37C-FD0559EAC72A}"/>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170CFB52-423D-49B4-A364-E185AA0FDE3B}"/>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C143BD17-CDA6-42BD-89BA-200A8EDEE3C2}"/>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440C52D0-42FF-4DDA-8894-6A1173AC9EB4}"/>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3497A880-C415-4756-B5F1-04EB66739E04}"/>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CE955AE-44A6-487B-A5C7-5CAEE3CF0987}"/>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98175</xdr:rowOff>
    </xdr:from>
    <xdr:to>
      <xdr:col>24</xdr:col>
      <xdr:colOff>114300</xdr:colOff>
      <xdr:row>37</xdr:row>
      <xdr:rowOff>28325</xdr:rowOff>
    </xdr:to>
    <xdr:sp macro="" textlink="">
      <xdr:nvSpPr>
        <xdr:cNvPr id="82" name="楕円 81">
          <a:extLst>
            <a:ext uri="{FF2B5EF4-FFF2-40B4-BE49-F238E27FC236}">
              <a16:creationId xmlns:a16="http://schemas.microsoft.com/office/drawing/2014/main" id="{0DE7874C-C282-43F2-B8A5-3E68204C8EBE}"/>
            </a:ext>
          </a:extLst>
        </xdr:cNvPr>
        <xdr:cNvSpPr/>
      </xdr:nvSpPr>
      <xdr:spPr>
        <a:xfrm>
          <a:off x="4584700" y="627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121052</xdr:rowOff>
    </xdr:from>
    <xdr:ext cx="534377" cy="259045"/>
    <xdr:sp macro="" textlink="">
      <xdr:nvSpPr>
        <xdr:cNvPr id="83" name="人件費該当値テキスト">
          <a:extLst>
            <a:ext uri="{FF2B5EF4-FFF2-40B4-BE49-F238E27FC236}">
              <a16:creationId xmlns:a16="http://schemas.microsoft.com/office/drawing/2014/main" id="{F373DBFC-EAAD-4F02-8669-7C2C8A3811A1}"/>
            </a:ext>
          </a:extLst>
        </xdr:cNvPr>
        <xdr:cNvSpPr txBox="1"/>
      </xdr:nvSpPr>
      <xdr:spPr>
        <a:xfrm>
          <a:off x="4686300" y="6121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152244</xdr:rowOff>
    </xdr:from>
    <xdr:to>
      <xdr:col>20</xdr:col>
      <xdr:colOff>38100</xdr:colOff>
      <xdr:row>37</xdr:row>
      <xdr:rowOff>82394</xdr:rowOff>
    </xdr:to>
    <xdr:sp macro="" textlink="">
      <xdr:nvSpPr>
        <xdr:cNvPr id="84" name="楕円 83">
          <a:extLst>
            <a:ext uri="{FF2B5EF4-FFF2-40B4-BE49-F238E27FC236}">
              <a16:creationId xmlns:a16="http://schemas.microsoft.com/office/drawing/2014/main" id="{E666E2DD-910E-473C-8130-123C06957526}"/>
            </a:ext>
          </a:extLst>
        </xdr:cNvPr>
        <xdr:cNvSpPr/>
      </xdr:nvSpPr>
      <xdr:spPr>
        <a:xfrm>
          <a:off x="3746500" y="632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98921</xdr:rowOff>
    </xdr:from>
    <xdr:ext cx="534377" cy="259045"/>
    <xdr:sp macro="" textlink="">
      <xdr:nvSpPr>
        <xdr:cNvPr id="85" name="テキスト ボックス 84">
          <a:extLst>
            <a:ext uri="{FF2B5EF4-FFF2-40B4-BE49-F238E27FC236}">
              <a16:creationId xmlns:a16="http://schemas.microsoft.com/office/drawing/2014/main" id="{7549C5B2-3A68-4262-9811-D69E69FCF44C}"/>
            </a:ext>
          </a:extLst>
        </xdr:cNvPr>
        <xdr:cNvSpPr txBox="1"/>
      </xdr:nvSpPr>
      <xdr:spPr>
        <a:xfrm>
          <a:off x="3530111" y="609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125444</xdr:rowOff>
    </xdr:from>
    <xdr:to>
      <xdr:col>15</xdr:col>
      <xdr:colOff>101600</xdr:colOff>
      <xdr:row>37</xdr:row>
      <xdr:rowOff>55594</xdr:rowOff>
    </xdr:to>
    <xdr:sp macro="" textlink="">
      <xdr:nvSpPr>
        <xdr:cNvPr id="86" name="楕円 85">
          <a:extLst>
            <a:ext uri="{FF2B5EF4-FFF2-40B4-BE49-F238E27FC236}">
              <a16:creationId xmlns:a16="http://schemas.microsoft.com/office/drawing/2014/main" id="{399CD380-7C97-45F5-A83D-5C4AD79D5F1B}"/>
            </a:ext>
          </a:extLst>
        </xdr:cNvPr>
        <xdr:cNvSpPr/>
      </xdr:nvSpPr>
      <xdr:spPr>
        <a:xfrm>
          <a:off x="2857500" y="629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72121</xdr:rowOff>
    </xdr:from>
    <xdr:ext cx="534377" cy="259045"/>
    <xdr:sp macro="" textlink="">
      <xdr:nvSpPr>
        <xdr:cNvPr id="87" name="テキスト ボックス 86">
          <a:extLst>
            <a:ext uri="{FF2B5EF4-FFF2-40B4-BE49-F238E27FC236}">
              <a16:creationId xmlns:a16="http://schemas.microsoft.com/office/drawing/2014/main" id="{E8D391F0-9F77-4012-BBD2-10F4305F7F4E}"/>
            </a:ext>
          </a:extLst>
        </xdr:cNvPr>
        <xdr:cNvSpPr txBox="1"/>
      </xdr:nvSpPr>
      <xdr:spPr>
        <a:xfrm>
          <a:off x="2641111" y="607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122515</xdr:rowOff>
    </xdr:from>
    <xdr:to>
      <xdr:col>10</xdr:col>
      <xdr:colOff>165100</xdr:colOff>
      <xdr:row>37</xdr:row>
      <xdr:rowOff>52665</xdr:rowOff>
    </xdr:to>
    <xdr:sp macro="" textlink="">
      <xdr:nvSpPr>
        <xdr:cNvPr id="88" name="楕円 87">
          <a:extLst>
            <a:ext uri="{FF2B5EF4-FFF2-40B4-BE49-F238E27FC236}">
              <a16:creationId xmlns:a16="http://schemas.microsoft.com/office/drawing/2014/main" id="{84783AC2-5665-437E-BDD3-5EA69F400F2E}"/>
            </a:ext>
          </a:extLst>
        </xdr:cNvPr>
        <xdr:cNvSpPr/>
      </xdr:nvSpPr>
      <xdr:spPr>
        <a:xfrm>
          <a:off x="1968500" y="629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69192</xdr:rowOff>
    </xdr:from>
    <xdr:ext cx="534377" cy="259045"/>
    <xdr:sp macro="" textlink="">
      <xdr:nvSpPr>
        <xdr:cNvPr id="89" name="テキスト ボックス 88">
          <a:extLst>
            <a:ext uri="{FF2B5EF4-FFF2-40B4-BE49-F238E27FC236}">
              <a16:creationId xmlns:a16="http://schemas.microsoft.com/office/drawing/2014/main" id="{7328A0D2-0FAB-4E0F-BE9C-7B31427B5856}"/>
            </a:ext>
          </a:extLst>
        </xdr:cNvPr>
        <xdr:cNvSpPr txBox="1"/>
      </xdr:nvSpPr>
      <xdr:spPr>
        <a:xfrm>
          <a:off x="1752111" y="6069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110007</xdr:rowOff>
    </xdr:from>
    <xdr:to>
      <xdr:col>6</xdr:col>
      <xdr:colOff>38100</xdr:colOff>
      <xdr:row>37</xdr:row>
      <xdr:rowOff>40157</xdr:rowOff>
    </xdr:to>
    <xdr:sp macro="" textlink="">
      <xdr:nvSpPr>
        <xdr:cNvPr id="90" name="楕円 89">
          <a:extLst>
            <a:ext uri="{FF2B5EF4-FFF2-40B4-BE49-F238E27FC236}">
              <a16:creationId xmlns:a16="http://schemas.microsoft.com/office/drawing/2014/main" id="{850093A6-9CEB-4A38-8A57-CB0CCA699C1D}"/>
            </a:ext>
          </a:extLst>
        </xdr:cNvPr>
        <xdr:cNvSpPr/>
      </xdr:nvSpPr>
      <xdr:spPr>
        <a:xfrm>
          <a:off x="1079500" y="628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56684</xdr:rowOff>
    </xdr:from>
    <xdr:ext cx="534377" cy="259045"/>
    <xdr:sp macro="" textlink="">
      <xdr:nvSpPr>
        <xdr:cNvPr id="91" name="テキスト ボックス 90">
          <a:extLst>
            <a:ext uri="{FF2B5EF4-FFF2-40B4-BE49-F238E27FC236}">
              <a16:creationId xmlns:a16="http://schemas.microsoft.com/office/drawing/2014/main" id="{C4568C7D-66BF-47C7-95B7-1C2ACF2AAAF6}"/>
            </a:ext>
          </a:extLst>
        </xdr:cNvPr>
        <xdr:cNvSpPr txBox="1"/>
      </xdr:nvSpPr>
      <xdr:spPr>
        <a:xfrm>
          <a:off x="863111" y="605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AA8062DA-13A0-42E2-A7C3-A278349F476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49BABB93-34A4-4B3E-9692-58249679F85C}"/>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683CA5FA-1D08-420A-A1EE-D0AFC04D4F11}"/>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3C56D5C4-9FCA-47EB-804E-E5FCA0032448}"/>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E3267A6B-8C4B-4A93-A2F4-75D3BEA74A9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79BDB01E-E9E3-47EA-8ED4-657F2C38F6F4}"/>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3234FD90-6C07-4AB3-A0A3-39F7BCC77A32}"/>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9DF17CBD-62E4-4776-A9FA-ADD12C83D07E}"/>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1BFF0B81-84E9-421E-89A1-9DEDFCC88007}"/>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76A961F3-B572-46E4-A63A-7C9832555E4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4BA2B761-DE3F-43D2-B348-85EDE79F4E0D}"/>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789E68E3-24AB-49C7-BAD2-AD00E2CA927D}"/>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79EBE86E-4BDD-4A35-B36E-01EFCC1B78E9}"/>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F3ECC3-CF7C-4EA5-A377-B7EC4B0EA72B}"/>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6BEA6E40-F2C5-4479-9F2D-ADE3452A6682}"/>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77036345-E4C1-4C9B-A00D-9141B8D0B0B2}"/>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DE7D2694-4A95-49EE-99D5-56F97127B52D}"/>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B1A4FEB5-AEC6-4985-AB56-0F76F4CB227E}"/>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502AAA07-5D49-4B5F-91CF-D232B9CC9B32}"/>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6614196D-1038-4717-AC6A-128F2A76D7E8}"/>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82CE9B66-2FAD-4827-BBB9-313F98373659}"/>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271D0651-651E-476D-B574-5665ABC18DEE}"/>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7446ED70-01B7-4C00-8C82-64EC8A51B84A}"/>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B9E139CE-9BA8-4E8F-A850-1C9C416C17F7}"/>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3F8534D1-053A-4F99-BC30-C6A82CC80D8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B4778F67-4A76-48A5-879D-BD8CB5FB5D07}"/>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81293</xdr:rowOff>
    </xdr:from>
    <xdr:to>
      <xdr:col>24</xdr:col>
      <xdr:colOff>63500</xdr:colOff>
      <xdr:row>56</xdr:row>
      <xdr:rowOff>87771</xdr:rowOff>
    </xdr:to>
    <xdr:cxnSp macro="">
      <xdr:nvCxnSpPr>
        <xdr:cNvPr id="118" name="直線コネクタ 117">
          <a:extLst>
            <a:ext uri="{FF2B5EF4-FFF2-40B4-BE49-F238E27FC236}">
              <a16:creationId xmlns:a16="http://schemas.microsoft.com/office/drawing/2014/main" id="{17BD5E30-A4A4-4DBC-92E2-EA53932E2E6D}"/>
            </a:ext>
          </a:extLst>
        </xdr:cNvPr>
        <xdr:cNvCxnSpPr/>
      </xdr:nvCxnSpPr>
      <xdr:spPr>
        <a:xfrm flipV="1">
          <a:off x="3797300" y="9682493"/>
          <a:ext cx="838200" cy="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61FFAD98-F680-4A6F-BC5D-0B76C9461483}"/>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21D65D4C-C447-4BA9-8588-1A1017F3A639}"/>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55799</xdr:rowOff>
    </xdr:from>
    <xdr:to>
      <xdr:col>19</xdr:col>
      <xdr:colOff>177800</xdr:colOff>
      <xdr:row>56</xdr:row>
      <xdr:rowOff>87771</xdr:rowOff>
    </xdr:to>
    <xdr:cxnSp macro="">
      <xdr:nvCxnSpPr>
        <xdr:cNvPr id="121" name="直線コネクタ 120">
          <a:extLst>
            <a:ext uri="{FF2B5EF4-FFF2-40B4-BE49-F238E27FC236}">
              <a16:creationId xmlns:a16="http://schemas.microsoft.com/office/drawing/2014/main" id="{ACA17409-020B-4961-A84B-C3C24888006C}"/>
            </a:ext>
          </a:extLst>
        </xdr:cNvPr>
        <xdr:cNvCxnSpPr/>
      </xdr:nvCxnSpPr>
      <xdr:spPr>
        <a:xfrm>
          <a:off x="2908300" y="9656999"/>
          <a:ext cx="889000" cy="31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3EDC979C-8C1B-4D3F-935A-609DB7817FDD}"/>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A1CA7B76-C1C3-473E-9E78-EB26315239C7}"/>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55799</xdr:rowOff>
    </xdr:from>
    <xdr:to>
      <xdr:col>15</xdr:col>
      <xdr:colOff>50800</xdr:colOff>
      <xdr:row>56</xdr:row>
      <xdr:rowOff>73547</xdr:rowOff>
    </xdr:to>
    <xdr:cxnSp macro="">
      <xdr:nvCxnSpPr>
        <xdr:cNvPr id="124" name="直線コネクタ 123">
          <a:extLst>
            <a:ext uri="{FF2B5EF4-FFF2-40B4-BE49-F238E27FC236}">
              <a16:creationId xmlns:a16="http://schemas.microsoft.com/office/drawing/2014/main" id="{0E9EC7B9-EFEF-4F48-8D1D-667145CBCB0F}"/>
            </a:ext>
          </a:extLst>
        </xdr:cNvPr>
        <xdr:cNvCxnSpPr/>
      </xdr:nvCxnSpPr>
      <xdr:spPr>
        <a:xfrm flipV="1">
          <a:off x="2019300" y="9656999"/>
          <a:ext cx="889000" cy="1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EE31846B-B126-4FC9-AF89-640E9025F544}"/>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7B26329D-52C7-4496-A2DB-21B76D8CE7E5}"/>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73547</xdr:rowOff>
    </xdr:from>
    <xdr:to>
      <xdr:col>10</xdr:col>
      <xdr:colOff>114300</xdr:colOff>
      <xdr:row>56</xdr:row>
      <xdr:rowOff>161984</xdr:rowOff>
    </xdr:to>
    <xdr:cxnSp macro="">
      <xdr:nvCxnSpPr>
        <xdr:cNvPr id="127" name="直線コネクタ 126">
          <a:extLst>
            <a:ext uri="{FF2B5EF4-FFF2-40B4-BE49-F238E27FC236}">
              <a16:creationId xmlns:a16="http://schemas.microsoft.com/office/drawing/2014/main" id="{769FFE67-0BC2-4010-9939-E85BFA1BDF00}"/>
            </a:ext>
          </a:extLst>
        </xdr:cNvPr>
        <xdr:cNvCxnSpPr/>
      </xdr:nvCxnSpPr>
      <xdr:spPr>
        <a:xfrm flipV="1">
          <a:off x="1130300" y="9674747"/>
          <a:ext cx="889000" cy="8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7206D78B-BB58-47A4-AD0C-FEE8179ADC37}"/>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115557</xdr:rowOff>
    </xdr:from>
    <xdr:ext cx="534377" cy="259045"/>
    <xdr:sp macro="" textlink="">
      <xdr:nvSpPr>
        <xdr:cNvPr id="129" name="テキスト ボックス 128">
          <a:extLst>
            <a:ext uri="{FF2B5EF4-FFF2-40B4-BE49-F238E27FC236}">
              <a16:creationId xmlns:a16="http://schemas.microsoft.com/office/drawing/2014/main" id="{CC60387C-D1A4-448C-8FB3-3D7254FC4487}"/>
            </a:ext>
          </a:extLst>
        </xdr:cNvPr>
        <xdr:cNvSpPr txBox="1"/>
      </xdr:nvSpPr>
      <xdr:spPr>
        <a:xfrm>
          <a:off x="1752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766EC103-F703-4336-8B35-DEEFF2925EE9}"/>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39774</xdr:rowOff>
    </xdr:from>
    <xdr:ext cx="534377" cy="259045"/>
    <xdr:sp macro="" textlink="">
      <xdr:nvSpPr>
        <xdr:cNvPr id="131" name="テキスト ボックス 130">
          <a:extLst>
            <a:ext uri="{FF2B5EF4-FFF2-40B4-BE49-F238E27FC236}">
              <a16:creationId xmlns:a16="http://schemas.microsoft.com/office/drawing/2014/main" id="{37ACAD57-9B2E-4000-AADA-D21CD1CAC13A}"/>
            </a:ext>
          </a:extLst>
        </xdr:cNvPr>
        <xdr:cNvSpPr txBox="1"/>
      </xdr:nvSpPr>
      <xdr:spPr>
        <a:xfrm>
          <a:off x="863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BD7204CA-A85D-47AF-8464-31DF445DE1A7}"/>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CF897DE0-FCEE-4ECA-AA2D-333A39B81445}"/>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C6713F08-F281-4267-9530-D534B8BF3B5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DFB18DAB-1909-45FD-BAF1-DBB0779441D3}"/>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AE1A0896-00F2-45B4-80B0-A2E168D6CC54}"/>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30493</xdr:rowOff>
    </xdr:from>
    <xdr:to>
      <xdr:col>24</xdr:col>
      <xdr:colOff>114300</xdr:colOff>
      <xdr:row>56</xdr:row>
      <xdr:rowOff>132093</xdr:rowOff>
    </xdr:to>
    <xdr:sp macro="" textlink="">
      <xdr:nvSpPr>
        <xdr:cNvPr id="137" name="楕円 136">
          <a:extLst>
            <a:ext uri="{FF2B5EF4-FFF2-40B4-BE49-F238E27FC236}">
              <a16:creationId xmlns:a16="http://schemas.microsoft.com/office/drawing/2014/main" id="{B98AA651-701A-47B1-9F35-AC2B5179BF03}"/>
            </a:ext>
          </a:extLst>
        </xdr:cNvPr>
        <xdr:cNvSpPr/>
      </xdr:nvSpPr>
      <xdr:spPr>
        <a:xfrm>
          <a:off x="4584700" y="9631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144667</xdr:rowOff>
    </xdr:from>
    <xdr:ext cx="534377" cy="259045"/>
    <xdr:sp macro="" textlink="">
      <xdr:nvSpPr>
        <xdr:cNvPr id="138" name="物件費該当値テキスト">
          <a:extLst>
            <a:ext uri="{FF2B5EF4-FFF2-40B4-BE49-F238E27FC236}">
              <a16:creationId xmlns:a16="http://schemas.microsoft.com/office/drawing/2014/main" id="{89F4760E-CCFD-4959-A55A-65076FB79378}"/>
            </a:ext>
          </a:extLst>
        </xdr:cNvPr>
        <xdr:cNvSpPr txBox="1"/>
      </xdr:nvSpPr>
      <xdr:spPr>
        <a:xfrm>
          <a:off x="4686300" y="9574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36971</xdr:rowOff>
    </xdr:from>
    <xdr:to>
      <xdr:col>20</xdr:col>
      <xdr:colOff>38100</xdr:colOff>
      <xdr:row>56</xdr:row>
      <xdr:rowOff>138571</xdr:rowOff>
    </xdr:to>
    <xdr:sp macro="" textlink="">
      <xdr:nvSpPr>
        <xdr:cNvPr id="139" name="楕円 138">
          <a:extLst>
            <a:ext uri="{FF2B5EF4-FFF2-40B4-BE49-F238E27FC236}">
              <a16:creationId xmlns:a16="http://schemas.microsoft.com/office/drawing/2014/main" id="{FBBEE496-0DE1-4264-8CD7-5645D3F7C117}"/>
            </a:ext>
          </a:extLst>
        </xdr:cNvPr>
        <xdr:cNvSpPr/>
      </xdr:nvSpPr>
      <xdr:spPr>
        <a:xfrm>
          <a:off x="3746500" y="963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129698</xdr:rowOff>
    </xdr:from>
    <xdr:ext cx="534377" cy="259045"/>
    <xdr:sp macro="" textlink="">
      <xdr:nvSpPr>
        <xdr:cNvPr id="140" name="テキスト ボックス 139">
          <a:extLst>
            <a:ext uri="{FF2B5EF4-FFF2-40B4-BE49-F238E27FC236}">
              <a16:creationId xmlns:a16="http://schemas.microsoft.com/office/drawing/2014/main" id="{143EABA4-A30A-4516-884A-79266CF58CB1}"/>
            </a:ext>
          </a:extLst>
        </xdr:cNvPr>
        <xdr:cNvSpPr txBox="1"/>
      </xdr:nvSpPr>
      <xdr:spPr>
        <a:xfrm>
          <a:off x="3530111" y="9730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4999</xdr:rowOff>
    </xdr:from>
    <xdr:to>
      <xdr:col>15</xdr:col>
      <xdr:colOff>101600</xdr:colOff>
      <xdr:row>56</xdr:row>
      <xdr:rowOff>106599</xdr:rowOff>
    </xdr:to>
    <xdr:sp macro="" textlink="">
      <xdr:nvSpPr>
        <xdr:cNvPr id="141" name="楕円 140">
          <a:extLst>
            <a:ext uri="{FF2B5EF4-FFF2-40B4-BE49-F238E27FC236}">
              <a16:creationId xmlns:a16="http://schemas.microsoft.com/office/drawing/2014/main" id="{F04E4045-48B0-4ED3-8B51-CA023AFA6A1E}"/>
            </a:ext>
          </a:extLst>
        </xdr:cNvPr>
        <xdr:cNvSpPr/>
      </xdr:nvSpPr>
      <xdr:spPr>
        <a:xfrm>
          <a:off x="2857500" y="960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97726</xdr:rowOff>
    </xdr:from>
    <xdr:ext cx="534377" cy="259045"/>
    <xdr:sp macro="" textlink="">
      <xdr:nvSpPr>
        <xdr:cNvPr id="142" name="テキスト ボックス 141">
          <a:extLst>
            <a:ext uri="{FF2B5EF4-FFF2-40B4-BE49-F238E27FC236}">
              <a16:creationId xmlns:a16="http://schemas.microsoft.com/office/drawing/2014/main" id="{43C698C9-2F7E-4DB8-A7EA-612C7B0DB533}"/>
            </a:ext>
          </a:extLst>
        </xdr:cNvPr>
        <xdr:cNvSpPr txBox="1"/>
      </xdr:nvSpPr>
      <xdr:spPr>
        <a:xfrm>
          <a:off x="2641111" y="9698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22747</xdr:rowOff>
    </xdr:from>
    <xdr:to>
      <xdr:col>10</xdr:col>
      <xdr:colOff>165100</xdr:colOff>
      <xdr:row>56</xdr:row>
      <xdr:rowOff>124347</xdr:rowOff>
    </xdr:to>
    <xdr:sp macro="" textlink="">
      <xdr:nvSpPr>
        <xdr:cNvPr id="143" name="楕円 142">
          <a:extLst>
            <a:ext uri="{FF2B5EF4-FFF2-40B4-BE49-F238E27FC236}">
              <a16:creationId xmlns:a16="http://schemas.microsoft.com/office/drawing/2014/main" id="{1D016BD9-65A2-4956-8C49-092008109601}"/>
            </a:ext>
          </a:extLst>
        </xdr:cNvPr>
        <xdr:cNvSpPr/>
      </xdr:nvSpPr>
      <xdr:spPr>
        <a:xfrm>
          <a:off x="1968500" y="9623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140874</xdr:rowOff>
    </xdr:from>
    <xdr:ext cx="534377" cy="259045"/>
    <xdr:sp macro="" textlink="">
      <xdr:nvSpPr>
        <xdr:cNvPr id="144" name="テキスト ボックス 143">
          <a:extLst>
            <a:ext uri="{FF2B5EF4-FFF2-40B4-BE49-F238E27FC236}">
              <a16:creationId xmlns:a16="http://schemas.microsoft.com/office/drawing/2014/main" id="{E68E2457-0E30-4285-A8B9-9017A1D8567B}"/>
            </a:ext>
          </a:extLst>
        </xdr:cNvPr>
        <xdr:cNvSpPr txBox="1"/>
      </xdr:nvSpPr>
      <xdr:spPr>
        <a:xfrm>
          <a:off x="1752111" y="939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111184</xdr:rowOff>
    </xdr:from>
    <xdr:to>
      <xdr:col>6</xdr:col>
      <xdr:colOff>38100</xdr:colOff>
      <xdr:row>57</xdr:row>
      <xdr:rowOff>41334</xdr:rowOff>
    </xdr:to>
    <xdr:sp macro="" textlink="">
      <xdr:nvSpPr>
        <xdr:cNvPr id="145" name="楕円 144">
          <a:extLst>
            <a:ext uri="{FF2B5EF4-FFF2-40B4-BE49-F238E27FC236}">
              <a16:creationId xmlns:a16="http://schemas.microsoft.com/office/drawing/2014/main" id="{C15951A7-EBE0-4E77-BEFB-848553F556F8}"/>
            </a:ext>
          </a:extLst>
        </xdr:cNvPr>
        <xdr:cNvSpPr/>
      </xdr:nvSpPr>
      <xdr:spPr>
        <a:xfrm>
          <a:off x="1079500" y="9712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32461</xdr:rowOff>
    </xdr:from>
    <xdr:ext cx="534377" cy="259045"/>
    <xdr:sp macro="" textlink="">
      <xdr:nvSpPr>
        <xdr:cNvPr id="146" name="テキスト ボックス 145">
          <a:extLst>
            <a:ext uri="{FF2B5EF4-FFF2-40B4-BE49-F238E27FC236}">
              <a16:creationId xmlns:a16="http://schemas.microsoft.com/office/drawing/2014/main" id="{D60B054A-CF29-4AEA-8A0D-9D0D8F15F93C}"/>
            </a:ext>
          </a:extLst>
        </xdr:cNvPr>
        <xdr:cNvSpPr txBox="1"/>
      </xdr:nvSpPr>
      <xdr:spPr>
        <a:xfrm>
          <a:off x="863111" y="9805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70EF2FB9-33BD-4AD3-B0CC-0AA03992AA1D}"/>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A75E44E2-109A-4BFC-B3ED-B62376E4F589}"/>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2CD5B13D-8549-4574-B1F9-52D65DAD4146}"/>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6F8601FB-0C41-456A-BE42-6772EB9077DF}"/>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BB999368-8A89-4528-9D0A-398F8D8559F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33B55A6C-4C21-4A7F-A159-4699FAA9C2AF}"/>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780AE52E-50D9-4BE9-A7C3-BA9ACBB59043}"/>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D387F4B-9219-4F87-BCA3-D44DAD83721F}"/>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B64E9B9B-B717-4E05-A602-752CD171AAC5}"/>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DD4FCEA7-952F-4DE3-86C5-EB3E7FEEAE8B}"/>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47CA9E11-FFBE-4AD5-A065-87CE0076BE68}"/>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89A0047E-1575-4EE3-AC85-493F634D8A6B}"/>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EA2E532C-0C4A-4617-8633-B6BE93C1C84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4D9BEAC0-5678-404B-89B9-9F59E93FDA7B}"/>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30A26B05-2E1F-4980-87B1-1DF0AFB6DF12}"/>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1BD6B8D4-441A-4D39-9AEA-160A59A71273}"/>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779DC364-C2E5-45A4-ACE6-DF3EEDA9402F}"/>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3E140D98-40A9-4593-9B3F-951A22871584}"/>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F83B64BF-0A02-40DA-9C34-FF7BFB35F2E3}"/>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649EB7C8-0C47-40E1-B59A-089095190974}"/>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319E9751-A94C-4A97-8793-1F9C93609609}"/>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5F4A1422-A2FB-4FDB-94BC-F51763B8683D}"/>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9D5A8F68-B29C-41D9-9309-00CEA281E7BF}"/>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7542770F-8FF2-4E22-A708-C6D77EBAD6A3}"/>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BA2AE36D-31E7-4F4C-9408-E0740FDCFB34}"/>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362FDAA8-BDF0-464C-BC12-7E9242220E3D}"/>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E40D38E1-76B9-48D9-8277-E7465777F375}"/>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BB307DC7-7EED-405A-B9A2-BD08F416C6E1}"/>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156617</xdr:rowOff>
    </xdr:from>
    <xdr:to>
      <xdr:col>24</xdr:col>
      <xdr:colOff>63500</xdr:colOff>
      <xdr:row>77</xdr:row>
      <xdr:rowOff>159283</xdr:rowOff>
    </xdr:to>
    <xdr:cxnSp macro="">
      <xdr:nvCxnSpPr>
        <xdr:cNvPr id="175" name="直線コネクタ 174">
          <a:extLst>
            <a:ext uri="{FF2B5EF4-FFF2-40B4-BE49-F238E27FC236}">
              <a16:creationId xmlns:a16="http://schemas.microsoft.com/office/drawing/2014/main" id="{45746223-3700-46C5-AD26-462AE06A500D}"/>
            </a:ext>
          </a:extLst>
        </xdr:cNvPr>
        <xdr:cNvCxnSpPr/>
      </xdr:nvCxnSpPr>
      <xdr:spPr>
        <a:xfrm flipV="1">
          <a:off x="3797300" y="13358267"/>
          <a:ext cx="838200" cy="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AB322A02-3967-4092-ACF9-6BF1BB69A50C}"/>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7F19ADEC-407F-459B-910B-8F8FCD1B433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159283</xdr:rowOff>
    </xdr:from>
    <xdr:to>
      <xdr:col>19</xdr:col>
      <xdr:colOff>177800</xdr:colOff>
      <xdr:row>78</xdr:row>
      <xdr:rowOff>12218</xdr:rowOff>
    </xdr:to>
    <xdr:cxnSp macro="">
      <xdr:nvCxnSpPr>
        <xdr:cNvPr id="178" name="直線コネクタ 177">
          <a:extLst>
            <a:ext uri="{FF2B5EF4-FFF2-40B4-BE49-F238E27FC236}">
              <a16:creationId xmlns:a16="http://schemas.microsoft.com/office/drawing/2014/main" id="{4474C9D1-0B53-4472-9D71-31BA9ADB0F6B}"/>
            </a:ext>
          </a:extLst>
        </xdr:cNvPr>
        <xdr:cNvCxnSpPr/>
      </xdr:nvCxnSpPr>
      <xdr:spPr>
        <a:xfrm flipV="1">
          <a:off x="2908300" y="13360933"/>
          <a:ext cx="889000" cy="2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529ADEE0-86C6-401B-9DD6-AB11A7E1BBF2}"/>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145838</xdr:rowOff>
    </xdr:from>
    <xdr:ext cx="469744" cy="259045"/>
    <xdr:sp macro="" textlink="">
      <xdr:nvSpPr>
        <xdr:cNvPr id="180" name="テキスト ボックス 179">
          <a:extLst>
            <a:ext uri="{FF2B5EF4-FFF2-40B4-BE49-F238E27FC236}">
              <a16:creationId xmlns:a16="http://schemas.microsoft.com/office/drawing/2014/main" id="{7D5FE0B9-6DE3-4640-9811-CD7FC2EA6DAA}"/>
            </a:ext>
          </a:extLst>
        </xdr:cNvPr>
        <xdr:cNvSpPr txBox="1"/>
      </xdr:nvSpPr>
      <xdr:spPr>
        <a:xfrm>
          <a:off x="3562428" y="1300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160655</xdr:rowOff>
    </xdr:from>
    <xdr:to>
      <xdr:col>15</xdr:col>
      <xdr:colOff>50800</xdr:colOff>
      <xdr:row>78</xdr:row>
      <xdr:rowOff>12218</xdr:rowOff>
    </xdr:to>
    <xdr:cxnSp macro="">
      <xdr:nvCxnSpPr>
        <xdr:cNvPr id="181" name="直線コネクタ 180">
          <a:extLst>
            <a:ext uri="{FF2B5EF4-FFF2-40B4-BE49-F238E27FC236}">
              <a16:creationId xmlns:a16="http://schemas.microsoft.com/office/drawing/2014/main" id="{A67DAED0-AF87-4479-B63F-741687FBD2E3}"/>
            </a:ext>
          </a:extLst>
        </xdr:cNvPr>
        <xdr:cNvCxnSpPr/>
      </xdr:nvCxnSpPr>
      <xdr:spPr>
        <a:xfrm>
          <a:off x="2019300" y="13362305"/>
          <a:ext cx="889000" cy="2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DBC4C1C8-CB3A-4E31-B89F-5F4E7499471F}"/>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165727</xdr:rowOff>
    </xdr:from>
    <xdr:ext cx="469744" cy="259045"/>
    <xdr:sp macro="" textlink="">
      <xdr:nvSpPr>
        <xdr:cNvPr id="183" name="テキスト ボックス 182">
          <a:extLst>
            <a:ext uri="{FF2B5EF4-FFF2-40B4-BE49-F238E27FC236}">
              <a16:creationId xmlns:a16="http://schemas.microsoft.com/office/drawing/2014/main" id="{860B350D-284F-4C8A-B2D0-0177FEA94697}"/>
            </a:ext>
          </a:extLst>
        </xdr:cNvPr>
        <xdr:cNvSpPr txBox="1"/>
      </xdr:nvSpPr>
      <xdr:spPr>
        <a:xfrm>
          <a:off x="2673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138937</xdr:rowOff>
    </xdr:from>
    <xdr:to>
      <xdr:col>10</xdr:col>
      <xdr:colOff>114300</xdr:colOff>
      <xdr:row>77</xdr:row>
      <xdr:rowOff>160655</xdr:rowOff>
    </xdr:to>
    <xdr:cxnSp macro="">
      <xdr:nvCxnSpPr>
        <xdr:cNvPr id="184" name="直線コネクタ 183">
          <a:extLst>
            <a:ext uri="{FF2B5EF4-FFF2-40B4-BE49-F238E27FC236}">
              <a16:creationId xmlns:a16="http://schemas.microsoft.com/office/drawing/2014/main" id="{A2C4A043-6E5E-4BFB-878C-6C99715DB523}"/>
            </a:ext>
          </a:extLst>
        </xdr:cNvPr>
        <xdr:cNvCxnSpPr/>
      </xdr:nvCxnSpPr>
      <xdr:spPr>
        <a:xfrm>
          <a:off x="1130300" y="13340587"/>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A495BF75-7517-4751-AA37-527016040EB8}"/>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D81B12D1-E659-4BFB-852A-635EF145244B}"/>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8F15D354-E17F-4424-9615-1F92CEEC90EC}"/>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8B6C4871-C0D8-44E8-A4AC-26D34D1E8C0A}"/>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805D19F8-91C6-4C0C-8231-85D932A184AC}"/>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F4D4EAE4-1C74-431A-85B8-5660F7A376DE}"/>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5ED8000B-8D07-4522-96C0-7F73B7C529AE}"/>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D8EB7B38-F6D1-4136-82CC-E5BD62FCC047}"/>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27013A89-AB55-4A10-AC32-2FFC4CEDF76D}"/>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105817</xdr:rowOff>
    </xdr:from>
    <xdr:to>
      <xdr:col>24</xdr:col>
      <xdr:colOff>114300</xdr:colOff>
      <xdr:row>78</xdr:row>
      <xdr:rowOff>35967</xdr:rowOff>
    </xdr:to>
    <xdr:sp macro="" textlink="">
      <xdr:nvSpPr>
        <xdr:cNvPr id="194" name="楕円 193">
          <a:extLst>
            <a:ext uri="{FF2B5EF4-FFF2-40B4-BE49-F238E27FC236}">
              <a16:creationId xmlns:a16="http://schemas.microsoft.com/office/drawing/2014/main" id="{A1525736-A6A0-476B-97E6-3F0D972024BD}"/>
            </a:ext>
          </a:extLst>
        </xdr:cNvPr>
        <xdr:cNvSpPr/>
      </xdr:nvSpPr>
      <xdr:spPr>
        <a:xfrm>
          <a:off x="4584700" y="1330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84244</xdr:rowOff>
    </xdr:from>
    <xdr:ext cx="469744" cy="259045"/>
    <xdr:sp macro="" textlink="">
      <xdr:nvSpPr>
        <xdr:cNvPr id="195" name="維持補修費該当値テキスト">
          <a:extLst>
            <a:ext uri="{FF2B5EF4-FFF2-40B4-BE49-F238E27FC236}">
              <a16:creationId xmlns:a16="http://schemas.microsoft.com/office/drawing/2014/main" id="{1D8FF2A2-3C87-49D6-BD4E-124FD3EA4822}"/>
            </a:ext>
          </a:extLst>
        </xdr:cNvPr>
        <xdr:cNvSpPr txBox="1"/>
      </xdr:nvSpPr>
      <xdr:spPr>
        <a:xfrm>
          <a:off x="4686300" y="1328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108483</xdr:rowOff>
    </xdr:from>
    <xdr:to>
      <xdr:col>20</xdr:col>
      <xdr:colOff>38100</xdr:colOff>
      <xdr:row>78</xdr:row>
      <xdr:rowOff>38633</xdr:rowOff>
    </xdr:to>
    <xdr:sp macro="" textlink="">
      <xdr:nvSpPr>
        <xdr:cNvPr id="196" name="楕円 195">
          <a:extLst>
            <a:ext uri="{FF2B5EF4-FFF2-40B4-BE49-F238E27FC236}">
              <a16:creationId xmlns:a16="http://schemas.microsoft.com/office/drawing/2014/main" id="{06AA9E82-ABB6-4487-A1C0-2C25E1562367}"/>
            </a:ext>
          </a:extLst>
        </xdr:cNvPr>
        <xdr:cNvSpPr/>
      </xdr:nvSpPr>
      <xdr:spPr>
        <a:xfrm>
          <a:off x="3746500" y="1331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29760</xdr:rowOff>
    </xdr:from>
    <xdr:ext cx="469744" cy="259045"/>
    <xdr:sp macro="" textlink="">
      <xdr:nvSpPr>
        <xdr:cNvPr id="197" name="テキスト ボックス 196">
          <a:extLst>
            <a:ext uri="{FF2B5EF4-FFF2-40B4-BE49-F238E27FC236}">
              <a16:creationId xmlns:a16="http://schemas.microsoft.com/office/drawing/2014/main" id="{0F979B1C-D931-4BC8-991D-8EF52BD917A1}"/>
            </a:ext>
          </a:extLst>
        </xdr:cNvPr>
        <xdr:cNvSpPr txBox="1"/>
      </xdr:nvSpPr>
      <xdr:spPr>
        <a:xfrm>
          <a:off x="3562428" y="13402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132868</xdr:rowOff>
    </xdr:from>
    <xdr:to>
      <xdr:col>15</xdr:col>
      <xdr:colOff>101600</xdr:colOff>
      <xdr:row>78</xdr:row>
      <xdr:rowOff>63018</xdr:rowOff>
    </xdr:to>
    <xdr:sp macro="" textlink="">
      <xdr:nvSpPr>
        <xdr:cNvPr id="198" name="楕円 197">
          <a:extLst>
            <a:ext uri="{FF2B5EF4-FFF2-40B4-BE49-F238E27FC236}">
              <a16:creationId xmlns:a16="http://schemas.microsoft.com/office/drawing/2014/main" id="{C1717487-86E8-49BE-87C9-CF6025C1B94D}"/>
            </a:ext>
          </a:extLst>
        </xdr:cNvPr>
        <xdr:cNvSpPr/>
      </xdr:nvSpPr>
      <xdr:spPr>
        <a:xfrm>
          <a:off x="2857500" y="1333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54145</xdr:rowOff>
    </xdr:from>
    <xdr:ext cx="469744" cy="259045"/>
    <xdr:sp macro="" textlink="">
      <xdr:nvSpPr>
        <xdr:cNvPr id="199" name="テキスト ボックス 198">
          <a:extLst>
            <a:ext uri="{FF2B5EF4-FFF2-40B4-BE49-F238E27FC236}">
              <a16:creationId xmlns:a16="http://schemas.microsoft.com/office/drawing/2014/main" id="{4BC51C8C-C9E7-4958-9FFB-C80466F39187}"/>
            </a:ext>
          </a:extLst>
        </xdr:cNvPr>
        <xdr:cNvSpPr txBox="1"/>
      </xdr:nvSpPr>
      <xdr:spPr>
        <a:xfrm>
          <a:off x="2673428" y="1342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109855</xdr:rowOff>
    </xdr:from>
    <xdr:to>
      <xdr:col>10</xdr:col>
      <xdr:colOff>165100</xdr:colOff>
      <xdr:row>78</xdr:row>
      <xdr:rowOff>40005</xdr:rowOff>
    </xdr:to>
    <xdr:sp macro="" textlink="">
      <xdr:nvSpPr>
        <xdr:cNvPr id="200" name="楕円 199">
          <a:extLst>
            <a:ext uri="{FF2B5EF4-FFF2-40B4-BE49-F238E27FC236}">
              <a16:creationId xmlns:a16="http://schemas.microsoft.com/office/drawing/2014/main" id="{3960D3EC-F918-4B17-900F-4D34406A596C}"/>
            </a:ext>
          </a:extLst>
        </xdr:cNvPr>
        <xdr:cNvSpPr/>
      </xdr:nvSpPr>
      <xdr:spPr>
        <a:xfrm>
          <a:off x="1968500" y="1331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31132</xdr:rowOff>
    </xdr:from>
    <xdr:ext cx="469744" cy="259045"/>
    <xdr:sp macro="" textlink="">
      <xdr:nvSpPr>
        <xdr:cNvPr id="201" name="テキスト ボックス 200">
          <a:extLst>
            <a:ext uri="{FF2B5EF4-FFF2-40B4-BE49-F238E27FC236}">
              <a16:creationId xmlns:a16="http://schemas.microsoft.com/office/drawing/2014/main" id="{F5696400-A8BE-4A80-92C9-77F6122E24DB}"/>
            </a:ext>
          </a:extLst>
        </xdr:cNvPr>
        <xdr:cNvSpPr txBox="1"/>
      </xdr:nvSpPr>
      <xdr:spPr>
        <a:xfrm>
          <a:off x="1784428" y="1340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88137</xdr:rowOff>
    </xdr:from>
    <xdr:to>
      <xdr:col>6</xdr:col>
      <xdr:colOff>38100</xdr:colOff>
      <xdr:row>78</xdr:row>
      <xdr:rowOff>18287</xdr:rowOff>
    </xdr:to>
    <xdr:sp macro="" textlink="">
      <xdr:nvSpPr>
        <xdr:cNvPr id="202" name="楕円 201">
          <a:extLst>
            <a:ext uri="{FF2B5EF4-FFF2-40B4-BE49-F238E27FC236}">
              <a16:creationId xmlns:a16="http://schemas.microsoft.com/office/drawing/2014/main" id="{A5D9035E-C817-4CB1-88B7-542E3110C78C}"/>
            </a:ext>
          </a:extLst>
        </xdr:cNvPr>
        <xdr:cNvSpPr/>
      </xdr:nvSpPr>
      <xdr:spPr>
        <a:xfrm>
          <a:off x="1079500" y="1328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9414</xdr:rowOff>
    </xdr:from>
    <xdr:ext cx="469744" cy="259045"/>
    <xdr:sp macro="" textlink="">
      <xdr:nvSpPr>
        <xdr:cNvPr id="203" name="テキスト ボックス 202">
          <a:extLst>
            <a:ext uri="{FF2B5EF4-FFF2-40B4-BE49-F238E27FC236}">
              <a16:creationId xmlns:a16="http://schemas.microsoft.com/office/drawing/2014/main" id="{E49C7880-3B31-45E6-8DA5-9BB20AEA486D}"/>
            </a:ext>
          </a:extLst>
        </xdr:cNvPr>
        <xdr:cNvSpPr txBox="1"/>
      </xdr:nvSpPr>
      <xdr:spPr>
        <a:xfrm>
          <a:off x="895428" y="1338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C588E0C8-A3C4-4BB7-A9E2-B196F2CC0847}"/>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3A963CA1-CB0B-4D27-BB03-3CED8D9983D6}"/>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F52D5A49-BE90-435D-B7D1-64796BFE0A0C}"/>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B4AC2089-342B-442E-A527-3F9D5EA3B7E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E2DFE82A-4F7C-44EC-8203-02DAE4B1DD35}"/>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5F74BD2F-BC5B-4D1A-8C90-09B5AC772307}"/>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9F5F2F12-A9B5-4730-BC66-46A69159D09D}"/>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39B41A8A-C512-4B7C-B538-D930ED0F2D68}"/>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7BB6AC7D-C00E-4D4F-8779-6B9BE1070801}"/>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A72D7225-2BE2-4299-8784-34B827A54123}"/>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2751B949-E13F-4698-8153-4CC13F2FAD2A}"/>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E69B1DE1-DBAE-4872-BDC7-0AB5D7415BAE}"/>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A8705E70-741E-4D3F-9030-FD1DA4069FA1}"/>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65843937-48E3-4711-918E-B8F99B7D90DB}"/>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8AD8C33E-E2A2-470B-A4E1-FADC3C49AA5C}"/>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8F3B2B49-0CF5-48C4-80B8-33118F9419DB}"/>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D63C2C83-3BAF-4AD3-A9F4-2F07664D4FE7}"/>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A4D3828A-7C1A-42B6-9857-F6F14EA1B198}"/>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68464FCA-1B11-4FEF-AD99-1EC9C6876907}"/>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EC7338ED-FFBA-4710-9730-87AF2E502EB7}"/>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F1CB8720-0745-4B7C-98E4-913A4E74D5D3}"/>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5510CD9A-4963-48A5-8638-58E3D01FB71D}"/>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11EEB726-F25E-4043-BECB-9ACC00628097}"/>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3CC74428-C560-4FDF-8D7F-E49B2CAE1389}"/>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93199</xdr:rowOff>
    </xdr:from>
    <xdr:to>
      <xdr:col>24</xdr:col>
      <xdr:colOff>62865</xdr:colOff>
      <xdr:row>99</xdr:row>
      <xdr:rowOff>33286</xdr:rowOff>
    </xdr:to>
    <xdr:cxnSp macro="">
      <xdr:nvCxnSpPr>
        <xdr:cNvPr id="228" name="直線コネクタ 227">
          <a:extLst>
            <a:ext uri="{FF2B5EF4-FFF2-40B4-BE49-F238E27FC236}">
              <a16:creationId xmlns:a16="http://schemas.microsoft.com/office/drawing/2014/main" id="{7405C434-E012-4BD2-9D4C-CC29A9A7C63D}"/>
            </a:ext>
          </a:extLst>
        </xdr:cNvPr>
        <xdr:cNvCxnSpPr/>
      </xdr:nvCxnSpPr>
      <xdr:spPr>
        <a:xfrm flipV="1">
          <a:off x="4633595" y="15695149"/>
          <a:ext cx="1270" cy="1311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37113</xdr:rowOff>
    </xdr:from>
    <xdr:ext cx="599010" cy="259045"/>
    <xdr:sp macro="" textlink="">
      <xdr:nvSpPr>
        <xdr:cNvPr id="229" name="扶助費最小値テキスト">
          <a:extLst>
            <a:ext uri="{FF2B5EF4-FFF2-40B4-BE49-F238E27FC236}">
              <a16:creationId xmlns:a16="http://schemas.microsoft.com/office/drawing/2014/main" id="{CD3AB913-EE7A-415E-BB78-FF2F437DBD8E}"/>
            </a:ext>
          </a:extLst>
        </xdr:cNvPr>
        <xdr:cNvSpPr txBox="1"/>
      </xdr:nvSpPr>
      <xdr:spPr>
        <a:xfrm>
          <a:off x="4686300" y="1701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33286</xdr:rowOff>
    </xdr:from>
    <xdr:to>
      <xdr:col>24</xdr:col>
      <xdr:colOff>152400</xdr:colOff>
      <xdr:row>99</xdr:row>
      <xdr:rowOff>33286</xdr:rowOff>
    </xdr:to>
    <xdr:cxnSp macro="">
      <xdr:nvCxnSpPr>
        <xdr:cNvPr id="230" name="直線コネクタ 229">
          <a:extLst>
            <a:ext uri="{FF2B5EF4-FFF2-40B4-BE49-F238E27FC236}">
              <a16:creationId xmlns:a16="http://schemas.microsoft.com/office/drawing/2014/main" id="{C46F2324-FBC0-4966-A602-B4537A86F2C0}"/>
            </a:ext>
          </a:extLst>
        </xdr:cNvPr>
        <xdr:cNvCxnSpPr/>
      </xdr:nvCxnSpPr>
      <xdr:spPr>
        <a:xfrm>
          <a:off x="4546600" y="1700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39876</xdr:rowOff>
    </xdr:from>
    <xdr:ext cx="599010" cy="259045"/>
    <xdr:sp macro="" textlink="">
      <xdr:nvSpPr>
        <xdr:cNvPr id="231" name="扶助費最大値テキスト">
          <a:extLst>
            <a:ext uri="{FF2B5EF4-FFF2-40B4-BE49-F238E27FC236}">
              <a16:creationId xmlns:a16="http://schemas.microsoft.com/office/drawing/2014/main" id="{FA78406E-BF82-4B39-88AF-3EEA4ECCA1EA}"/>
            </a:ext>
          </a:extLst>
        </xdr:cNvPr>
        <xdr:cNvSpPr txBox="1"/>
      </xdr:nvSpPr>
      <xdr:spPr>
        <a:xfrm>
          <a:off x="4686300" y="15470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93199</xdr:rowOff>
    </xdr:from>
    <xdr:to>
      <xdr:col>24</xdr:col>
      <xdr:colOff>152400</xdr:colOff>
      <xdr:row>91</xdr:row>
      <xdr:rowOff>93199</xdr:rowOff>
    </xdr:to>
    <xdr:cxnSp macro="">
      <xdr:nvCxnSpPr>
        <xdr:cNvPr id="232" name="直線コネクタ 231">
          <a:extLst>
            <a:ext uri="{FF2B5EF4-FFF2-40B4-BE49-F238E27FC236}">
              <a16:creationId xmlns:a16="http://schemas.microsoft.com/office/drawing/2014/main" id="{A08CB38B-C7A4-4B7A-961B-857971B4DC47}"/>
            </a:ext>
          </a:extLst>
        </xdr:cNvPr>
        <xdr:cNvCxnSpPr/>
      </xdr:nvCxnSpPr>
      <xdr:spPr>
        <a:xfrm>
          <a:off x="4546600" y="15695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109906</xdr:rowOff>
    </xdr:from>
    <xdr:to>
      <xdr:col>24</xdr:col>
      <xdr:colOff>63500</xdr:colOff>
      <xdr:row>94</xdr:row>
      <xdr:rowOff>113812</xdr:rowOff>
    </xdr:to>
    <xdr:cxnSp macro="">
      <xdr:nvCxnSpPr>
        <xdr:cNvPr id="233" name="直線コネクタ 232">
          <a:extLst>
            <a:ext uri="{FF2B5EF4-FFF2-40B4-BE49-F238E27FC236}">
              <a16:creationId xmlns:a16="http://schemas.microsoft.com/office/drawing/2014/main" id="{F7997104-B827-4925-9723-96C7CC18C69F}"/>
            </a:ext>
          </a:extLst>
        </xdr:cNvPr>
        <xdr:cNvCxnSpPr/>
      </xdr:nvCxnSpPr>
      <xdr:spPr>
        <a:xfrm>
          <a:off x="3797300" y="16226206"/>
          <a:ext cx="838200" cy="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122057</xdr:rowOff>
    </xdr:from>
    <xdr:ext cx="599010" cy="259045"/>
    <xdr:sp macro="" textlink="">
      <xdr:nvSpPr>
        <xdr:cNvPr id="234" name="扶助費平均値テキスト">
          <a:extLst>
            <a:ext uri="{FF2B5EF4-FFF2-40B4-BE49-F238E27FC236}">
              <a16:creationId xmlns:a16="http://schemas.microsoft.com/office/drawing/2014/main" id="{6133183F-0630-417E-9592-1567A8A68687}"/>
            </a:ext>
          </a:extLst>
        </xdr:cNvPr>
        <xdr:cNvSpPr txBox="1"/>
      </xdr:nvSpPr>
      <xdr:spPr>
        <a:xfrm>
          <a:off x="4686300" y="162383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143630</xdr:rowOff>
    </xdr:from>
    <xdr:to>
      <xdr:col>24</xdr:col>
      <xdr:colOff>114300</xdr:colOff>
      <xdr:row>95</xdr:row>
      <xdr:rowOff>73780</xdr:rowOff>
    </xdr:to>
    <xdr:sp macro="" textlink="">
      <xdr:nvSpPr>
        <xdr:cNvPr id="235" name="フローチャート: 判断 234">
          <a:extLst>
            <a:ext uri="{FF2B5EF4-FFF2-40B4-BE49-F238E27FC236}">
              <a16:creationId xmlns:a16="http://schemas.microsoft.com/office/drawing/2014/main" id="{283E2331-288D-49A7-A002-002ADC31FE5A}"/>
            </a:ext>
          </a:extLst>
        </xdr:cNvPr>
        <xdr:cNvSpPr/>
      </xdr:nvSpPr>
      <xdr:spPr>
        <a:xfrm>
          <a:off x="4584700" y="162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109906</xdr:rowOff>
    </xdr:from>
    <xdr:to>
      <xdr:col>19</xdr:col>
      <xdr:colOff>177800</xdr:colOff>
      <xdr:row>95</xdr:row>
      <xdr:rowOff>23191</xdr:rowOff>
    </xdr:to>
    <xdr:cxnSp macro="">
      <xdr:nvCxnSpPr>
        <xdr:cNvPr id="236" name="直線コネクタ 235">
          <a:extLst>
            <a:ext uri="{FF2B5EF4-FFF2-40B4-BE49-F238E27FC236}">
              <a16:creationId xmlns:a16="http://schemas.microsoft.com/office/drawing/2014/main" id="{F4777CA9-6933-46A1-A735-797504A490F3}"/>
            </a:ext>
          </a:extLst>
        </xdr:cNvPr>
        <xdr:cNvCxnSpPr/>
      </xdr:nvCxnSpPr>
      <xdr:spPr>
        <a:xfrm flipV="1">
          <a:off x="2908300" y="16226206"/>
          <a:ext cx="889000" cy="8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30550</xdr:rowOff>
    </xdr:from>
    <xdr:to>
      <xdr:col>20</xdr:col>
      <xdr:colOff>38100</xdr:colOff>
      <xdr:row>95</xdr:row>
      <xdr:rowOff>132150</xdr:rowOff>
    </xdr:to>
    <xdr:sp macro="" textlink="">
      <xdr:nvSpPr>
        <xdr:cNvPr id="237" name="フローチャート: 判断 236">
          <a:extLst>
            <a:ext uri="{FF2B5EF4-FFF2-40B4-BE49-F238E27FC236}">
              <a16:creationId xmlns:a16="http://schemas.microsoft.com/office/drawing/2014/main" id="{F92BA64A-6512-4A8D-B35D-6F16222BCD05}"/>
            </a:ext>
          </a:extLst>
        </xdr:cNvPr>
        <xdr:cNvSpPr/>
      </xdr:nvSpPr>
      <xdr:spPr>
        <a:xfrm>
          <a:off x="37465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123277</xdr:rowOff>
    </xdr:from>
    <xdr:ext cx="599010" cy="259045"/>
    <xdr:sp macro="" textlink="">
      <xdr:nvSpPr>
        <xdr:cNvPr id="238" name="テキスト ボックス 237">
          <a:extLst>
            <a:ext uri="{FF2B5EF4-FFF2-40B4-BE49-F238E27FC236}">
              <a16:creationId xmlns:a16="http://schemas.microsoft.com/office/drawing/2014/main" id="{CA18083A-82FD-433B-A2E6-0AC2AE2FC5F8}"/>
            </a:ext>
          </a:extLst>
        </xdr:cNvPr>
        <xdr:cNvSpPr txBox="1"/>
      </xdr:nvSpPr>
      <xdr:spPr>
        <a:xfrm>
          <a:off x="3497795" y="16411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53099</xdr:rowOff>
    </xdr:from>
    <xdr:to>
      <xdr:col>15</xdr:col>
      <xdr:colOff>50800</xdr:colOff>
      <xdr:row>95</xdr:row>
      <xdr:rowOff>23191</xdr:rowOff>
    </xdr:to>
    <xdr:cxnSp macro="">
      <xdr:nvCxnSpPr>
        <xdr:cNvPr id="239" name="直線コネクタ 238">
          <a:extLst>
            <a:ext uri="{FF2B5EF4-FFF2-40B4-BE49-F238E27FC236}">
              <a16:creationId xmlns:a16="http://schemas.microsoft.com/office/drawing/2014/main" id="{380D715A-A600-4B09-B78A-11F0D8E3BA38}"/>
            </a:ext>
          </a:extLst>
        </xdr:cNvPr>
        <xdr:cNvCxnSpPr/>
      </xdr:nvCxnSpPr>
      <xdr:spPr>
        <a:xfrm>
          <a:off x="2019300" y="16169399"/>
          <a:ext cx="889000" cy="14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133629</xdr:rowOff>
    </xdr:from>
    <xdr:to>
      <xdr:col>15</xdr:col>
      <xdr:colOff>101600</xdr:colOff>
      <xdr:row>96</xdr:row>
      <xdr:rowOff>63779</xdr:rowOff>
    </xdr:to>
    <xdr:sp macro="" textlink="">
      <xdr:nvSpPr>
        <xdr:cNvPr id="240" name="フローチャート: 判断 239">
          <a:extLst>
            <a:ext uri="{FF2B5EF4-FFF2-40B4-BE49-F238E27FC236}">
              <a16:creationId xmlns:a16="http://schemas.microsoft.com/office/drawing/2014/main" id="{6D10BCF9-624B-44D0-A1DC-95094B12C092}"/>
            </a:ext>
          </a:extLst>
        </xdr:cNvPr>
        <xdr:cNvSpPr/>
      </xdr:nvSpPr>
      <xdr:spPr>
        <a:xfrm>
          <a:off x="2857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54906</xdr:rowOff>
    </xdr:from>
    <xdr:ext cx="599010" cy="259045"/>
    <xdr:sp macro="" textlink="">
      <xdr:nvSpPr>
        <xdr:cNvPr id="241" name="テキスト ボックス 240">
          <a:extLst>
            <a:ext uri="{FF2B5EF4-FFF2-40B4-BE49-F238E27FC236}">
              <a16:creationId xmlns:a16="http://schemas.microsoft.com/office/drawing/2014/main" id="{C4F9F530-7728-4B62-9632-E67A63943254}"/>
            </a:ext>
          </a:extLst>
        </xdr:cNvPr>
        <xdr:cNvSpPr txBox="1"/>
      </xdr:nvSpPr>
      <xdr:spPr>
        <a:xfrm>
          <a:off x="2608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53099</xdr:rowOff>
    </xdr:from>
    <xdr:to>
      <xdr:col>10</xdr:col>
      <xdr:colOff>114300</xdr:colOff>
      <xdr:row>96</xdr:row>
      <xdr:rowOff>149968</xdr:rowOff>
    </xdr:to>
    <xdr:cxnSp macro="">
      <xdr:nvCxnSpPr>
        <xdr:cNvPr id="242" name="直線コネクタ 241">
          <a:extLst>
            <a:ext uri="{FF2B5EF4-FFF2-40B4-BE49-F238E27FC236}">
              <a16:creationId xmlns:a16="http://schemas.microsoft.com/office/drawing/2014/main" id="{A0C6ACB7-0669-4509-BF16-5C179BFCCFF2}"/>
            </a:ext>
          </a:extLst>
        </xdr:cNvPr>
        <xdr:cNvCxnSpPr/>
      </xdr:nvCxnSpPr>
      <xdr:spPr>
        <a:xfrm flipV="1">
          <a:off x="1130300" y="16169399"/>
          <a:ext cx="889000" cy="439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148470</xdr:rowOff>
    </xdr:from>
    <xdr:to>
      <xdr:col>10</xdr:col>
      <xdr:colOff>165100</xdr:colOff>
      <xdr:row>95</xdr:row>
      <xdr:rowOff>78620</xdr:rowOff>
    </xdr:to>
    <xdr:sp macro="" textlink="">
      <xdr:nvSpPr>
        <xdr:cNvPr id="243" name="フローチャート: 判断 242">
          <a:extLst>
            <a:ext uri="{FF2B5EF4-FFF2-40B4-BE49-F238E27FC236}">
              <a16:creationId xmlns:a16="http://schemas.microsoft.com/office/drawing/2014/main" id="{2179B851-46DA-4CBE-ACAD-363AB9D2B393}"/>
            </a:ext>
          </a:extLst>
        </xdr:cNvPr>
        <xdr:cNvSpPr/>
      </xdr:nvSpPr>
      <xdr:spPr>
        <a:xfrm>
          <a:off x="1968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69747</xdr:rowOff>
    </xdr:from>
    <xdr:ext cx="599010" cy="259045"/>
    <xdr:sp macro="" textlink="">
      <xdr:nvSpPr>
        <xdr:cNvPr id="244" name="テキスト ボックス 243">
          <a:extLst>
            <a:ext uri="{FF2B5EF4-FFF2-40B4-BE49-F238E27FC236}">
              <a16:creationId xmlns:a16="http://schemas.microsoft.com/office/drawing/2014/main" id="{C5D043A8-F80E-4C3B-880A-38F23D701D55}"/>
            </a:ext>
          </a:extLst>
        </xdr:cNvPr>
        <xdr:cNvSpPr txBox="1"/>
      </xdr:nvSpPr>
      <xdr:spPr>
        <a:xfrm>
          <a:off x="1719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45599</xdr:rowOff>
    </xdr:from>
    <xdr:to>
      <xdr:col>6</xdr:col>
      <xdr:colOff>38100</xdr:colOff>
      <xdr:row>97</xdr:row>
      <xdr:rowOff>147199</xdr:rowOff>
    </xdr:to>
    <xdr:sp macro="" textlink="">
      <xdr:nvSpPr>
        <xdr:cNvPr id="245" name="フローチャート: 判断 244">
          <a:extLst>
            <a:ext uri="{FF2B5EF4-FFF2-40B4-BE49-F238E27FC236}">
              <a16:creationId xmlns:a16="http://schemas.microsoft.com/office/drawing/2014/main" id="{065D4A2B-9C5E-40E0-8DBC-32DF5B529B55}"/>
            </a:ext>
          </a:extLst>
        </xdr:cNvPr>
        <xdr:cNvSpPr/>
      </xdr:nvSpPr>
      <xdr:spPr>
        <a:xfrm>
          <a:off x="1079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138326</xdr:rowOff>
    </xdr:from>
    <xdr:ext cx="599010" cy="259045"/>
    <xdr:sp macro="" textlink="">
      <xdr:nvSpPr>
        <xdr:cNvPr id="246" name="テキスト ボックス 245">
          <a:extLst>
            <a:ext uri="{FF2B5EF4-FFF2-40B4-BE49-F238E27FC236}">
              <a16:creationId xmlns:a16="http://schemas.microsoft.com/office/drawing/2014/main" id="{6B34B090-0114-4E92-AFF3-AF575E5EBE04}"/>
            </a:ext>
          </a:extLst>
        </xdr:cNvPr>
        <xdr:cNvSpPr txBox="1"/>
      </xdr:nvSpPr>
      <xdr:spPr>
        <a:xfrm>
          <a:off x="830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D2A29BE-1D22-4C23-A671-A0B0278216CE}"/>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B1DB8DEC-8426-476F-BAA1-0CE1C6585329}"/>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1C2B52FC-3574-48D9-BCA8-91AA0AD61A02}"/>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74E70624-B772-4083-9DBE-1249814FCEA5}"/>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7B98DAFC-F832-4FB1-B5D7-741ABF37521B}"/>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63012</xdr:rowOff>
    </xdr:from>
    <xdr:to>
      <xdr:col>24</xdr:col>
      <xdr:colOff>114300</xdr:colOff>
      <xdr:row>94</xdr:row>
      <xdr:rowOff>164612</xdr:rowOff>
    </xdr:to>
    <xdr:sp macro="" textlink="">
      <xdr:nvSpPr>
        <xdr:cNvPr id="252" name="楕円 251">
          <a:extLst>
            <a:ext uri="{FF2B5EF4-FFF2-40B4-BE49-F238E27FC236}">
              <a16:creationId xmlns:a16="http://schemas.microsoft.com/office/drawing/2014/main" id="{9CB5E327-2F33-4D3A-80D8-4EBD1961DA93}"/>
            </a:ext>
          </a:extLst>
        </xdr:cNvPr>
        <xdr:cNvSpPr/>
      </xdr:nvSpPr>
      <xdr:spPr>
        <a:xfrm>
          <a:off x="4584700" y="1617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85889</xdr:rowOff>
    </xdr:from>
    <xdr:ext cx="599010" cy="259045"/>
    <xdr:sp macro="" textlink="">
      <xdr:nvSpPr>
        <xdr:cNvPr id="253" name="扶助費該当値テキスト">
          <a:extLst>
            <a:ext uri="{FF2B5EF4-FFF2-40B4-BE49-F238E27FC236}">
              <a16:creationId xmlns:a16="http://schemas.microsoft.com/office/drawing/2014/main" id="{23148419-8307-4905-981B-00B6B06037AF}"/>
            </a:ext>
          </a:extLst>
        </xdr:cNvPr>
        <xdr:cNvSpPr txBox="1"/>
      </xdr:nvSpPr>
      <xdr:spPr>
        <a:xfrm>
          <a:off x="4686300" y="16030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59106</xdr:rowOff>
    </xdr:from>
    <xdr:to>
      <xdr:col>20</xdr:col>
      <xdr:colOff>38100</xdr:colOff>
      <xdr:row>94</xdr:row>
      <xdr:rowOff>160706</xdr:rowOff>
    </xdr:to>
    <xdr:sp macro="" textlink="">
      <xdr:nvSpPr>
        <xdr:cNvPr id="254" name="楕円 253">
          <a:extLst>
            <a:ext uri="{FF2B5EF4-FFF2-40B4-BE49-F238E27FC236}">
              <a16:creationId xmlns:a16="http://schemas.microsoft.com/office/drawing/2014/main" id="{7B8BF192-971F-4159-99C7-179F81A6A84B}"/>
            </a:ext>
          </a:extLst>
        </xdr:cNvPr>
        <xdr:cNvSpPr/>
      </xdr:nvSpPr>
      <xdr:spPr>
        <a:xfrm>
          <a:off x="3746500" y="16175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5783</xdr:rowOff>
    </xdr:from>
    <xdr:ext cx="599010" cy="259045"/>
    <xdr:sp macro="" textlink="">
      <xdr:nvSpPr>
        <xdr:cNvPr id="255" name="テキスト ボックス 254">
          <a:extLst>
            <a:ext uri="{FF2B5EF4-FFF2-40B4-BE49-F238E27FC236}">
              <a16:creationId xmlns:a16="http://schemas.microsoft.com/office/drawing/2014/main" id="{5D64050A-3A0E-445A-AAB6-43C9D071DEA0}"/>
            </a:ext>
          </a:extLst>
        </xdr:cNvPr>
        <xdr:cNvSpPr txBox="1"/>
      </xdr:nvSpPr>
      <xdr:spPr>
        <a:xfrm>
          <a:off x="3497795" y="15950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143841</xdr:rowOff>
    </xdr:from>
    <xdr:to>
      <xdr:col>15</xdr:col>
      <xdr:colOff>101600</xdr:colOff>
      <xdr:row>95</xdr:row>
      <xdr:rowOff>73991</xdr:rowOff>
    </xdr:to>
    <xdr:sp macro="" textlink="">
      <xdr:nvSpPr>
        <xdr:cNvPr id="256" name="楕円 255">
          <a:extLst>
            <a:ext uri="{FF2B5EF4-FFF2-40B4-BE49-F238E27FC236}">
              <a16:creationId xmlns:a16="http://schemas.microsoft.com/office/drawing/2014/main" id="{7FF7D524-532F-4C15-8397-2BC8E0B2AB10}"/>
            </a:ext>
          </a:extLst>
        </xdr:cNvPr>
        <xdr:cNvSpPr/>
      </xdr:nvSpPr>
      <xdr:spPr>
        <a:xfrm>
          <a:off x="2857500" y="16260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90518</xdr:rowOff>
    </xdr:from>
    <xdr:ext cx="599010" cy="259045"/>
    <xdr:sp macro="" textlink="">
      <xdr:nvSpPr>
        <xdr:cNvPr id="257" name="テキスト ボックス 256">
          <a:extLst>
            <a:ext uri="{FF2B5EF4-FFF2-40B4-BE49-F238E27FC236}">
              <a16:creationId xmlns:a16="http://schemas.microsoft.com/office/drawing/2014/main" id="{6DAA9962-7675-4521-B31B-DE5D4A632795}"/>
            </a:ext>
          </a:extLst>
        </xdr:cNvPr>
        <xdr:cNvSpPr txBox="1"/>
      </xdr:nvSpPr>
      <xdr:spPr>
        <a:xfrm>
          <a:off x="2608795" y="16035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2299</xdr:rowOff>
    </xdr:from>
    <xdr:to>
      <xdr:col>10</xdr:col>
      <xdr:colOff>165100</xdr:colOff>
      <xdr:row>94</xdr:row>
      <xdr:rowOff>103899</xdr:rowOff>
    </xdr:to>
    <xdr:sp macro="" textlink="">
      <xdr:nvSpPr>
        <xdr:cNvPr id="258" name="楕円 257">
          <a:extLst>
            <a:ext uri="{FF2B5EF4-FFF2-40B4-BE49-F238E27FC236}">
              <a16:creationId xmlns:a16="http://schemas.microsoft.com/office/drawing/2014/main" id="{685D23FC-96F0-44F0-97C6-DCDFA7328B07}"/>
            </a:ext>
          </a:extLst>
        </xdr:cNvPr>
        <xdr:cNvSpPr/>
      </xdr:nvSpPr>
      <xdr:spPr>
        <a:xfrm>
          <a:off x="1968500" y="16118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120426</xdr:rowOff>
    </xdr:from>
    <xdr:ext cx="599010" cy="259045"/>
    <xdr:sp macro="" textlink="">
      <xdr:nvSpPr>
        <xdr:cNvPr id="259" name="テキスト ボックス 258">
          <a:extLst>
            <a:ext uri="{FF2B5EF4-FFF2-40B4-BE49-F238E27FC236}">
              <a16:creationId xmlns:a16="http://schemas.microsoft.com/office/drawing/2014/main" id="{95D98DB6-F5F4-4049-B1A8-2E134E5D691A}"/>
            </a:ext>
          </a:extLst>
        </xdr:cNvPr>
        <xdr:cNvSpPr txBox="1"/>
      </xdr:nvSpPr>
      <xdr:spPr>
        <a:xfrm>
          <a:off x="1719795" y="15893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99168</xdr:rowOff>
    </xdr:from>
    <xdr:to>
      <xdr:col>6</xdr:col>
      <xdr:colOff>38100</xdr:colOff>
      <xdr:row>97</xdr:row>
      <xdr:rowOff>29318</xdr:rowOff>
    </xdr:to>
    <xdr:sp macro="" textlink="">
      <xdr:nvSpPr>
        <xdr:cNvPr id="260" name="楕円 259">
          <a:extLst>
            <a:ext uri="{FF2B5EF4-FFF2-40B4-BE49-F238E27FC236}">
              <a16:creationId xmlns:a16="http://schemas.microsoft.com/office/drawing/2014/main" id="{D39F192F-7086-4BA0-836D-DCB5D126E4F3}"/>
            </a:ext>
          </a:extLst>
        </xdr:cNvPr>
        <xdr:cNvSpPr/>
      </xdr:nvSpPr>
      <xdr:spPr>
        <a:xfrm>
          <a:off x="1079500" y="16558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45845</xdr:rowOff>
    </xdr:from>
    <xdr:ext cx="599010" cy="259045"/>
    <xdr:sp macro="" textlink="">
      <xdr:nvSpPr>
        <xdr:cNvPr id="261" name="テキスト ボックス 260">
          <a:extLst>
            <a:ext uri="{FF2B5EF4-FFF2-40B4-BE49-F238E27FC236}">
              <a16:creationId xmlns:a16="http://schemas.microsoft.com/office/drawing/2014/main" id="{F6C9ADA3-DB97-4B78-B4DF-B41AA6E6A4FA}"/>
            </a:ext>
          </a:extLst>
        </xdr:cNvPr>
        <xdr:cNvSpPr txBox="1"/>
      </xdr:nvSpPr>
      <xdr:spPr>
        <a:xfrm>
          <a:off x="830795" y="16333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2CAF8EC7-805D-460E-BF9B-5D71B48D8082}"/>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B745DA3E-7168-4EF7-B70A-BC633D7496E9}"/>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AEA31CDF-0D44-4777-A74F-0E6ABBCF1891}"/>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BC9FAA16-5010-46F5-9A72-746C218FF94D}"/>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822B0FA1-BD2A-4F06-A753-08C311114854}"/>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C9142445-2124-4B18-8475-E42C109136A9}"/>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7AFDF94B-47BC-491F-889B-9528586B355F}"/>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8583192F-4A1E-4713-A2DE-1C587498E797}"/>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98948551-0F80-432D-99EE-167926C8A671}"/>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BA95E997-29BC-4207-9A1B-F73FA52A4D04}"/>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67FECCFE-1DC3-4A94-852E-C974C4FD74F2}"/>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E819380E-3C59-4266-B38B-912422B2F27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4" name="テキスト ボックス 273">
          <a:extLst>
            <a:ext uri="{FF2B5EF4-FFF2-40B4-BE49-F238E27FC236}">
              <a16:creationId xmlns:a16="http://schemas.microsoft.com/office/drawing/2014/main" id="{6B684842-D374-4C5D-AEC4-E4C91644EE6B}"/>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F3021DC9-20DC-4AD0-A38C-FE663C334A73}"/>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6" name="テキスト ボックス 275">
          <a:extLst>
            <a:ext uri="{FF2B5EF4-FFF2-40B4-BE49-F238E27FC236}">
              <a16:creationId xmlns:a16="http://schemas.microsoft.com/office/drawing/2014/main" id="{C3A88D28-4CBE-4D33-8ADD-9E2B57917E9C}"/>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C70309EB-FBB5-40A7-B4E6-77B129F2425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a:extLst>
            <a:ext uri="{FF2B5EF4-FFF2-40B4-BE49-F238E27FC236}">
              <a16:creationId xmlns:a16="http://schemas.microsoft.com/office/drawing/2014/main" id="{CD9C1C4B-9D54-460C-BAEB-7F87AF512B0B}"/>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7836F592-C65C-465B-973D-31BF33443944}"/>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E2849D1E-1993-44E4-AA40-CC2BB96785C4}"/>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C155D7BA-507C-41ED-8157-DA51287134B9}"/>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60849612-56B3-41E9-A656-C2B06F2C1E79}"/>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119BF9DC-684A-4AA2-AD1E-F90DE1FBCE5B}"/>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1854</xdr:rowOff>
    </xdr:from>
    <xdr:to>
      <xdr:col>54</xdr:col>
      <xdr:colOff>189865</xdr:colOff>
      <xdr:row>39</xdr:row>
      <xdr:rowOff>54387</xdr:rowOff>
    </xdr:to>
    <xdr:cxnSp macro="">
      <xdr:nvCxnSpPr>
        <xdr:cNvPr id="284" name="直線コネクタ 283">
          <a:extLst>
            <a:ext uri="{FF2B5EF4-FFF2-40B4-BE49-F238E27FC236}">
              <a16:creationId xmlns:a16="http://schemas.microsoft.com/office/drawing/2014/main" id="{080FA515-BAD4-4214-B83A-EDBB966B5112}"/>
            </a:ext>
          </a:extLst>
        </xdr:cNvPr>
        <xdr:cNvCxnSpPr/>
      </xdr:nvCxnSpPr>
      <xdr:spPr>
        <a:xfrm flipV="1">
          <a:off x="10475595" y="5659704"/>
          <a:ext cx="1270" cy="1081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58214</xdr:rowOff>
    </xdr:from>
    <xdr:ext cx="534377" cy="259045"/>
    <xdr:sp macro="" textlink="">
      <xdr:nvSpPr>
        <xdr:cNvPr id="285" name="補助費等最小値テキスト">
          <a:extLst>
            <a:ext uri="{FF2B5EF4-FFF2-40B4-BE49-F238E27FC236}">
              <a16:creationId xmlns:a16="http://schemas.microsoft.com/office/drawing/2014/main" id="{1C22A6B1-C71A-41CD-9777-ADC3F944CA38}"/>
            </a:ext>
          </a:extLst>
        </xdr:cNvPr>
        <xdr:cNvSpPr txBox="1"/>
      </xdr:nvSpPr>
      <xdr:spPr>
        <a:xfrm>
          <a:off x="10528300" y="674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54387</xdr:rowOff>
    </xdr:from>
    <xdr:to>
      <xdr:col>55</xdr:col>
      <xdr:colOff>88900</xdr:colOff>
      <xdr:row>39</xdr:row>
      <xdr:rowOff>54387</xdr:rowOff>
    </xdr:to>
    <xdr:cxnSp macro="">
      <xdr:nvCxnSpPr>
        <xdr:cNvPr id="286" name="直線コネクタ 285">
          <a:extLst>
            <a:ext uri="{FF2B5EF4-FFF2-40B4-BE49-F238E27FC236}">
              <a16:creationId xmlns:a16="http://schemas.microsoft.com/office/drawing/2014/main" id="{D071D3CF-77B1-4675-A793-66F441699EC2}"/>
            </a:ext>
          </a:extLst>
        </xdr:cNvPr>
        <xdr:cNvCxnSpPr/>
      </xdr:nvCxnSpPr>
      <xdr:spPr>
        <a:xfrm>
          <a:off x="10388600" y="674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119981</xdr:rowOff>
    </xdr:from>
    <xdr:ext cx="534377" cy="259045"/>
    <xdr:sp macro="" textlink="">
      <xdr:nvSpPr>
        <xdr:cNvPr id="287" name="補助費等最大値テキスト">
          <a:extLst>
            <a:ext uri="{FF2B5EF4-FFF2-40B4-BE49-F238E27FC236}">
              <a16:creationId xmlns:a16="http://schemas.microsoft.com/office/drawing/2014/main" id="{1DD05F06-CE35-40D0-9216-4722AF9ECB1A}"/>
            </a:ext>
          </a:extLst>
        </xdr:cNvPr>
        <xdr:cNvSpPr txBox="1"/>
      </xdr:nvSpPr>
      <xdr:spPr>
        <a:xfrm>
          <a:off x="10528300" y="543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1854</xdr:rowOff>
    </xdr:from>
    <xdr:to>
      <xdr:col>55</xdr:col>
      <xdr:colOff>88900</xdr:colOff>
      <xdr:row>33</xdr:row>
      <xdr:rowOff>1854</xdr:rowOff>
    </xdr:to>
    <xdr:cxnSp macro="">
      <xdr:nvCxnSpPr>
        <xdr:cNvPr id="288" name="直線コネクタ 287">
          <a:extLst>
            <a:ext uri="{FF2B5EF4-FFF2-40B4-BE49-F238E27FC236}">
              <a16:creationId xmlns:a16="http://schemas.microsoft.com/office/drawing/2014/main" id="{085F2CB6-F2D2-4004-AD60-D8DC8D092334}"/>
            </a:ext>
          </a:extLst>
        </xdr:cNvPr>
        <xdr:cNvCxnSpPr/>
      </xdr:nvCxnSpPr>
      <xdr:spPr>
        <a:xfrm>
          <a:off x="10388600" y="56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79091</xdr:rowOff>
    </xdr:from>
    <xdr:to>
      <xdr:col>55</xdr:col>
      <xdr:colOff>0</xdr:colOff>
      <xdr:row>38</xdr:row>
      <xdr:rowOff>86756</xdr:rowOff>
    </xdr:to>
    <xdr:cxnSp macro="">
      <xdr:nvCxnSpPr>
        <xdr:cNvPr id="289" name="直線コネクタ 288">
          <a:extLst>
            <a:ext uri="{FF2B5EF4-FFF2-40B4-BE49-F238E27FC236}">
              <a16:creationId xmlns:a16="http://schemas.microsoft.com/office/drawing/2014/main" id="{34A95339-0DEA-4D69-9F5A-804104AB80F0}"/>
            </a:ext>
          </a:extLst>
        </xdr:cNvPr>
        <xdr:cNvCxnSpPr/>
      </xdr:nvCxnSpPr>
      <xdr:spPr>
        <a:xfrm flipV="1">
          <a:off x="9639300" y="6594191"/>
          <a:ext cx="838200" cy="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15506</xdr:rowOff>
    </xdr:from>
    <xdr:ext cx="534377" cy="259045"/>
    <xdr:sp macro="" textlink="">
      <xdr:nvSpPr>
        <xdr:cNvPr id="290" name="補助費等平均値テキスト">
          <a:extLst>
            <a:ext uri="{FF2B5EF4-FFF2-40B4-BE49-F238E27FC236}">
              <a16:creationId xmlns:a16="http://schemas.microsoft.com/office/drawing/2014/main" id="{5C136B48-0E86-40E2-AAB7-677D34A46052}"/>
            </a:ext>
          </a:extLst>
        </xdr:cNvPr>
        <xdr:cNvSpPr txBox="1"/>
      </xdr:nvSpPr>
      <xdr:spPr>
        <a:xfrm>
          <a:off x="10528300" y="6359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164079</xdr:rowOff>
    </xdr:from>
    <xdr:to>
      <xdr:col>55</xdr:col>
      <xdr:colOff>50800</xdr:colOff>
      <xdr:row>38</xdr:row>
      <xdr:rowOff>94229</xdr:rowOff>
    </xdr:to>
    <xdr:sp macro="" textlink="">
      <xdr:nvSpPr>
        <xdr:cNvPr id="291" name="フローチャート: 判断 290">
          <a:extLst>
            <a:ext uri="{FF2B5EF4-FFF2-40B4-BE49-F238E27FC236}">
              <a16:creationId xmlns:a16="http://schemas.microsoft.com/office/drawing/2014/main" id="{A6B939D2-9B2F-4056-B5B1-CFAC9B120676}"/>
            </a:ext>
          </a:extLst>
        </xdr:cNvPr>
        <xdr:cNvSpPr/>
      </xdr:nvSpPr>
      <xdr:spPr>
        <a:xfrm>
          <a:off x="10426700" y="650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86756</xdr:rowOff>
    </xdr:from>
    <xdr:to>
      <xdr:col>50</xdr:col>
      <xdr:colOff>114300</xdr:colOff>
      <xdr:row>38</xdr:row>
      <xdr:rowOff>134138</xdr:rowOff>
    </xdr:to>
    <xdr:cxnSp macro="">
      <xdr:nvCxnSpPr>
        <xdr:cNvPr id="292" name="直線コネクタ 291">
          <a:extLst>
            <a:ext uri="{FF2B5EF4-FFF2-40B4-BE49-F238E27FC236}">
              <a16:creationId xmlns:a16="http://schemas.microsoft.com/office/drawing/2014/main" id="{D2DCA0C5-81E2-42C3-AEE3-6AF2B35FB74C}"/>
            </a:ext>
          </a:extLst>
        </xdr:cNvPr>
        <xdr:cNvCxnSpPr/>
      </xdr:nvCxnSpPr>
      <xdr:spPr>
        <a:xfrm flipV="1">
          <a:off x="8750300" y="6601856"/>
          <a:ext cx="889000" cy="47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874</xdr:rowOff>
    </xdr:from>
    <xdr:to>
      <xdr:col>50</xdr:col>
      <xdr:colOff>165100</xdr:colOff>
      <xdr:row>38</xdr:row>
      <xdr:rowOff>102474</xdr:rowOff>
    </xdr:to>
    <xdr:sp macro="" textlink="">
      <xdr:nvSpPr>
        <xdr:cNvPr id="293" name="フローチャート: 判断 292">
          <a:extLst>
            <a:ext uri="{FF2B5EF4-FFF2-40B4-BE49-F238E27FC236}">
              <a16:creationId xmlns:a16="http://schemas.microsoft.com/office/drawing/2014/main" id="{804D57ED-61D0-41CD-88A7-77A76BD4F038}"/>
            </a:ext>
          </a:extLst>
        </xdr:cNvPr>
        <xdr:cNvSpPr/>
      </xdr:nvSpPr>
      <xdr:spPr>
        <a:xfrm>
          <a:off x="95885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119001</xdr:rowOff>
    </xdr:from>
    <xdr:ext cx="534377" cy="259045"/>
    <xdr:sp macro="" textlink="">
      <xdr:nvSpPr>
        <xdr:cNvPr id="294" name="テキスト ボックス 293">
          <a:extLst>
            <a:ext uri="{FF2B5EF4-FFF2-40B4-BE49-F238E27FC236}">
              <a16:creationId xmlns:a16="http://schemas.microsoft.com/office/drawing/2014/main" id="{6C2F0736-9FB4-4112-BEDB-A7136FAE1B5F}"/>
            </a:ext>
          </a:extLst>
        </xdr:cNvPr>
        <xdr:cNvSpPr txBox="1"/>
      </xdr:nvSpPr>
      <xdr:spPr>
        <a:xfrm>
          <a:off x="9372111" y="629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134138</xdr:rowOff>
    </xdr:from>
    <xdr:to>
      <xdr:col>45</xdr:col>
      <xdr:colOff>177800</xdr:colOff>
      <xdr:row>39</xdr:row>
      <xdr:rowOff>1108</xdr:rowOff>
    </xdr:to>
    <xdr:cxnSp macro="">
      <xdr:nvCxnSpPr>
        <xdr:cNvPr id="295" name="直線コネクタ 294">
          <a:extLst>
            <a:ext uri="{FF2B5EF4-FFF2-40B4-BE49-F238E27FC236}">
              <a16:creationId xmlns:a16="http://schemas.microsoft.com/office/drawing/2014/main" id="{23F872CE-3ABA-47A3-BF69-3BDCB2444B50}"/>
            </a:ext>
          </a:extLst>
        </xdr:cNvPr>
        <xdr:cNvCxnSpPr/>
      </xdr:nvCxnSpPr>
      <xdr:spPr>
        <a:xfrm flipV="1">
          <a:off x="7861300" y="6649238"/>
          <a:ext cx="889000" cy="3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9713</xdr:rowOff>
    </xdr:from>
    <xdr:to>
      <xdr:col>46</xdr:col>
      <xdr:colOff>38100</xdr:colOff>
      <xdr:row>38</xdr:row>
      <xdr:rowOff>111313</xdr:rowOff>
    </xdr:to>
    <xdr:sp macro="" textlink="">
      <xdr:nvSpPr>
        <xdr:cNvPr id="296" name="フローチャート: 判断 295">
          <a:extLst>
            <a:ext uri="{FF2B5EF4-FFF2-40B4-BE49-F238E27FC236}">
              <a16:creationId xmlns:a16="http://schemas.microsoft.com/office/drawing/2014/main" id="{99CAF732-850D-4F54-9E69-8D326F554DB0}"/>
            </a:ext>
          </a:extLst>
        </xdr:cNvPr>
        <xdr:cNvSpPr/>
      </xdr:nvSpPr>
      <xdr:spPr>
        <a:xfrm>
          <a:off x="8699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127840</xdr:rowOff>
    </xdr:from>
    <xdr:ext cx="534377" cy="259045"/>
    <xdr:sp macro="" textlink="">
      <xdr:nvSpPr>
        <xdr:cNvPr id="297" name="テキスト ボックス 296">
          <a:extLst>
            <a:ext uri="{FF2B5EF4-FFF2-40B4-BE49-F238E27FC236}">
              <a16:creationId xmlns:a16="http://schemas.microsoft.com/office/drawing/2014/main" id="{897C1DBB-105B-43EA-A843-C31BDA7F6E5A}"/>
            </a:ext>
          </a:extLst>
        </xdr:cNvPr>
        <xdr:cNvSpPr txBox="1"/>
      </xdr:nvSpPr>
      <xdr:spPr>
        <a:xfrm>
          <a:off x="8483111" y="630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44191</xdr:rowOff>
    </xdr:from>
    <xdr:to>
      <xdr:col>41</xdr:col>
      <xdr:colOff>50800</xdr:colOff>
      <xdr:row>39</xdr:row>
      <xdr:rowOff>1108</xdr:rowOff>
    </xdr:to>
    <xdr:cxnSp macro="">
      <xdr:nvCxnSpPr>
        <xdr:cNvPr id="298" name="直線コネクタ 297">
          <a:extLst>
            <a:ext uri="{FF2B5EF4-FFF2-40B4-BE49-F238E27FC236}">
              <a16:creationId xmlns:a16="http://schemas.microsoft.com/office/drawing/2014/main" id="{94D3684D-EF2F-4072-8A62-D0E113236370}"/>
            </a:ext>
          </a:extLst>
        </xdr:cNvPr>
        <xdr:cNvCxnSpPr/>
      </xdr:nvCxnSpPr>
      <xdr:spPr>
        <a:xfrm>
          <a:off x="6972300" y="5187691"/>
          <a:ext cx="889000" cy="1499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110175</xdr:rowOff>
    </xdr:from>
    <xdr:to>
      <xdr:col>41</xdr:col>
      <xdr:colOff>101600</xdr:colOff>
      <xdr:row>39</xdr:row>
      <xdr:rowOff>40325</xdr:rowOff>
    </xdr:to>
    <xdr:sp macro="" textlink="">
      <xdr:nvSpPr>
        <xdr:cNvPr id="299" name="フローチャート: 判断 298">
          <a:extLst>
            <a:ext uri="{FF2B5EF4-FFF2-40B4-BE49-F238E27FC236}">
              <a16:creationId xmlns:a16="http://schemas.microsoft.com/office/drawing/2014/main" id="{2851EA5E-81E4-4F41-A781-8B06E4E4D526}"/>
            </a:ext>
          </a:extLst>
        </xdr:cNvPr>
        <xdr:cNvSpPr/>
      </xdr:nvSpPr>
      <xdr:spPr>
        <a:xfrm>
          <a:off x="7810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56852</xdr:rowOff>
    </xdr:from>
    <xdr:ext cx="534377" cy="259045"/>
    <xdr:sp macro="" textlink="">
      <xdr:nvSpPr>
        <xdr:cNvPr id="300" name="テキスト ボックス 299">
          <a:extLst>
            <a:ext uri="{FF2B5EF4-FFF2-40B4-BE49-F238E27FC236}">
              <a16:creationId xmlns:a16="http://schemas.microsoft.com/office/drawing/2014/main" id="{F1DAD2D8-A71A-4D30-92EC-F991D82CDECD}"/>
            </a:ext>
          </a:extLst>
        </xdr:cNvPr>
        <xdr:cNvSpPr txBox="1"/>
      </xdr:nvSpPr>
      <xdr:spPr>
        <a:xfrm>
          <a:off x="7594111" y="640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160254</xdr:rowOff>
    </xdr:from>
    <xdr:to>
      <xdr:col>36</xdr:col>
      <xdr:colOff>165100</xdr:colOff>
      <xdr:row>30</xdr:row>
      <xdr:rowOff>90404</xdr:rowOff>
    </xdr:to>
    <xdr:sp macro="" textlink="">
      <xdr:nvSpPr>
        <xdr:cNvPr id="301" name="フローチャート: 判断 300">
          <a:extLst>
            <a:ext uri="{FF2B5EF4-FFF2-40B4-BE49-F238E27FC236}">
              <a16:creationId xmlns:a16="http://schemas.microsoft.com/office/drawing/2014/main" id="{3E03082B-0B8C-4654-9DCA-9CEA18E4D3C4}"/>
            </a:ext>
          </a:extLst>
        </xdr:cNvPr>
        <xdr:cNvSpPr/>
      </xdr:nvSpPr>
      <xdr:spPr>
        <a:xfrm>
          <a:off x="6921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106931</xdr:rowOff>
    </xdr:from>
    <xdr:ext cx="599010" cy="259045"/>
    <xdr:sp macro="" textlink="">
      <xdr:nvSpPr>
        <xdr:cNvPr id="302" name="テキスト ボックス 301">
          <a:extLst>
            <a:ext uri="{FF2B5EF4-FFF2-40B4-BE49-F238E27FC236}">
              <a16:creationId xmlns:a16="http://schemas.microsoft.com/office/drawing/2014/main" id="{9E3817B7-1E4C-4337-AEFD-120286E3FC0A}"/>
            </a:ext>
          </a:extLst>
        </xdr:cNvPr>
        <xdr:cNvSpPr txBox="1"/>
      </xdr:nvSpPr>
      <xdr:spPr>
        <a:xfrm>
          <a:off x="6672795" y="4907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79E1C0D1-A71E-415A-BE68-860F660D841D}"/>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168FC465-FD49-49EA-B053-345F2A0A113F}"/>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D1EFCA87-B963-4B10-85C7-5E40DFC29ACA}"/>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8E06AAAE-12A2-46B2-A4A5-9AD6F845235C}"/>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A9BF1649-998E-4F20-96BE-C83EE1BB6B52}"/>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28291</xdr:rowOff>
    </xdr:from>
    <xdr:to>
      <xdr:col>55</xdr:col>
      <xdr:colOff>50800</xdr:colOff>
      <xdr:row>38</xdr:row>
      <xdr:rowOff>129891</xdr:rowOff>
    </xdr:to>
    <xdr:sp macro="" textlink="">
      <xdr:nvSpPr>
        <xdr:cNvPr id="308" name="楕円 307">
          <a:extLst>
            <a:ext uri="{FF2B5EF4-FFF2-40B4-BE49-F238E27FC236}">
              <a16:creationId xmlns:a16="http://schemas.microsoft.com/office/drawing/2014/main" id="{F94E2538-423E-4669-9D12-6A45B13F2FA9}"/>
            </a:ext>
          </a:extLst>
        </xdr:cNvPr>
        <xdr:cNvSpPr/>
      </xdr:nvSpPr>
      <xdr:spPr>
        <a:xfrm>
          <a:off x="10426700" y="6543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6718</xdr:rowOff>
    </xdr:from>
    <xdr:ext cx="534377" cy="259045"/>
    <xdr:sp macro="" textlink="">
      <xdr:nvSpPr>
        <xdr:cNvPr id="309" name="補助費等該当値テキスト">
          <a:extLst>
            <a:ext uri="{FF2B5EF4-FFF2-40B4-BE49-F238E27FC236}">
              <a16:creationId xmlns:a16="http://schemas.microsoft.com/office/drawing/2014/main" id="{8D33F7F1-6E82-4328-91E1-D582939EA7F6}"/>
            </a:ext>
          </a:extLst>
        </xdr:cNvPr>
        <xdr:cNvSpPr txBox="1"/>
      </xdr:nvSpPr>
      <xdr:spPr>
        <a:xfrm>
          <a:off x="10528300" y="6521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35956</xdr:rowOff>
    </xdr:from>
    <xdr:to>
      <xdr:col>50</xdr:col>
      <xdr:colOff>165100</xdr:colOff>
      <xdr:row>38</xdr:row>
      <xdr:rowOff>137556</xdr:rowOff>
    </xdr:to>
    <xdr:sp macro="" textlink="">
      <xdr:nvSpPr>
        <xdr:cNvPr id="310" name="楕円 309">
          <a:extLst>
            <a:ext uri="{FF2B5EF4-FFF2-40B4-BE49-F238E27FC236}">
              <a16:creationId xmlns:a16="http://schemas.microsoft.com/office/drawing/2014/main" id="{21769AC8-B95F-486E-81DA-31A732843945}"/>
            </a:ext>
          </a:extLst>
        </xdr:cNvPr>
        <xdr:cNvSpPr/>
      </xdr:nvSpPr>
      <xdr:spPr>
        <a:xfrm>
          <a:off x="9588500" y="6551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128683</xdr:rowOff>
    </xdr:from>
    <xdr:ext cx="534377" cy="259045"/>
    <xdr:sp macro="" textlink="">
      <xdr:nvSpPr>
        <xdr:cNvPr id="311" name="テキスト ボックス 310">
          <a:extLst>
            <a:ext uri="{FF2B5EF4-FFF2-40B4-BE49-F238E27FC236}">
              <a16:creationId xmlns:a16="http://schemas.microsoft.com/office/drawing/2014/main" id="{6881FA80-56A7-44C8-BFB7-1FB0548FC9EF}"/>
            </a:ext>
          </a:extLst>
        </xdr:cNvPr>
        <xdr:cNvSpPr txBox="1"/>
      </xdr:nvSpPr>
      <xdr:spPr>
        <a:xfrm>
          <a:off x="9372111" y="664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83338</xdr:rowOff>
    </xdr:from>
    <xdr:to>
      <xdr:col>46</xdr:col>
      <xdr:colOff>38100</xdr:colOff>
      <xdr:row>39</xdr:row>
      <xdr:rowOff>13488</xdr:rowOff>
    </xdr:to>
    <xdr:sp macro="" textlink="">
      <xdr:nvSpPr>
        <xdr:cNvPr id="312" name="楕円 311">
          <a:extLst>
            <a:ext uri="{FF2B5EF4-FFF2-40B4-BE49-F238E27FC236}">
              <a16:creationId xmlns:a16="http://schemas.microsoft.com/office/drawing/2014/main" id="{A8E84CDA-5389-46B9-AFE2-96CF441D8A64}"/>
            </a:ext>
          </a:extLst>
        </xdr:cNvPr>
        <xdr:cNvSpPr/>
      </xdr:nvSpPr>
      <xdr:spPr>
        <a:xfrm>
          <a:off x="8699500" y="659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4615</xdr:rowOff>
    </xdr:from>
    <xdr:ext cx="534377" cy="259045"/>
    <xdr:sp macro="" textlink="">
      <xdr:nvSpPr>
        <xdr:cNvPr id="313" name="テキスト ボックス 312">
          <a:extLst>
            <a:ext uri="{FF2B5EF4-FFF2-40B4-BE49-F238E27FC236}">
              <a16:creationId xmlns:a16="http://schemas.microsoft.com/office/drawing/2014/main" id="{3F10FA1B-B151-4FFB-8E41-F90E186375B2}"/>
            </a:ext>
          </a:extLst>
        </xdr:cNvPr>
        <xdr:cNvSpPr txBox="1"/>
      </xdr:nvSpPr>
      <xdr:spPr>
        <a:xfrm>
          <a:off x="8483111" y="669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121758</xdr:rowOff>
    </xdr:from>
    <xdr:to>
      <xdr:col>41</xdr:col>
      <xdr:colOff>101600</xdr:colOff>
      <xdr:row>39</xdr:row>
      <xdr:rowOff>51908</xdr:rowOff>
    </xdr:to>
    <xdr:sp macro="" textlink="">
      <xdr:nvSpPr>
        <xdr:cNvPr id="314" name="楕円 313">
          <a:extLst>
            <a:ext uri="{FF2B5EF4-FFF2-40B4-BE49-F238E27FC236}">
              <a16:creationId xmlns:a16="http://schemas.microsoft.com/office/drawing/2014/main" id="{7E814133-C590-4252-964D-467A27805474}"/>
            </a:ext>
          </a:extLst>
        </xdr:cNvPr>
        <xdr:cNvSpPr/>
      </xdr:nvSpPr>
      <xdr:spPr>
        <a:xfrm>
          <a:off x="7810500" y="663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43035</xdr:rowOff>
    </xdr:from>
    <xdr:ext cx="534377" cy="259045"/>
    <xdr:sp macro="" textlink="">
      <xdr:nvSpPr>
        <xdr:cNvPr id="315" name="テキスト ボックス 314">
          <a:extLst>
            <a:ext uri="{FF2B5EF4-FFF2-40B4-BE49-F238E27FC236}">
              <a16:creationId xmlns:a16="http://schemas.microsoft.com/office/drawing/2014/main" id="{ADEB8743-ED79-4632-A500-064589FA0F1E}"/>
            </a:ext>
          </a:extLst>
        </xdr:cNvPr>
        <xdr:cNvSpPr txBox="1"/>
      </xdr:nvSpPr>
      <xdr:spPr>
        <a:xfrm>
          <a:off x="7594111" y="672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164841</xdr:rowOff>
    </xdr:from>
    <xdr:to>
      <xdr:col>36</xdr:col>
      <xdr:colOff>165100</xdr:colOff>
      <xdr:row>30</xdr:row>
      <xdr:rowOff>94991</xdr:rowOff>
    </xdr:to>
    <xdr:sp macro="" textlink="">
      <xdr:nvSpPr>
        <xdr:cNvPr id="316" name="楕円 315">
          <a:extLst>
            <a:ext uri="{FF2B5EF4-FFF2-40B4-BE49-F238E27FC236}">
              <a16:creationId xmlns:a16="http://schemas.microsoft.com/office/drawing/2014/main" id="{A59F5184-D104-4557-A085-F1F728933C7A}"/>
            </a:ext>
          </a:extLst>
        </xdr:cNvPr>
        <xdr:cNvSpPr/>
      </xdr:nvSpPr>
      <xdr:spPr>
        <a:xfrm>
          <a:off x="6921500" y="5136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86118</xdr:rowOff>
    </xdr:from>
    <xdr:ext cx="599010" cy="259045"/>
    <xdr:sp macro="" textlink="">
      <xdr:nvSpPr>
        <xdr:cNvPr id="317" name="テキスト ボックス 316">
          <a:extLst>
            <a:ext uri="{FF2B5EF4-FFF2-40B4-BE49-F238E27FC236}">
              <a16:creationId xmlns:a16="http://schemas.microsoft.com/office/drawing/2014/main" id="{1563B20A-8A6E-4223-B7FE-AC87CA00D9B0}"/>
            </a:ext>
          </a:extLst>
        </xdr:cNvPr>
        <xdr:cNvSpPr txBox="1"/>
      </xdr:nvSpPr>
      <xdr:spPr>
        <a:xfrm>
          <a:off x="6672795" y="5229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CB5A995F-F82F-4360-8E2A-C4F716E71106}"/>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292FBAB3-7386-4DC8-96B8-D0DF48CE0165}"/>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27397D31-EAF7-4360-9779-512B270E7037}"/>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FC101B94-8DB5-4F13-A090-C8CCDF5E974F}"/>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14780954-FA9C-4E6A-963A-C791F5AC6CBF}"/>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DB1DE35A-8F5D-48CA-93C5-70829E2226DB}"/>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1A8C9938-70DF-4255-9B52-DE1CFD71FF58}"/>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5B26BA7F-BBC9-4F6A-80C3-0FC151CE8A76}"/>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308C6396-4A06-4AAA-A094-A105A002F1A2}"/>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27163A2A-BB6D-4873-888F-0B103274F1AD}"/>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3B3F2C9C-8CE4-4688-85F4-B27ECF7C4D49}"/>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B1877F17-995E-4116-9F75-96C47C8F8612}"/>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C1636797-0CD1-4A39-B010-DA5FDCB78AD7}"/>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6BB0606-4844-4004-8FD0-2E5436BDF2E1}"/>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75F1FC6B-B98F-44A0-81AD-38A1928E9DC3}"/>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A7905F53-DBB8-4CAC-A051-4801B8BBC151}"/>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E71643F4-D84F-4A43-BFD6-2EEE2E36810D}"/>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3661EFB8-D3F3-4CE4-BA80-ABCECBE8E8A4}"/>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29858E55-5724-4F7F-BE6B-B2F31478D99A}"/>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813C8784-D5B8-4D9F-8263-0BDEA86DA3D7}"/>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BB2346F7-E858-4A04-A42B-358A0B5C97FE}"/>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5D1388E6-C0B2-4097-9325-D46F052B0ADE}"/>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9FB1158F-F16B-4E93-97B9-600B888445A1}"/>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1" name="直線コネクタ 340">
          <a:extLst>
            <a:ext uri="{FF2B5EF4-FFF2-40B4-BE49-F238E27FC236}">
              <a16:creationId xmlns:a16="http://schemas.microsoft.com/office/drawing/2014/main" id="{3E1C890A-B321-436E-87C5-F2A695D5B493}"/>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2" name="普通建設事業費最小値テキスト">
          <a:extLst>
            <a:ext uri="{FF2B5EF4-FFF2-40B4-BE49-F238E27FC236}">
              <a16:creationId xmlns:a16="http://schemas.microsoft.com/office/drawing/2014/main" id="{7CE89992-0A69-46C8-B8E2-B789C515BABE}"/>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3" name="直線コネクタ 342">
          <a:extLst>
            <a:ext uri="{FF2B5EF4-FFF2-40B4-BE49-F238E27FC236}">
              <a16:creationId xmlns:a16="http://schemas.microsoft.com/office/drawing/2014/main" id="{10E1E83C-8AFE-4750-A37C-6F5D98B253F7}"/>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4" name="普通建設事業費最大値テキスト">
          <a:extLst>
            <a:ext uri="{FF2B5EF4-FFF2-40B4-BE49-F238E27FC236}">
              <a16:creationId xmlns:a16="http://schemas.microsoft.com/office/drawing/2014/main" id="{3DDE773F-60D8-425C-9746-81B603A890A6}"/>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5" name="直線コネクタ 344">
          <a:extLst>
            <a:ext uri="{FF2B5EF4-FFF2-40B4-BE49-F238E27FC236}">
              <a16:creationId xmlns:a16="http://schemas.microsoft.com/office/drawing/2014/main" id="{9E85DE94-3DDE-4257-AAB5-94E7FCDEFAEC}"/>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145514</xdr:rowOff>
    </xdr:from>
    <xdr:to>
      <xdr:col>55</xdr:col>
      <xdr:colOff>0</xdr:colOff>
      <xdr:row>56</xdr:row>
      <xdr:rowOff>83091</xdr:rowOff>
    </xdr:to>
    <xdr:cxnSp macro="">
      <xdr:nvCxnSpPr>
        <xdr:cNvPr id="346" name="直線コネクタ 345">
          <a:extLst>
            <a:ext uri="{FF2B5EF4-FFF2-40B4-BE49-F238E27FC236}">
              <a16:creationId xmlns:a16="http://schemas.microsoft.com/office/drawing/2014/main" id="{454B6A7E-F212-4DDD-AE93-B188F941BD50}"/>
            </a:ext>
          </a:extLst>
        </xdr:cNvPr>
        <xdr:cNvCxnSpPr/>
      </xdr:nvCxnSpPr>
      <xdr:spPr>
        <a:xfrm>
          <a:off x="9639300" y="9575264"/>
          <a:ext cx="838200" cy="10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28488</xdr:rowOff>
    </xdr:from>
    <xdr:ext cx="534377" cy="259045"/>
    <xdr:sp macro="" textlink="">
      <xdr:nvSpPr>
        <xdr:cNvPr id="347" name="普通建設事業費平均値テキスト">
          <a:extLst>
            <a:ext uri="{FF2B5EF4-FFF2-40B4-BE49-F238E27FC236}">
              <a16:creationId xmlns:a16="http://schemas.microsoft.com/office/drawing/2014/main" id="{490F84FB-FF9E-49A2-8DF3-7FC8DB689DE1}"/>
            </a:ext>
          </a:extLst>
        </xdr:cNvPr>
        <xdr:cNvSpPr txBox="1"/>
      </xdr:nvSpPr>
      <xdr:spPr>
        <a:xfrm>
          <a:off x="10528300" y="962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48" name="フローチャート: 判断 347">
          <a:extLst>
            <a:ext uri="{FF2B5EF4-FFF2-40B4-BE49-F238E27FC236}">
              <a16:creationId xmlns:a16="http://schemas.microsoft.com/office/drawing/2014/main" id="{EF0C864E-7988-4A56-B7B6-F3C8A10C71D9}"/>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145514</xdr:rowOff>
    </xdr:from>
    <xdr:to>
      <xdr:col>50</xdr:col>
      <xdr:colOff>114300</xdr:colOff>
      <xdr:row>57</xdr:row>
      <xdr:rowOff>64331</xdr:rowOff>
    </xdr:to>
    <xdr:cxnSp macro="">
      <xdr:nvCxnSpPr>
        <xdr:cNvPr id="349" name="直線コネクタ 348">
          <a:extLst>
            <a:ext uri="{FF2B5EF4-FFF2-40B4-BE49-F238E27FC236}">
              <a16:creationId xmlns:a16="http://schemas.microsoft.com/office/drawing/2014/main" id="{D75D081B-44CB-4F86-A98D-9BA6BB051178}"/>
            </a:ext>
          </a:extLst>
        </xdr:cNvPr>
        <xdr:cNvCxnSpPr/>
      </xdr:nvCxnSpPr>
      <xdr:spPr>
        <a:xfrm flipV="1">
          <a:off x="8750300" y="9575264"/>
          <a:ext cx="889000" cy="26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0" name="フローチャート: 判断 349">
          <a:extLst>
            <a:ext uri="{FF2B5EF4-FFF2-40B4-BE49-F238E27FC236}">
              <a16:creationId xmlns:a16="http://schemas.microsoft.com/office/drawing/2014/main" id="{A6494C8F-7E31-4883-A1C1-0CFB5B4E4BC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117322</xdr:rowOff>
    </xdr:from>
    <xdr:ext cx="534377" cy="259045"/>
    <xdr:sp macro="" textlink="">
      <xdr:nvSpPr>
        <xdr:cNvPr id="351" name="テキスト ボックス 350">
          <a:extLst>
            <a:ext uri="{FF2B5EF4-FFF2-40B4-BE49-F238E27FC236}">
              <a16:creationId xmlns:a16="http://schemas.microsoft.com/office/drawing/2014/main" id="{0B354967-DFA6-4F28-B7EA-F75084E66B83}"/>
            </a:ext>
          </a:extLst>
        </xdr:cNvPr>
        <xdr:cNvSpPr txBox="1"/>
      </xdr:nvSpPr>
      <xdr:spPr>
        <a:xfrm>
          <a:off x="9372111" y="9718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64331</xdr:rowOff>
    </xdr:from>
    <xdr:to>
      <xdr:col>45</xdr:col>
      <xdr:colOff>177800</xdr:colOff>
      <xdr:row>57</xdr:row>
      <xdr:rowOff>79746</xdr:rowOff>
    </xdr:to>
    <xdr:cxnSp macro="">
      <xdr:nvCxnSpPr>
        <xdr:cNvPr id="352" name="直線コネクタ 351">
          <a:extLst>
            <a:ext uri="{FF2B5EF4-FFF2-40B4-BE49-F238E27FC236}">
              <a16:creationId xmlns:a16="http://schemas.microsoft.com/office/drawing/2014/main" id="{5F40B632-049F-46EE-9F8A-66B4FA15F3B9}"/>
            </a:ext>
          </a:extLst>
        </xdr:cNvPr>
        <xdr:cNvCxnSpPr/>
      </xdr:nvCxnSpPr>
      <xdr:spPr>
        <a:xfrm flipV="1">
          <a:off x="7861300" y="9836981"/>
          <a:ext cx="889000" cy="1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3" name="フローチャート: 判断 352">
          <a:extLst>
            <a:ext uri="{FF2B5EF4-FFF2-40B4-BE49-F238E27FC236}">
              <a16:creationId xmlns:a16="http://schemas.microsoft.com/office/drawing/2014/main" id="{5E0AA473-9A5F-4291-8E53-3B2BE14A3A7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4" name="テキスト ボックス 353">
          <a:extLst>
            <a:ext uri="{FF2B5EF4-FFF2-40B4-BE49-F238E27FC236}">
              <a16:creationId xmlns:a16="http://schemas.microsoft.com/office/drawing/2014/main" id="{C1DB852B-2068-49B5-81D6-FC3371A7FAA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22322</xdr:rowOff>
    </xdr:from>
    <xdr:to>
      <xdr:col>41</xdr:col>
      <xdr:colOff>50800</xdr:colOff>
      <xdr:row>57</xdr:row>
      <xdr:rowOff>79746</xdr:rowOff>
    </xdr:to>
    <xdr:cxnSp macro="">
      <xdr:nvCxnSpPr>
        <xdr:cNvPr id="355" name="直線コネクタ 354">
          <a:extLst>
            <a:ext uri="{FF2B5EF4-FFF2-40B4-BE49-F238E27FC236}">
              <a16:creationId xmlns:a16="http://schemas.microsoft.com/office/drawing/2014/main" id="{B483CD97-E4F6-4D23-BBBA-0D5743163472}"/>
            </a:ext>
          </a:extLst>
        </xdr:cNvPr>
        <xdr:cNvCxnSpPr/>
      </xdr:nvCxnSpPr>
      <xdr:spPr>
        <a:xfrm>
          <a:off x="6972300" y="9794972"/>
          <a:ext cx="889000" cy="57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6" name="フローチャート: 判断 355">
          <a:extLst>
            <a:ext uri="{FF2B5EF4-FFF2-40B4-BE49-F238E27FC236}">
              <a16:creationId xmlns:a16="http://schemas.microsoft.com/office/drawing/2014/main" id="{F82C49B6-71B3-4523-93EF-B9F8293E620E}"/>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57" name="テキスト ボックス 356">
          <a:extLst>
            <a:ext uri="{FF2B5EF4-FFF2-40B4-BE49-F238E27FC236}">
              <a16:creationId xmlns:a16="http://schemas.microsoft.com/office/drawing/2014/main" id="{FCC27246-60F9-462C-8641-D4DDC963E934}"/>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58" name="フローチャート: 判断 357">
          <a:extLst>
            <a:ext uri="{FF2B5EF4-FFF2-40B4-BE49-F238E27FC236}">
              <a16:creationId xmlns:a16="http://schemas.microsoft.com/office/drawing/2014/main" id="{BAB3599F-6DBD-4E40-896F-CA528DFE991E}"/>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59" name="テキスト ボックス 358">
          <a:extLst>
            <a:ext uri="{FF2B5EF4-FFF2-40B4-BE49-F238E27FC236}">
              <a16:creationId xmlns:a16="http://schemas.microsoft.com/office/drawing/2014/main" id="{B44D2DBC-37A5-43F8-AE38-F18FE1C2B6DB}"/>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5412FB96-AEA6-47A7-943B-A93DCA3657DD}"/>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3CAD024A-74F5-4584-8A12-664F74EC6B44}"/>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7A6E6720-F6AD-4BEB-A26B-DF21D152B307}"/>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5DB33817-1A54-4FE0-862E-8E7E5EB65246}"/>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FD0D920B-2FB9-4423-B730-33C137660E45}"/>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32291</xdr:rowOff>
    </xdr:from>
    <xdr:to>
      <xdr:col>55</xdr:col>
      <xdr:colOff>50800</xdr:colOff>
      <xdr:row>56</xdr:row>
      <xdr:rowOff>133891</xdr:rowOff>
    </xdr:to>
    <xdr:sp macro="" textlink="">
      <xdr:nvSpPr>
        <xdr:cNvPr id="365" name="楕円 364">
          <a:extLst>
            <a:ext uri="{FF2B5EF4-FFF2-40B4-BE49-F238E27FC236}">
              <a16:creationId xmlns:a16="http://schemas.microsoft.com/office/drawing/2014/main" id="{D6F6451F-E492-474D-AABB-047AF2CB5F16}"/>
            </a:ext>
          </a:extLst>
        </xdr:cNvPr>
        <xdr:cNvSpPr/>
      </xdr:nvSpPr>
      <xdr:spPr>
        <a:xfrm>
          <a:off x="10426700" y="963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55168</xdr:rowOff>
    </xdr:from>
    <xdr:ext cx="534377" cy="259045"/>
    <xdr:sp macro="" textlink="">
      <xdr:nvSpPr>
        <xdr:cNvPr id="366" name="普通建設事業費該当値テキスト">
          <a:extLst>
            <a:ext uri="{FF2B5EF4-FFF2-40B4-BE49-F238E27FC236}">
              <a16:creationId xmlns:a16="http://schemas.microsoft.com/office/drawing/2014/main" id="{DFF9D052-7311-4366-A5C5-F083DC423745}"/>
            </a:ext>
          </a:extLst>
        </xdr:cNvPr>
        <xdr:cNvSpPr txBox="1"/>
      </xdr:nvSpPr>
      <xdr:spPr>
        <a:xfrm>
          <a:off x="10528300" y="948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94714</xdr:rowOff>
    </xdr:from>
    <xdr:to>
      <xdr:col>50</xdr:col>
      <xdr:colOff>165100</xdr:colOff>
      <xdr:row>56</xdr:row>
      <xdr:rowOff>24864</xdr:rowOff>
    </xdr:to>
    <xdr:sp macro="" textlink="">
      <xdr:nvSpPr>
        <xdr:cNvPr id="367" name="楕円 366">
          <a:extLst>
            <a:ext uri="{FF2B5EF4-FFF2-40B4-BE49-F238E27FC236}">
              <a16:creationId xmlns:a16="http://schemas.microsoft.com/office/drawing/2014/main" id="{65395576-A6C6-4B8F-9C97-C60566DF7DE2}"/>
            </a:ext>
          </a:extLst>
        </xdr:cNvPr>
        <xdr:cNvSpPr/>
      </xdr:nvSpPr>
      <xdr:spPr>
        <a:xfrm>
          <a:off x="9588500" y="952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41391</xdr:rowOff>
    </xdr:from>
    <xdr:ext cx="534377" cy="259045"/>
    <xdr:sp macro="" textlink="">
      <xdr:nvSpPr>
        <xdr:cNvPr id="368" name="テキスト ボックス 367">
          <a:extLst>
            <a:ext uri="{FF2B5EF4-FFF2-40B4-BE49-F238E27FC236}">
              <a16:creationId xmlns:a16="http://schemas.microsoft.com/office/drawing/2014/main" id="{D357D284-5B49-48FC-AF2A-F24EAEF841E7}"/>
            </a:ext>
          </a:extLst>
        </xdr:cNvPr>
        <xdr:cNvSpPr txBox="1"/>
      </xdr:nvSpPr>
      <xdr:spPr>
        <a:xfrm>
          <a:off x="9372111" y="9299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13531</xdr:rowOff>
    </xdr:from>
    <xdr:to>
      <xdr:col>46</xdr:col>
      <xdr:colOff>38100</xdr:colOff>
      <xdr:row>57</xdr:row>
      <xdr:rowOff>115131</xdr:rowOff>
    </xdr:to>
    <xdr:sp macro="" textlink="">
      <xdr:nvSpPr>
        <xdr:cNvPr id="369" name="楕円 368">
          <a:extLst>
            <a:ext uri="{FF2B5EF4-FFF2-40B4-BE49-F238E27FC236}">
              <a16:creationId xmlns:a16="http://schemas.microsoft.com/office/drawing/2014/main" id="{BB4DB99B-941C-4A64-8CF6-E40C2C3BD7AD}"/>
            </a:ext>
          </a:extLst>
        </xdr:cNvPr>
        <xdr:cNvSpPr/>
      </xdr:nvSpPr>
      <xdr:spPr>
        <a:xfrm>
          <a:off x="8699500" y="978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106258</xdr:rowOff>
    </xdr:from>
    <xdr:ext cx="534377" cy="259045"/>
    <xdr:sp macro="" textlink="">
      <xdr:nvSpPr>
        <xdr:cNvPr id="370" name="テキスト ボックス 369">
          <a:extLst>
            <a:ext uri="{FF2B5EF4-FFF2-40B4-BE49-F238E27FC236}">
              <a16:creationId xmlns:a16="http://schemas.microsoft.com/office/drawing/2014/main" id="{DDCC685F-A14F-40BB-A452-5541622E0A9E}"/>
            </a:ext>
          </a:extLst>
        </xdr:cNvPr>
        <xdr:cNvSpPr txBox="1"/>
      </xdr:nvSpPr>
      <xdr:spPr>
        <a:xfrm>
          <a:off x="8483111" y="987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28946</xdr:rowOff>
    </xdr:from>
    <xdr:to>
      <xdr:col>41</xdr:col>
      <xdr:colOff>101600</xdr:colOff>
      <xdr:row>57</xdr:row>
      <xdr:rowOff>130546</xdr:rowOff>
    </xdr:to>
    <xdr:sp macro="" textlink="">
      <xdr:nvSpPr>
        <xdr:cNvPr id="371" name="楕円 370">
          <a:extLst>
            <a:ext uri="{FF2B5EF4-FFF2-40B4-BE49-F238E27FC236}">
              <a16:creationId xmlns:a16="http://schemas.microsoft.com/office/drawing/2014/main" id="{587F07A0-81AC-4DF7-980A-F20093D0D8DF}"/>
            </a:ext>
          </a:extLst>
        </xdr:cNvPr>
        <xdr:cNvSpPr/>
      </xdr:nvSpPr>
      <xdr:spPr>
        <a:xfrm>
          <a:off x="7810500" y="980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121673</xdr:rowOff>
    </xdr:from>
    <xdr:ext cx="534377" cy="259045"/>
    <xdr:sp macro="" textlink="">
      <xdr:nvSpPr>
        <xdr:cNvPr id="372" name="テキスト ボックス 371">
          <a:extLst>
            <a:ext uri="{FF2B5EF4-FFF2-40B4-BE49-F238E27FC236}">
              <a16:creationId xmlns:a16="http://schemas.microsoft.com/office/drawing/2014/main" id="{A11EB2F7-E8CE-4FDB-9161-2929BF3453CD}"/>
            </a:ext>
          </a:extLst>
        </xdr:cNvPr>
        <xdr:cNvSpPr txBox="1"/>
      </xdr:nvSpPr>
      <xdr:spPr>
        <a:xfrm>
          <a:off x="7594111" y="989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142972</xdr:rowOff>
    </xdr:from>
    <xdr:to>
      <xdr:col>36</xdr:col>
      <xdr:colOff>165100</xdr:colOff>
      <xdr:row>57</xdr:row>
      <xdr:rowOff>73122</xdr:rowOff>
    </xdr:to>
    <xdr:sp macro="" textlink="">
      <xdr:nvSpPr>
        <xdr:cNvPr id="373" name="楕円 372">
          <a:extLst>
            <a:ext uri="{FF2B5EF4-FFF2-40B4-BE49-F238E27FC236}">
              <a16:creationId xmlns:a16="http://schemas.microsoft.com/office/drawing/2014/main" id="{BA593333-C78D-46AF-91C2-679DC2C8C9D3}"/>
            </a:ext>
          </a:extLst>
        </xdr:cNvPr>
        <xdr:cNvSpPr/>
      </xdr:nvSpPr>
      <xdr:spPr>
        <a:xfrm>
          <a:off x="6921500" y="974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64249</xdr:rowOff>
    </xdr:from>
    <xdr:ext cx="534377" cy="259045"/>
    <xdr:sp macro="" textlink="">
      <xdr:nvSpPr>
        <xdr:cNvPr id="374" name="テキスト ボックス 373">
          <a:extLst>
            <a:ext uri="{FF2B5EF4-FFF2-40B4-BE49-F238E27FC236}">
              <a16:creationId xmlns:a16="http://schemas.microsoft.com/office/drawing/2014/main" id="{337485F8-747E-4BD2-B286-D6F3FF7C7531}"/>
            </a:ext>
          </a:extLst>
        </xdr:cNvPr>
        <xdr:cNvSpPr txBox="1"/>
      </xdr:nvSpPr>
      <xdr:spPr>
        <a:xfrm>
          <a:off x="6705111" y="9836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B4CD1A52-9761-43D6-851E-3AAF6AB05C84}"/>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74996B-86A1-4DA1-BF54-F3A1786F8226}"/>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4B46E07B-58D4-4DA3-9845-5253CC94A1A5}"/>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830789B0-FC2B-4205-87FD-FE9FED9C2B74}"/>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129886BB-1B71-48ED-A9A4-2E98C8AA99E4}"/>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16A8BC51-BA59-4762-A25C-FEEF80A614F1}"/>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E85FE7D4-5D84-4060-8BB5-6AFD052EA4B4}"/>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1140C387-CB29-420A-BAF7-559496B8B2AF}"/>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9D4BE816-0F60-4485-970D-52E88AE09172}"/>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1C82FA95-C2E4-4607-86D4-813EFB90325F}"/>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90632DBD-88F3-4C39-ACAA-E2250FDDEB58}"/>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BFE83D53-98F9-4E97-ACBB-AEC707A60815}"/>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8EF2F54F-E4A6-4AD4-8A9C-F075C9E8EDFA}"/>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a:extLst>
            <a:ext uri="{FF2B5EF4-FFF2-40B4-BE49-F238E27FC236}">
              <a16:creationId xmlns:a16="http://schemas.microsoft.com/office/drawing/2014/main" id="{4A32C792-C66C-42F8-A5BB-6C99738D2E49}"/>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32B3C29A-5F9D-4C8B-A472-7E4037250D79}"/>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a:extLst>
            <a:ext uri="{FF2B5EF4-FFF2-40B4-BE49-F238E27FC236}">
              <a16:creationId xmlns:a16="http://schemas.microsoft.com/office/drawing/2014/main" id="{27641584-FC58-4256-8385-D7CBAAD3073A}"/>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6C595A66-5164-4279-B69A-9571F748727F}"/>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a:extLst>
            <a:ext uri="{FF2B5EF4-FFF2-40B4-BE49-F238E27FC236}">
              <a16:creationId xmlns:a16="http://schemas.microsoft.com/office/drawing/2014/main" id="{E7419994-19B0-43B9-9E78-58BF10E5556E}"/>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4401323E-55B0-4D5E-9E10-D862B52A738F}"/>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4" name="テキスト ボックス 393">
          <a:extLst>
            <a:ext uri="{FF2B5EF4-FFF2-40B4-BE49-F238E27FC236}">
              <a16:creationId xmlns:a16="http://schemas.microsoft.com/office/drawing/2014/main" id="{D00F7311-D32E-4F5F-A8EA-FFF524762E2D}"/>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4CAA1624-CA5E-4E9E-84BD-66FA41CD708B}"/>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6" name="テキスト ボックス 395">
          <a:extLst>
            <a:ext uri="{FF2B5EF4-FFF2-40B4-BE49-F238E27FC236}">
              <a16:creationId xmlns:a16="http://schemas.microsoft.com/office/drawing/2014/main" id="{52735C38-A9D6-4A42-A5ED-3F3C4848AD66}"/>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7204466E-4746-444B-A27A-37B0755BE17F}"/>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F5664E37-343E-4132-BBF6-8D1AAB42593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id="{CB5B016C-8A38-4F29-B1B4-DA48312F3A08}"/>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0" name="直線コネクタ 399">
          <a:extLst>
            <a:ext uri="{FF2B5EF4-FFF2-40B4-BE49-F238E27FC236}">
              <a16:creationId xmlns:a16="http://schemas.microsoft.com/office/drawing/2014/main" id="{DB31E3E9-E838-40B5-A4BD-DF763A4DADA4}"/>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a:extLst>
            <a:ext uri="{FF2B5EF4-FFF2-40B4-BE49-F238E27FC236}">
              <a16:creationId xmlns:a16="http://schemas.microsoft.com/office/drawing/2014/main" id="{875D55E6-CB67-437B-86C2-1AE05D892DBA}"/>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a:extLst>
            <a:ext uri="{FF2B5EF4-FFF2-40B4-BE49-F238E27FC236}">
              <a16:creationId xmlns:a16="http://schemas.microsoft.com/office/drawing/2014/main" id="{6CD81571-2227-4DC7-BDED-C232F59B2BD6}"/>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3" name="普通建設事業費 （ うち新規整備　）最大値テキスト">
          <a:extLst>
            <a:ext uri="{FF2B5EF4-FFF2-40B4-BE49-F238E27FC236}">
              <a16:creationId xmlns:a16="http://schemas.microsoft.com/office/drawing/2014/main" id="{1B18EDE3-207F-4FA8-849B-E4DA45874C58}"/>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4" name="直線コネクタ 403">
          <a:extLst>
            <a:ext uri="{FF2B5EF4-FFF2-40B4-BE49-F238E27FC236}">
              <a16:creationId xmlns:a16="http://schemas.microsoft.com/office/drawing/2014/main" id="{4713298A-4F5A-40D4-817C-60FD8B5E4B4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160861</xdr:rowOff>
    </xdr:from>
    <xdr:to>
      <xdr:col>55</xdr:col>
      <xdr:colOff>0</xdr:colOff>
      <xdr:row>78</xdr:row>
      <xdr:rowOff>30559</xdr:rowOff>
    </xdr:to>
    <xdr:cxnSp macro="">
      <xdr:nvCxnSpPr>
        <xdr:cNvPr id="405" name="直線コネクタ 404">
          <a:extLst>
            <a:ext uri="{FF2B5EF4-FFF2-40B4-BE49-F238E27FC236}">
              <a16:creationId xmlns:a16="http://schemas.microsoft.com/office/drawing/2014/main" id="{CAB8631E-5931-4529-895B-6CFA40936127}"/>
            </a:ext>
          </a:extLst>
        </xdr:cNvPr>
        <xdr:cNvCxnSpPr/>
      </xdr:nvCxnSpPr>
      <xdr:spPr>
        <a:xfrm flipV="1">
          <a:off x="9639300" y="13362511"/>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90778</xdr:rowOff>
    </xdr:from>
    <xdr:ext cx="469744" cy="259045"/>
    <xdr:sp macro="" textlink="">
      <xdr:nvSpPr>
        <xdr:cNvPr id="406" name="普通建設事業費 （ うち新規整備　）平均値テキスト">
          <a:extLst>
            <a:ext uri="{FF2B5EF4-FFF2-40B4-BE49-F238E27FC236}">
              <a16:creationId xmlns:a16="http://schemas.microsoft.com/office/drawing/2014/main" id="{4EC819C8-7DCC-46E0-84F7-775FF76E851D}"/>
            </a:ext>
          </a:extLst>
        </xdr:cNvPr>
        <xdr:cNvSpPr txBox="1"/>
      </xdr:nvSpPr>
      <xdr:spPr>
        <a:xfrm>
          <a:off x="10528300" y="13120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7" name="フローチャート: 判断 406">
          <a:extLst>
            <a:ext uri="{FF2B5EF4-FFF2-40B4-BE49-F238E27FC236}">
              <a16:creationId xmlns:a16="http://schemas.microsoft.com/office/drawing/2014/main" id="{77AE6BE3-4A78-4F4B-96C6-7D9F017A624E}"/>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30559</xdr:rowOff>
    </xdr:from>
    <xdr:to>
      <xdr:col>50</xdr:col>
      <xdr:colOff>114300</xdr:colOff>
      <xdr:row>78</xdr:row>
      <xdr:rowOff>170887</xdr:rowOff>
    </xdr:to>
    <xdr:cxnSp macro="">
      <xdr:nvCxnSpPr>
        <xdr:cNvPr id="408" name="直線コネクタ 407">
          <a:extLst>
            <a:ext uri="{FF2B5EF4-FFF2-40B4-BE49-F238E27FC236}">
              <a16:creationId xmlns:a16="http://schemas.microsoft.com/office/drawing/2014/main" id="{D452956A-B4E2-4555-A307-95B13E7264C8}"/>
            </a:ext>
          </a:extLst>
        </xdr:cNvPr>
        <xdr:cNvCxnSpPr/>
      </xdr:nvCxnSpPr>
      <xdr:spPr>
        <a:xfrm flipV="1">
          <a:off x="8750300" y="13403659"/>
          <a:ext cx="889000" cy="140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09" name="フローチャート: 判断 408">
          <a:extLst>
            <a:ext uri="{FF2B5EF4-FFF2-40B4-BE49-F238E27FC236}">
              <a16:creationId xmlns:a16="http://schemas.microsoft.com/office/drawing/2014/main" id="{0DA59A8F-3C1D-4EEF-A2BC-766539066EEE}"/>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0" name="テキスト ボックス 409">
          <a:extLst>
            <a:ext uri="{FF2B5EF4-FFF2-40B4-BE49-F238E27FC236}">
              <a16:creationId xmlns:a16="http://schemas.microsoft.com/office/drawing/2014/main" id="{848876F7-D4B1-41B3-BCF2-38AB11BBCC71}"/>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134409</xdr:rowOff>
    </xdr:from>
    <xdr:to>
      <xdr:col>45</xdr:col>
      <xdr:colOff>177800</xdr:colOff>
      <xdr:row>78</xdr:row>
      <xdr:rowOff>170887</xdr:rowOff>
    </xdr:to>
    <xdr:cxnSp macro="">
      <xdr:nvCxnSpPr>
        <xdr:cNvPr id="411" name="直線コネクタ 410">
          <a:extLst>
            <a:ext uri="{FF2B5EF4-FFF2-40B4-BE49-F238E27FC236}">
              <a16:creationId xmlns:a16="http://schemas.microsoft.com/office/drawing/2014/main" id="{B4B80D2C-8640-47EA-9102-9C84B1DAC9C9}"/>
            </a:ext>
          </a:extLst>
        </xdr:cNvPr>
        <xdr:cNvCxnSpPr/>
      </xdr:nvCxnSpPr>
      <xdr:spPr>
        <a:xfrm>
          <a:off x="7861300" y="13507509"/>
          <a:ext cx="889000" cy="3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2" name="フローチャート: 判断 411">
          <a:extLst>
            <a:ext uri="{FF2B5EF4-FFF2-40B4-BE49-F238E27FC236}">
              <a16:creationId xmlns:a16="http://schemas.microsoft.com/office/drawing/2014/main" id="{DEBEB922-EED8-4647-8FB2-5FB4DE52BE71}"/>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3" name="テキスト ボックス 412">
          <a:extLst>
            <a:ext uri="{FF2B5EF4-FFF2-40B4-BE49-F238E27FC236}">
              <a16:creationId xmlns:a16="http://schemas.microsoft.com/office/drawing/2014/main" id="{52DDC3DD-6A65-42FC-ABE5-52CFC8E60F44}"/>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142410</xdr:rowOff>
    </xdr:from>
    <xdr:to>
      <xdr:col>41</xdr:col>
      <xdr:colOff>50800</xdr:colOff>
      <xdr:row>78</xdr:row>
      <xdr:rowOff>134409</xdr:rowOff>
    </xdr:to>
    <xdr:cxnSp macro="">
      <xdr:nvCxnSpPr>
        <xdr:cNvPr id="414" name="直線コネクタ 413">
          <a:extLst>
            <a:ext uri="{FF2B5EF4-FFF2-40B4-BE49-F238E27FC236}">
              <a16:creationId xmlns:a16="http://schemas.microsoft.com/office/drawing/2014/main" id="{965576DC-EF0D-493C-94CD-50A831E1C40D}"/>
            </a:ext>
          </a:extLst>
        </xdr:cNvPr>
        <xdr:cNvCxnSpPr/>
      </xdr:nvCxnSpPr>
      <xdr:spPr>
        <a:xfrm>
          <a:off x="6972300" y="13344060"/>
          <a:ext cx="889000" cy="163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5" name="フローチャート: 判断 414">
          <a:extLst>
            <a:ext uri="{FF2B5EF4-FFF2-40B4-BE49-F238E27FC236}">
              <a16:creationId xmlns:a16="http://schemas.microsoft.com/office/drawing/2014/main" id="{3A87E778-6CB1-46E3-BDF5-8569350856BA}"/>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6" name="テキスト ボックス 415">
          <a:extLst>
            <a:ext uri="{FF2B5EF4-FFF2-40B4-BE49-F238E27FC236}">
              <a16:creationId xmlns:a16="http://schemas.microsoft.com/office/drawing/2014/main" id="{67636E13-F7F8-47B7-BA0D-574524DF1A41}"/>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7" name="フローチャート: 判断 416">
          <a:extLst>
            <a:ext uri="{FF2B5EF4-FFF2-40B4-BE49-F238E27FC236}">
              <a16:creationId xmlns:a16="http://schemas.microsoft.com/office/drawing/2014/main" id="{2E511ABB-5B66-40A5-A128-FD891C2701B3}"/>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60469</xdr:rowOff>
    </xdr:from>
    <xdr:ext cx="469744" cy="259045"/>
    <xdr:sp macro="" textlink="">
      <xdr:nvSpPr>
        <xdr:cNvPr id="418" name="テキスト ボックス 417">
          <a:extLst>
            <a:ext uri="{FF2B5EF4-FFF2-40B4-BE49-F238E27FC236}">
              <a16:creationId xmlns:a16="http://schemas.microsoft.com/office/drawing/2014/main" id="{0A64954D-BEE9-4389-A84C-F63973C254F4}"/>
            </a:ext>
          </a:extLst>
        </xdr:cNvPr>
        <xdr:cNvSpPr txBox="1"/>
      </xdr:nvSpPr>
      <xdr:spPr>
        <a:xfrm>
          <a:off x="6737428" y="1343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E1F75942-7687-4444-9765-72B4CA5FC3FD}"/>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EB4C618D-7EE6-4478-BBE0-CB8B91045F18}"/>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D2D1B017-29EE-4630-B4D5-6BF4499BEC2B}"/>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34676D45-D9FB-45E4-BD69-A51E25364D9B}"/>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96007A28-D31B-43A7-8625-554413FB974E}"/>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110061</xdr:rowOff>
    </xdr:from>
    <xdr:to>
      <xdr:col>55</xdr:col>
      <xdr:colOff>50800</xdr:colOff>
      <xdr:row>78</xdr:row>
      <xdr:rowOff>40211</xdr:rowOff>
    </xdr:to>
    <xdr:sp macro="" textlink="">
      <xdr:nvSpPr>
        <xdr:cNvPr id="424" name="楕円 423">
          <a:extLst>
            <a:ext uri="{FF2B5EF4-FFF2-40B4-BE49-F238E27FC236}">
              <a16:creationId xmlns:a16="http://schemas.microsoft.com/office/drawing/2014/main" id="{B62D26EC-7238-4384-8A78-599E142CC264}"/>
            </a:ext>
          </a:extLst>
        </xdr:cNvPr>
        <xdr:cNvSpPr/>
      </xdr:nvSpPr>
      <xdr:spPr>
        <a:xfrm>
          <a:off x="10426700" y="1331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88488</xdr:rowOff>
    </xdr:from>
    <xdr:ext cx="469744" cy="259045"/>
    <xdr:sp macro="" textlink="">
      <xdr:nvSpPr>
        <xdr:cNvPr id="425" name="普通建設事業費 （ うち新規整備　）該当値テキスト">
          <a:extLst>
            <a:ext uri="{FF2B5EF4-FFF2-40B4-BE49-F238E27FC236}">
              <a16:creationId xmlns:a16="http://schemas.microsoft.com/office/drawing/2014/main" id="{CE7701C6-8D2F-43A2-93C1-EDC714CF7F6B}"/>
            </a:ext>
          </a:extLst>
        </xdr:cNvPr>
        <xdr:cNvSpPr txBox="1"/>
      </xdr:nvSpPr>
      <xdr:spPr>
        <a:xfrm>
          <a:off x="10528300" y="13290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151209</xdr:rowOff>
    </xdr:from>
    <xdr:to>
      <xdr:col>50</xdr:col>
      <xdr:colOff>165100</xdr:colOff>
      <xdr:row>78</xdr:row>
      <xdr:rowOff>81359</xdr:rowOff>
    </xdr:to>
    <xdr:sp macro="" textlink="">
      <xdr:nvSpPr>
        <xdr:cNvPr id="426" name="楕円 425">
          <a:extLst>
            <a:ext uri="{FF2B5EF4-FFF2-40B4-BE49-F238E27FC236}">
              <a16:creationId xmlns:a16="http://schemas.microsoft.com/office/drawing/2014/main" id="{808E3ABB-7179-4B6E-A74C-2D610BF65471}"/>
            </a:ext>
          </a:extLst>
        </xdr:cNvPr>
        <xdr:cNvSpPr/>
      </xdr:nvSpPr>
      <xdr:spPr>
        <a:xfrm>
          <a:off x="9588500" y="1335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72486</xdr:rowOff>
    </xdr:from>
    <xdr:ext cx="469744" cy="259045"/>
    <xdr:sp macro="" textlink="">
      <xdr:nvSpPr>
        <xdr:cNvPr id="427" name="テキスト ボックス 426">
          <a:extLst>
            <a:ext uri="{FF2B5EF4-FFF2-40B4-BE49-F238E27FC236}">
              <a16:creationId xmlns:a16="http://schemas.microsoft.com/office/drawing/2014/main" id="{E61252AA-AA3B-4109-A002-76362C79BC4C}"/>
            </a:ext>
          </a:extLst>
        </xdr:cNvPr>
        <xdr:cNvSpPr txBox="1"/>
      </xdr:nvSpPr>
      <xdr:spPr>
        <a:xfrm>
          <a:off x="9404428" y="1344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120087</xdr:rowOff>
    </xdr:from>
    <xdr:to>
      <xdr:col>46</xdr:col>
      <xdr:colOff>38100</xdr:colOff>
      <xdr:row>79</xdr:row>
      <xdr:rowOff>50237</xdr:rowOff>
    </xdr:to>
    <xdr:sp macro="" textlink="">
      <xdr:nvSpPr>
        <xdr:cNvPr id="428" name="楕円 427">
          <a:extLst>
            <a:ext uri="{FF2B5EF4-FFF2-40B4-BE49-F238E27FC236}">
              <a16:creationId xmlns:a16="http://schemas.microsoft.com/office/drawing/2014/main" id="{46CFF01A-E00F-4A95-91BD-88E19CB76E05}"/>
            </a:ext>
          </a:extLst>
        </xdr:cNvPr>
        <xdr:cNvSpPr/>
      </xdr:nvSpPr>
      <xdr:spPr>
        <a:xfrm>
          <a:off x="8699500" y="1349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41364</xdr:rowOff>
    </xdr:from>
    <xdr:ext cx="469744" cy="259045"/>
    <xdr:sp macro="" textlink="">
      <xdr:nvSpPr>
        <xdr:cNvPr id="429" name="テキスト ボックス 428">
          <a:extLst>
            <a:ext uri="{FF2B5EF4-FFF2-40B4-BE49-F238E27FC236}">
              <a16:creationId xmlns:a16="http://schemas.microsoft.com/office/drawing/2014/main" id="{70B54B19-CACE-414F-9E9C-B32FFFAC81C8}"/>
            </a:ext>
          </a:extLst>
        </xdr:cNvPr>
        <xdr:cNvSpPr txBox="1"/>
      </xdr:nvSpPr>
      <xdr:spPr>
        <a:xfrm>
          <a:off x="8515428" y="13585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83609</xdr:rowOff>
    </xdr:from>
    <xdr:to>
      <xdr:col>41</xdr:col>
      <xdr:colOff>101600</xdr:colOff>
      <xdr:row>79</xdr:row>
      <xdr:rowOff>13759</xdr:rowOff>
    </xdr:to>
    <xdr:sp macro="" textlink="">
      <xdr:nvSpPr>
        <xdr:cNvPr id="430" name="楕円 429">
          <a:extLst>
            <a:ext uri="{FF2B5EF4-FFF2-40B4-BE49-F238E27FC236}">
              <a16:creationId xmlns:a16="http://schemas.microsoft.com/office/drawing/2014/main" id="{551015B0-8482-4024-BFF1-133880BE43C5}"/>
            </a:ext>
          </a:extLst>
        </xdr:cNvPr>
        <xdr:cNvSpPr/>
      </xdr:nvSpPr>
      <xdr:spPr>
        <a:xfrm>
          <a:off x="7810500" y="13456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4886</xdr:rowOff>
    </xdr:from>
    <xdr:ext cx="469744" cy="259045"/>
    <xdr:sp macro="" textlink="">
      <xdr:nvSpPr>
        <xdr:cNvPr id="431" name="テキスト ボックス 430">
          <a:extLst>
            <a:ext uri="{FF2B5EF4-FFF2-40B4-BE49-F238E27FC236}">
              <a16:creationId xmlns:a16="http://schemas.microsoft.com/office/drawing/2014/main" id="{81D7A45F-63D7-456C-A5B5-3B45BB5CF61D}"/>
            </a:ext>
          </a:extLst>
        </xdr:cNvPr>
        <xdr:cNvSpPr txBox="1"/>
      </xdr:nvSpPr>
      <xdr:spPr>
        <a:xfrm>
          <a:off x="7626428" y="13549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91610</xdr:rowOff>
    </xdr:from>
    <xdr:to>
      <xdr:col>36</xdr:col>
      <xdr:colOff>165100</xdr:colOff>
      <xdr:row>78</xdr:row>
      <xdr:rowOff>21760</xdr:rowOff>
    </xdr:to>
    <xdr:sp macro="" textlink="">
      <xdr:nvSpPr>
        <xdr:cNvPr id="432" name="楕円 431">
          <a:extLst>
            <a:ext uri="{FF2B5EF4-FFF2-40B4-BE49-F238E27FC236}">
              <a16:creationId xmlns:a16="http://schemas.microsoft.com/office/drawing/2014/main" id="{B0C6B916-966C-4895-825C-3B0D98E3B78B}"/>
            </a:ext>
          </a:extLst>
        </xdr:cNvPr>
        <xdr:cNvSpPr/>
      </xdr:nvSpPr>
      <xdr:spPr>
        <a:xfrm>
          <a:off x="6921500" y="1329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38287</xdr:rowOff>
    </xdr:from>
    <xdr:ext cx="469744" cy="259045"/>
    <xdr:sp macro="" textlink="">
      <xdr:nvSpPr>
        <xdr:cNvPr id="433" name="テキスト ボックス 432">
          <a:extLst>
            <a:ext uri="{FF2B5EF4-FFF2-40B4-BE49-F238E27FC236}">
              <a16:creationId xmlns:a16="http://schemas.microsoft.com/office/drawing/2014/main" id="{4DD1E4D4-C2FC-40A1-A214-5742A7DE2832}"/>
            </a:ext>
          </a:extLst>
        </xdr:cNvPr>
        <xdr:cNvSpPr txBox="1"/>
      </xdr:nvSpPr>
      <xdr:spPr>
        <a:xfrm>
          <a:off x="6737428" y="1306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4B7AA2EC-7962-44CE-A842-CAAB8F7A1733}"/>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B1BA6F73-F787-470B-A568-14A0E2BD8C68}"/>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64949068-70F0-4A8A-BC6E-C11E11F09C1F}"/>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22D3478-22FD-4260-AE98-63C168E730E6}"/>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3017AFCE-D7D4-4CBE-A0EF-364CA5E35C44}"/>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CD6C100D-1BEA-4E96-B112-565D1CA90076}"/>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6A412E50-33A9-458E-9C20-80DE6E1AD863}"/>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642AF16B-9E12-4A5F-9216-B05EE5DDBAF9}"/>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A31DCAF3-BE7E-40A8-BD39-F01F6A4DE90C}"/>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A13BA07D-37BC-4AA2-A2C4-BA45E4C82B22}"/>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3A1BE7BD-6418-42C9-A3FF-3FA09D064DC1}"/>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970D4017-75CE-45D5-BFE3-61E802213199}"/>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601ECB88-09C0-4819-BDBF-421539AF202D}"/>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245ADBAF-CD3D-49AD-B152-D034836A0B8A}"/>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2CBF2F50-7752-42CC-BFA1-E29EB352ABB6}"/>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31BA1D10-DB91-4CDB-9600-4864CDBBCB76}"/>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CD1F55F4-FF7A-464B-A51E-C8581F8984F2}"/>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EB2CB9A4-2220-4DA2-A1E4-F1391C7D5A27}"/>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A0787A99-F827-41D5-A6A1-C00E35B89A4D}"/>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164BF67C-1A43-46DB-87EB-77D61A30CA44}"/>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1DBB19BE-42EB-4258-8FF1-E2E24712BC37}"/>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ED14140C-6266-427D-9B39-0C0C3F3FEDCA}"/>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CFE81278-48B0-4203-96E4-095B7EA23BC9}"/>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2F106A12-2872-475D-AC30-F184CE2FA0E3}"/>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58" name="直線コネクタ 457">
          <a:extLst>
            <a:ext uri="{FF2B5EF4-FFF2-40B4-BE49-F238E27FC236}">
              <a16:creationId xmlns:a16="http://schemas.microsoft.com/office/drawing/2014/main" id="{5B6BB1D4-84E2-4365-8299-8FE7371D8B81}"/>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59" name="普通建設事業費 （ うち更新整備　）最小値テキスト">
          <a:extLst>
            <a:ext uri="{FF2B5EF4-FFF2-40B4-BE49-F238E27FC236}">
              <a16:creationId xmlns:a16="http://schemas.microsoft.com/office/drawing/2014/main" id="{3CD52E5C-8530-45E8-8858-136C5C84DEA1}"/>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0" name="直線コネクタ 459">
          <a:extLst>
            <a:ext uri="{FF2B5EF4-FFF2-40B4-BE49-F238E27FC236}">
              <a16:creationId xmlns:a16="http://schemas.microsoft.com/office/drawing/2014/main" id="{16252ABA-E6E4-49E2-BE22-C57888F77655}"/>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1" name="普通建設事業費 （ うち更新整備　）最大値テキスト">
          <a:extLst>
            <a:ext uri="{FF2B5EF4-FFF2-40B4-BE49-F238E27FC236}">
              <a16:creationId xmlns:a16="http://schemas.microsoft.com/office/drawing/2014/main" id="{D7831D07-1D47-47CA-A8BB-CAF8A50F2275}"/>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2" name="直線コネクタ 461">
          <a:extLst>
            <a:ext uri="{FF2B5EF4-FFF2-40B4-BE49-F238E27FC236}">
              <a16:creationId xmlns:a16="http://schemas.microsoft.com/office/drawing/2014/main" id="{42737FAB-3922-4572-8418-8ECB46AC8FD2}"/>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31477</xdr:rowOff>
    </xdr:from>
    <xdr:to>
      <xdr:col>55</xdr:col>
      <xdr:colOff>0</xdr:colOff>
      <xdr:row>97</xdr:row>
      <xdr:rowOff>154960</xdr:rowOff>
    </xdr:to>
    <xdr:cxnSp macro="">
      <xdr:nvCxnSpPr>
        <xdr:cNvPr id="463" name="直線コネクタ 462">
          <a:extLst>
            <a:ext uri="{FF2B5EF4-FFF2-40B4-BE49-F238E27FC236}">
              <a16:creationId xmlns:a16="http://schemas.microsoft.com/office/drawing/2014/main" id="{32D23EF0-EC04-4353-BF6C-54DA5CEFF8F3}"/>
            </a:ext>
          </a:extLst>
        </xdr:cNvPr>
        <xdr:cNvCxnSpPr/>
      </xdr:nvCxnSpPr>
      <xdr:spPr>
        <a:xfrm>
          <a:off x="9639300" y="16662127"/>
          <a:ext cx="838200" cy="12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96023</xdr:rowOff>
    </xdr:from>
    <xdr:ext cx="534377" cy="259045"/>
    <xdr:sp macro="" textlink="">
      <xdr:nvSpPr>
        <xdr:cNvPr id="464" name="普通建設事業費 （ うち更新整備　）平均値テキスト">
          <a:extLst>
            <a:ext uri="{FF2B5EF4-FFF2-40B4-BE49-F238E27FC236}">
              <a16:creationId xmlns:a16="http://schemas.microsoft.com/office/drawing/2014/main" id="{5F3BD05A-9A7E-4649-B9B7-FA5DF04F75E1}"/>
            </a:ext>
          </a:extLst>
        </xdr:cNvPr>
        <xdr:cNvSpPr txBox="1"/>
      </xdr:nvSpPr>
      <xdr:spPr>
        <a:xfrm>
          <a:off x="10528300" y="16555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5" name="フローチャート: 判断 464">
          <a:extLst>
            <a:ext uri="{FF2B5EF4-FFF2-40B4-BE49-F238E27FC236}">
              <a16:creationId xmlns:a16="http://schemas.microsoft.com/office/drawing/2014/main" id="{F1A996F0-223C-4643-9861-3F9321A0C382}"/>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31477</xdr:rowOff>
    </xdr:from>
    <xdr:to>
      <xdr:col>50</xdr:col>
      <xdr:colOff>114300</xdr:colOff>
      <xdr:row>98</xdr:row>
      <xdr:rowOff>52356</xdr:rowOff>
    </xdr:to>
    <xdr:cxnSp macro="">
      <xdr:nvCxnSpPr>
        <xdr:cNvPr id="466" name="直線コネクタ 465">
          <a:extLst>
            <a:ext uri="{FF2B5EF4-FFF2-40B4-BE49-F238E27FC236}">
              <a16:creationId xmlns:a16="http://schemas.microsoft.com/office/drawing/2014/main" id="{AF6AB352-F2B0-4EAE-8412-EB81A2C3A978}"/>
            </a:ext>
          </a:extLst>
        </xdr:cNvPr>
        <xdr:cNvCxnSpPr/>
      </xdr:nvCxnSpPr>
      <xdr:spPr>
        <a:xfrm flipV="1">
          <a:off x="8750300" y="16662127"/>
          <a:ext cx="889000" cy="192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67" name="フローチャート: 判断 466">
          <a:extLst>
            <a:ext uri="{FF2B5EF4-FFF2-40B4-BE49-F238E27FC236}">
              <a16:creationId xmlns:a16="http://schemas.microsoft.com/office/drawing/2014/main" id="{3179B7F7-1FFC-4E1C-8C63-56D3E1DA600D}"/>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18617</xdr:rowOff>
    </xdr:from>
    <xdr:ext cx="534377" cy="259045"/>
    <xdr:sp macro="" textlink="">
      <xdr:nvSpPr>
        <xdr:cNvPr id="468" name="テキスト ボックス 467">
          <a:extLst>
            <a:ext uri="{FF2B5EF4-FFF2-40B4-BE49-F238E27FC236}">
              <a16:creationId xmlns:a16="http://schemas.microsoft.com/office/drawing/2014/main" id="{B7CCE40C-5303-4455-98C5-D38C727F62B8}"/>
            </a:ext>
          </a:extLst>
        </xdr:cNvPr>
        <xdr:cNvSpPr txBox="1"/>
      </xdr:nvSpPr>
      <xdr:spPr>
        <a:xfrm>
          <a:off x="9372111" y="168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52356</xdr:rowOff>
    </xdr:from>
    <xdr:to>
      <xdr:col>45</xdr:col>
      <xdr:colOff>177800</xdr:colOff>
      <xdr:row>98</xdr:row>
      <xdr:rowOff>99809</xdr:rowOff>
    </xdr:to>
    <xdr:cxnSp macro="">
      <xdr:nvCxnSpPr>
        <xdr:cNvPr id="469" name="直線コネクタ 468">
          <a:extLst>
            <a:ext uri="{FF2B5EF4-FFF2-40B4-BE49-F238E27FC236}">
              <a16:creationId xmlns:a16="http://schemas.microsoft.com/office/drawing/2014/main" id="{C0CCDBFA-04A2-4249-8F2D-2ADA837590D2}"/>
            </a:ext>
          </a:extLst>
        </xdr:cNvPr>
        <xdr:cNvCxnSpPr/>
      </xdr:nvCxnSpPr>
      <xdr:spPr>
        <a:xfrm flipV="1">
          <a:off x="7861300" y="16854456"/>
          <a:ext cx="889000" cy="4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0" name="フローチャート: 判断 469">
          <a:extLst>
            <a:ext uri="{FF2B5EF4-FFF2-40B4-BE49-F238E27FC236}">
              <a16:creationId xmlns:a16="http://schemas.microsoft.com/office/drawing/2014/main" id="{E6B63262-0FBA-48B7-840C-A1C5E450206E}"/>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119657</xdr:rowOff>
    </xdr:from>
    <xdr:ext cx="534377" cy="259045"/>
    <xdr:sp macro="" textlink="">
      <xdr:nvSpPr>
        <xdr:cNvPr id="471" name="テキスト ボックス 470">
          <a:extLst>
            <a:ext uri="{FF2B5EF4-FFF2-40B4-BE49-F238E27FC236}">
              <a16:creationId xmlns:a16="http://schemas.microsoft.com/office/drawing/2014/main" id="{8AB2A415-B3AF-44D3-84E4-AC60D68A7F34}"/>
            </a:ext>
          </a:extLst>
        </xdr:cNvPr>
        <xdr:cNvSpPr txBox="1"/>
      </xdr:nvSpPr>
      <xdr:spPr>
        <a:xfrm>
          <a:off x="8483111" y="1692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99809</xdr:rowOff>
    </xdr:from>
    <xdr:to>
      <xdr:col>41</xdr:col>
      <xdr:colOff>50800</xdr:colOff>
      <xdr:row>98</xdr:row>
      <xdr:rowOff>155587</xdr:rowOff>
    </xdr:to>
    <xdr:cxnSp macro="">
      <xdr:nvCxnSpPr>
        <xdr:cNvPr id="472" name="直線コネクタ 471">
          <a:extLst>
            <a:ext uri="{FF2B5EF4-FFF2-40B4-BE49-F238E27FC236}">
              <a16:creationId xmlns:a16="http://schemas.microsoft.com/office/drawing/2014/main" id="{2BE5E7E9-C8A3-443E-B6D2-43AF5C0DCBB0}"/>
            </a:ext>
          </a:extLst>
        </xdr:cNvPr>
        <xdr:cNvCxnSpPr/>
      </xdr:nvCxnSpPr>
      <xdr:spPr>
        <a:xfrm flipV="1">
          <a:off x="6972300" y="16901909"/>
          <a:ext cx="889000" cy="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3" name="フローチャート: 判断 472">
          <a:extLst>
            <a:ext uri="{FF2B5EF4-FFF2-40B4-BE49-F238E27FC236}">
              <a16:creationId xmlns:a16="http://schemas.microsoft.com/office/drawing/2014/main" id="{6D3FD5A2-DA5F-4885-AA66-B3C446933735}"/>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165073</xdr:rowOff>
    </xdr:from>
    <xdr:ext cx="534377" cy="259045"/>
    <xdr:sp macro="" textlink="">
      <xdr:nvSpPr>
        <xdr:cNvPr id="474" name="テキスト ボックス 473">
          <a:extLst>
            <a:ext uri="{FF2B5EF4-FFF2-40B4-BE49-F238E27FC236}">
              <a16:creationId xmlns:a16="http://schemas.microsoft.com/office/drawing/2014/main" id="{4983F2B1-345D-46D8-895E-39046A947281}"/>
            </a:ext>
          </a:extLst>
        </xdr:cNvPr>
        <xdr:cNvSpPr txBox="1"/>
      </xdr:nvSpPr>
      <xdr:spPr>
        <a:xfrm>
          <a:off x="7594111" y="1696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5" name="フローチャート: 判断 474">
          <a:extLst>
            <a:ext uri="{FF2B5EF4-FFF2-40B4-BE49-F238E27FC236}">
              <a16:creationId xmlns:a16="http://schemas.microsoft.com/office/drawing/2014/main" id="{6322141D-01DD-494D-9196-488ED8EBEB5B}"/>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6259</xdr:rowOff>
    </xdr:from>
    <xdr:ext cx="534377" cy="259045"/>
    <xdr:sp macro="" textlink="">
      <xdr:nvSpPr>
        <xdr:cNvPr id="476" name="テキスト ボックス 475">
          <a:extLst>
            <a:ext uri="{FF2B5EF4-FFF2-40B4-BE49-F238E27FC236}">
              <a16:creationId xmlns:a16="http://schemas.microsoft.com/office/drawing/2014/main" id="{F42494DD-926C-4A91-8071-141E78337886}"/>
            </a:ext>
          </a:extLst>
        </xdr:cNvPr>
        <xdr:cNvSpPr txBox="1"/>
      </xdr:nvSpPr>
      <xdr:spPr>
        <a:xfrm>
          <a:off x="6705111" y="16636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24ECF72E-DBFC-42A6-8EBD-D1144E43A66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EF23EFF1-9E3C-4C8D-BFFA-49097CED192D}"/>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D94CAFB5-FC21-49A0-B051-D046F8CFF3EA}"/>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C36BE2AF-A64F-41E0-88A4-F6A09E422F4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FAEE5526-C96D-42B8-B0B3-238F5C2E2A0F}"/>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104160</xdr:rowOff>
    </xdr:from>
    <xdr:to>
      <xdr:col>55</xdr:col>
      <xdr:colOff>50800</xdr:colOff>
      <xdr:row>98</xdr:row>
      <xdr:rowOff>34310</xdr:rowOff>
    </xdr:to>
    <xdr:sp macro="" textlink="">
      <xdr:nvSpPr>
        <xdr:cNvPr id="482" name="楕円 481">
          <a:extLst>
            <a:ext uri="{FF2B5EF4-FFF2-40B4-BE49-F238E27FC236}">
              <a16:creationId xmlns:a16="http://schemas.microsoft.com/office/drawing/2014/main" id="{23B6AB35-03AB-4889-AE7E-6048C9E7DECB}"/>
            </a:ext>
          </a:extLst>
        </xdr:cNvPr>
        <xdr:cNvSpPr/>
      </xdr:nvSpPr>
      <xdr:spPr>
        <a:xfrm>
          <a:off x="10426700" y="1673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82587</xdr:rowOff>
    </xdr:from>
    <xdr:ext cx="534377" cy="259045"/>
    <xdr:sp macro="" textlink="">
      <xdr:nvSpPr>
        <xdr:cNvPr id="483" name="普通建設事業費 （ うち更新整備　）該当値テキスト">
          <a:extLst>
            <a:ext uri="{FF2B5EF4-FFF2-40B4-BE49-F238E27FC236}">
              <a16:creationId xmlns:a16="http://schemas.microsoft.com/office/drawing/2014/main" id="{65D3586F-B386-4B7A-B091-DD6B2591AD2F}"/>
            </a:ext>
          </a:extLst>
        </xdr:cNvPr>
        <xdr:cNvSpPr txBox="1"/>
      </xdr:nvSpPr>
      <xdr:spPr>
        <a:xfrm>
          <a:off x="10528300" y="1671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152127</xdr:rowOff>
    </xdr:from>
    <xdr:to>
      <xdr:col>50</xdr:col>
      <xdr:colOff>165100</xdr:colOff>
      <xdr:row>97</xdr:row>
      <xdr:rowOff>82277</xdr:rowOff>
    </xdr:to>
    <xdr:sp macro="" textlink="">
      <xdr:nvSpPr>
        <xdr:cNvPr id="484" name="楕円 483">
          <a:extLst>
            <a:ext uri="{FF2B5EF4-FFF2-40B4-BE49-F238E27FC236}">
              <a16:creationId xmlns:a16="http://schemas.microsoft.com/office/drawing/2014/main" id="{037354EF-E88E-4BD3-AE1A-A1245813A40F}"/>
            </a:ext>
          </a:extLst>
        </xdr:cNvPr>
        <xdr:cNvSpPr/>
      </xdr:nvSpPr>
      <xdr:spPr>
        <a:xfrm>
          <a:off x="9588500" y="16611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98804</xdr:rowOff>
    </xdr:from>
    <xdr:ext cx="534377" cy="259045"/>
    <xdr:sp macro="" textlink="">
      <xdr:nvSpPr>
        <xdr:cNvPr id="485" name="テキスト ボックス 484">
          <a:extLst>
            <a:ext uri="{FF2B5EF4-FFF2-40B4-BE49-F238E27FC236}">
              <a16:creationId xmlns:a16="http://schemas.microsoft.com/office/drawing/2014/main" id="{1EA9D3F3-1E66-4620-BA01-1688A7BF1A38}"/>
            </a:ext>
          </a:extLst>
        </xdr:cNvPr>
        <xdr:cNvSpPr txBox="1"/>
      </xdr:nvSpPr>
      <xdr:spPr>
        <a:xfrm>
          <a:off x="9372111" y="16386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1556</xdr:rowOff>
    </xdr:from>
    <xdr:to>
      <xdr:col>46</xdr:col>
      <xdr:colOff>38100</xdr:colOff>
      <xdr:row>98</xdr:row>
      <xdr:rowOff>103156</xdr:rowOff>
    </xdr:to>
    <xdr:sp macro="" textlink="">
      <xdr:nvSpPr>
        <xdr:cNvPr id="486" name="楕円 485">
          <a:extLst>
            <a:ext uri="{FF2B5EF4-FFF2-40B4-BE49-F238E27FC236}">
              <a16:creationId xmlns:a16="http://schemas.microsoft.com/office/drawing/2014/main" id="{B864D586-A0EE-4F85-A426-C2EA0C3E2C0D}"/>
            </a:ext>
          </a:extLst>
        </xdr:cNvPr>
        <xdr:cNvSpPr/>
      </xdr:nvSpPr>
      <xdr:spPr>
        <a:xfrm>
          <a:off x="8699500" y="1680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119683</xdr:rowOff>
    </xdr:from>
    <xdr:ext cx="534377" cy="259045"/>
    <xdr:sp macro="" textlink="">
      <xdr:nvSpPr>
        <xdr:cNvPr id="487" name="テキスト ボックス 486">
          <a:extLst>
            <a:ext uri="{FF2B5EF4-FFF2-40B4-BE49-F238E27FC236}">
              <a16:creationId xmlns:a16="http://schemas.microsoft.com/office/drawing/2014/main" id="{37B9FF09-C4F9-4564-92A7-5CFA68DFC983}"/>
            </a:ext>
          </a:extLst>
        </xdr:cNvPr>
        <xdr:cNvSpPr txBox="1"/>
      </xdr:nvSpPr>
      <xdr:spPr>
        <a:xfrm>
          <a:off x="8483111" y="16578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49009</xdr:rowOff>
    </xdr:from>
    <xdr:to>
      <xdr:col>41</xdr:col>
      <xdr:colOff>101600</xdr:colOff>
      <xdr:row>98</xdr:row>
      <xdr:rowOff>150609</xdr:rowOff>
    </xdr:to>
    <xdr:sp macro="" textlink="">
      <xdr:nvSpPr>
        <xdr:cNvPr id="488" name="楕円 487">
          <a:extLst>
            <a:ext uri="{FF2B5EF4-FFF2-40B4-BE49-F238E27FC236}">
              <a16:creationId xmlns:a16="http://schemas.microsoft.com/office/drawing/2014/main" id="{13C3F6F2-B665-47B7-95EB-8611148B9111}"/>
            </a:ext>
          </a:extLst>
        </xdr:cNvPr>
        <xdr:cNvSpPr/>
      </xdr:nvSpPr>
      <xdr:spPr>
        <a:xfrm>
          <a:off x="7810500" y="1685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167136</xdr:rowOff>
    </xdr:from>
    <xdr:ext cx="534377" cy="259045"/>
    <xdr:sp macro="" textlink="">
      <xdr:nvSpPr>
        <xdr:cNvPr id="489" name="テキスト ボックス 488">
          <a:extLst>
            <a:ext uri="{FF2B5EF4-FFF2-40B4-BE49-F238E27FC236}">
              <a16:creationId xmlns:a16="http://schemas.microsoft.com/office/drawing/2014/main" id="{800463FE-9EA3-465B-ABEB-02AEFFFE6F7D}"/>
            </a:ext>
          </a:extLst>
        </xdr:cNvPr>
        <xdr:cNvSpPr txBox="1"/>
      </xdr:nvSpPr>
      <xdr:spPr>
        <a:xfrm>
          <a:off x="7594111" y="16626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104787</xdr:rowOff>
    </xdr:from>
    <xdr:to>
      <xdr:col>36</xdr:col>
      <xdr:colOff>165100</xdr:colOff>
      <xdr:row>99</xdr:row>
      <xdr:rowOff>34937</xdr:rowOff>
    </xdr:to>
    <xdr:sp macro="" textlink="">
      <xdr:nvSpPr>
        <xdr:cNvPr id="490" name="楕円 489">
          <a:extLst>
            <a:ext uri="{FF2B5EF4-FFF2-40B4-BE49-F238E27FC236}">
              <a16:creationId xmlns:a16="http://schemas.microsoft.com/office/drawing/2014/main" id="{81C9BED7-D8CD-487F-9290-6CFC933F305F}"/>
            </a:ext>
          </a:extLst>
        </xdr:cNvPr>
        <xdr:cNvSpPr/>
      </xdr:nvSpPr>
      <xdr:spPr>
        <a:xfrm>
          <a:off x="6921500" y="16906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26064</xdr:rowOff>
    </xdr:from>
    <xdr:ext cx="534377" cy="259045"/>
    <xdr:sp macro="" textlink="">
      <xdr:nvSpPr>
        <xdr:cNvPr id="491" name="テキスト ボックス 490">
          <a:extLst>
            <a:ext uri="{FF2B5EF4-FFF2-40B4-BE49-F238E27FC236}">
              <a16:creationId xmlns:a16="http://schemas.microsoft.com/office/drawing/2014/main" id="{C9B8FDAA-E4CF-4AA9-87DC-D09849A91D48}"/>
            </a:ext>
          </a:extLst>
        </xdr:cNvPr>
        <xdr:cNvSpPr txBox="1"/>
      </xdr:nvSpPr>
      <xdr:spPr>
        <a:xfrm>
          <a:off x="6705111" y="16999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2C88CE2A-DD73-4428-9246-F266503D1143}"/>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63428B2-3741-45E6-8E41-911A5C1AF9F5}"/>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A728B55D-E0CD-41BF-B684-10A6AE391B8B}"/>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A4531D08-CC62-4BF3-806A-0A0AAC316D6F}"/>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E9F788D-E34B-4604-B814-04B12E934C2E}"/>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D0512CC-3D8A-4C35-8FE6-A7E72935D791}"/>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9ABF3501-868B-4CF2-AE6B-EF14334A9DF7}"/>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95F71E09-BDB7-4ECA-B24C-3AB38E96469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AB5B80B7-BAB0-4187-B499-6BE8A042BB94}"/>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E84C1B71-D049-45C4-A898-0332EC3EF746}"/>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941A6556-9623-460B-B181-4EA43F9F9303}"/>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D924E159-2D18-4505-B741-AAF571467132}"/>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B3C6AFE6-4203-4DFC-BFF9-BE621AB8C1B6}"/>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5" name="テキスト ボックス 504">
          <a:extLst>
            <a:ext uri="{FF2B5EF4-FFF2-40B4-BE49-F238E27FC236}">
              <a16:creationId xmlns:a16="http://schemas.microsoft.com/office/drawing/2014/main" id="{3A2BAC6B-238D-48E3-8159-AD257AD431F6}"/>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A9D40E48-B96B-4BDC-9A8B-8B0B99E590D1}"/>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7" name="テキスト ボックス 506">
          <a:extLst>
            <a:ext uri="{FF2B5EF4-FFF2-40B4-BE49-F238E27FC236}">
              <a16:creationId xmlns:a16="http://schemas.microsoft.com/office/drawing/2014/main" id="{2ADF6FBC-CD5B-43D8-B826-FEF36B9CBAA4}"/>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A51ABE7B-7815-4488-9899-589A0C271D21}"/>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9" name="テキスト ボックス 508">
          <a:extLst>
            <a:ext uri="{FF2B5EF4-FFF2-40B4-BE49-F238E27FC236}">
              <a16:creationId xmlns:a16="http://schemas.microsoft.com/office/drawing/2014/main" id="{6E54FEA7-0C79-4450-909B-2D370EBC4B2B}"/>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481A1EFF-0585-415E-B4BD-9D14E8F57B13}"/>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1" name="テキスト ボックス 510">
          <a:extLst>
            <a:ext uri="{FF2B5EF4-FFF2-40B4-BE49-F238E27FC236}">
              <a16:creationId xmlns:a16="http://schemas.microsoft.com/office/drawing/2014/main" id="{BE9533D3-45B9-4BF6-9963-9F0F4DC91502}"/>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E40D15DA-6D36-4AE7-A64F-BC234C09F92A}"/>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2791ACBE-E0AF-41F4-820E-307A3C9CA862}"/>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4" name="災害復旧事業費最小値テキスト">
          <a:extLst>
            <a:ext uri="{FF2B5EF4-FFF2-40B4-BE49-F238E27FC236}">
              <a16:creationId xmlns:a16="http://schemas.microsoft.com/office/drawing/2014/main" id="{3A965141-515E-4344-AD56-FEE538395E04}"/>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4493CC35-4CE3-4A82-93EC-F1BDEF4E7E8D}"/>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6" name="災害復旧事業費最大値テキスト">
          <a:extLst>
            <a:ext uri="{FF2B5EF4-FFF2-40B4-BE49-F238E27FC236}">
              <a16:creationId xmlns:a16="http://schemas.microsoft.com/office/drawing/2014/main" id="{EA547FEB-1BAE-4C8A-874E-5BCAC009E54B}"/>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2DA2F971-773E-4D7D-97B6-7813FE5A3F63}"/>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8311779-F8F5-49C8-A0E8-855686005696}"/>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9" name="災害復旧事業費平均値テキスト">
          <a:extLst>
            <a:ext uri="{FF2B5EF4-FFF2-40B4-BE49-F238E27FC236}">
              <a16:creationId xmlns:a16="http://schemas.microsoft.com/office/drawing/2014/main" id="{0DBACA06-8B00-40DC-953D-BB85334A5E68}"/>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0" name="フローチャート: 判断 519">
          <a:extLst>
            <a:ext uri="{FF2B5EF4-FFF2-40B4-BE49-F238E27FC236}">
              <a16:creationId xmlns:a16="http://schemas.microsoft.com/office/drawing/2014/main" id="{336A1630-626F-41C0-84DC-2E8114AC2012}"/>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EC11412-1495-42DD-9776-0CA62FFEBC79}"/>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2" name="フローチャート: 判断 521">
          <a:extLst>
            <a:ext uri="{FF2B5EF4-FFF2-40B4-BE49-F238E27FC236}">
              <a16:creationId xmlns:a16="http://schemas.microsoft.com/office/drawing/2014/main" id="{58DD9244-7187-42A1-BD31-0854EEE24171}"/>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3" name="テキスト ボックス 522">
          <a:extLst>
            <a:ext uri="{FF2B5EF4-FFF2-40B4-BE49-F238E27FC236}">
              <a16:creationId xmlns:a16="http://schemas.microsoft.com/office/drawing/2014/main" id="{C476ACCA-B547-48E4-8375-B45DF77B4561}"/>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B8D7EDEF-ED2E-4217-83A9-21FA355B83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5" name="フローチャート: 判断 524">
          <a:extLst>
            <a:ext uri="{FF2B5EF4-FFF2-40B4-BE49-F238E27FC236}">
              <a16:creationId xmlns:a16="http://schemas.microsoft.com/office/drawing/2014/main" id="{610C9B5D-276A-4CBA-8997-23A80E21C376}"/>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6" name="テキスト ボックス 525">
          <a:extLst>
            <a:ext uri="{FF2B5EF4-FFF2-40B4-BE49-F238E27FC236}">
              <a16:creationId xmlns:a16="http://schemas.microsoft.com/office/drawing/2014/main" id="{A2337155-BD61-40FA-A6A7-E305A3D8A9CD}"/>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125D238E-6EFB-4476-91C5-373AF7B36F4C}"/>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28" name="フローチャート: 判断 527">
          <a:extLst>
            <a:ext uri="{FF2B5EF4-FFF2-40B4-BE49-F238E27FC236}">
              <a16:creationId xmlns:a16="http://schemas.microsoft.com/office/drawing/2014/main" id="{C2A4D0C9-F16F-49D4-B63B-E289E4983B6A}"/>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29" name="テキスト ボックス 528">
          <a:extLst>
            <a:ext uri="{FF2B5EF4-FFF2-40B4-BE49-F238E27FC236}">
              <a16:creationId xmlns:a16="http://schemas.microsoft.com/office/drawing/2014/main" id="{D7461858-4844-498C-95DE-F380C9B4093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0" name="フローチャート: 判断 529">
          <a:extLst>
            <a:ext uri="{FF2B5EF4-FFF2-40B4-BE49-F238E27FC236}">
              <a16:creationId xmlns:a16="http://schemas.microsoft.com/office/drawing/2014/main" id="{314E282C-E990-4183-9174-CE10F9A8DE3C}"/>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1" name="テキスト ボックス 530">
          <a:extLst>
            <a:ext uri="{FF2B5EF4-FFF2-40B4-BE49-F238E27FC236}">
              <a16:creationId xmlns:a16="http://schemas.microsoft.com/office/drawing/2014/main" id="{208E9E60-EB2B-404A-B2EA-B7307171CA78}"/>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720AD6E8-5D0A-49E0-8B13-A00C349C3FE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2973C2E8-55C1-4ACA-8D2D-50675F6EB51A}"/>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B7C0068C-A167-4876-9891-1776DCA11C1E}"/>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9FF47B41-B806-4D68-92BE-0875D210561D}"/>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6889256-2BA1-47BF-9901-B83EDB996554}"/>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269F7582-045B-4B68-AE87-0328852457B6}"/>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8" name="災害復旧事業費該当値テキスト">
          <a:extLst>
            <a:ext uri="{FF2B5EF4-FFF2-40B4-BE49-F238E27FC236}">
              <a16:creationId xmlns:a16="http://schemas.microsoft.com/office/drawing/2014/main" id="{512AAD3B-03EC-4DC1-B081-5656BF911451}"/>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A5E0F71C-5062-49F7-B6D3-ED8A01426108}"/>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0" name="テキスト ボックス 539">
          <a:extLst>
            <a:ext uri="{FF2B5EF4-FFF2-40B4-BE49-F238E27FC236}">
              <a16:creationId xmlns:a16="http://schemas.microsoft.com/office/drawing/2014/main" id="{688EC1C0-79B2-4E7B-B49A-19492B4F933F}"/>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98D43D8E-F1C1-45D0-A632-6B04DA1DE503}"/>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2" name="テキスト ボックス 541">
          <a:extLst>
            <a:ext uri="{FF2B5EF4-FFF2-40B4-BE49-F238E27FC236}">
              <a16:creationId xmlns:a16="http://schemas.microsoft.com/office/drawing/2014/main" id="{30CC32A5-A61A-44E2-B26C-70F1EE9DBABF}"/>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5161DAE3-2DCF-46DB-8449-360347C6A52E}"/>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5F8365D3-AD13-44DF-88F7-A8901D0B5339}"/>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a:extLst>
            <a:ext uri="{FF2B5EF4-FFF2-40B4-BE49-F238E27FC236}">
              <a16:creationId xmlns:a16="http://schemas.microsoft.com/office/drawing/2014/main" id="{3D46174F-B533-4ECC-85CB-82CEE732BCF9}"/>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82633972-93BE-4B75-8739-4AE349AD9157}"/>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7DEA22ED-C881-4DFF-8368-806DCF1C93A8}"/>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22B4A713-2644-4399-A398-41F542DB80B9}"/>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B64A3CAE-EC3D-4156-AFBF-7A42873682D3}"/>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51D96687-902F-4574-B478-03D09906A2CA}"/>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CE8BE92D-EF0D-42B0-BB2A-1F191C66788E}"/>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841A4348-EDEF-4653-8009-46EA19C233E9}"/>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BA712172-86C6-41A5-935F-B20DDEBDF7D9}"/>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DE16091E-51E4-4E9A-AA86-D90CEC9DA3FB}"/>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9E2D4FB2-D9DC-4D19-BD21-F1B1805568D1}"/>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CBFC9053-729B-4159-ADA4-9A6B55DD33E4}"/>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BA90CB55-A30D-4032-B58B-86E8EDE6207A}"/>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DCA582A8-4FA5-4029-994A-623FD4B47055}"/>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B9EBEE55-2542-4F27-AC2E-4941E9099686}"/>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ADB7AE69-C2A1-4F50-86BF-3CB416DCEDDA}"/>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8042DD15-784A-433A-AF19-5E6BCFA4058D}"/>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FD8AEA23-9054-4B84-A664-5D962FCFAE07}"/>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77737AF4-C363-4545-B687-AC0573E5B553}"/>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C35A8BF7-CC25-4BC3-9113-03EB7170C04B}"/>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41A0BC5B-B9FA-4CA0-B392-82773D21613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3FF4189-295A-4EFD-B25D-0361BF1E79C8}"/>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9A895BEB-BCA6-4802-BACC-A752B34933E8}"/>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AB020842-C01D-4813-95C3-5291EBDFC2B1}"/>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6ED5A0F9-5AF9-4A72-A1A2-E4C2B8889462}"/>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F9C31707-6FF4-45A2-B5CA-F78C3F3926D1}"/>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28EFFDB0-B7D0-4390-AB27-912ADE3E7EAC}"/>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73CF2349-7C26-4244-811C-6F1029B0394C}"/>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B1CD431C-3B87-4960-BF9A-AFD952E62AA2}"/>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6142E481-0521-4CBF-B378-89C0CFB48756}"/>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7360C368-9717-45CC-873B-1CF2D976A8F4}"/>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37C93495-97F2-4EFF-B0AE-534DC4E1A267}"/>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BABB744-5FFD-4ADD-A98F-55ACFEF8FB9D}"/>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ABE511D1-B2DA-48BE-AA1C-DDED3E2BB25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C2ED8C9D-8F18-47BF-B3BE-B9A4236EE2C7}"/>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A29B97FC-90D3-4586-B193-92BAF0A29AB8}"/>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82DA69D8-2702-4885-9732-7DBB1AB42AAE}"/>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B91A0669-4EF5-49C2-B244-8DA17BF1606B}"/>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30EABC70-F09D-494D-B83F-A4D122EB5EA7}"/>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325676D9-0208-4055-BBFE-1F11F05879DA}"/>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F695C1E-DA4E-4B77-97C3-DC5ADC7FA7AE}"/>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E32E6AC6-A109-4020-A8D9-AAFC025AE08E}"/>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70C21548-AFD6-4EC7-A746-48A1F56FB72D}"/>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19D66D4F-4E57-4569-A3A1-B7FDB4927965}"/>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EBBF1D16-8C76-43F9-9535-549152507BFE}"/>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19866FFF-ED66-4A2C-AC32-4AF093BD07D9}"/>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ED7470D1-0203-4A59-997B-B283763FA319}"/>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151041BB-5F77-490B-842C-591C123FB899}"/>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2DFF226A-B427-4EDC-BD8A-D38F2CD10A33}"/>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7AEFEC4C-0763-4F9E-BEE6-5ECFE2EA23F6}"/>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270EC0B3-CC60-40B1-9124-097D559933CB}"/>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42980BA2-2A3B-4C8D-AA59-7F39113E9969}"/>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DA2D3195-9666-4665-9CE2-5536860AA845}"/>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DF624713-422D-40E6-A266-004770873712}"/>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169E23BE-03ED-418D-98BD-01A402DB09C1}"/>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C29849C5-2B9B-4F13-A082-5D042F38705E}"/>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649A21CA-9B4A-4271-AA6D-9B6546C089CB}"/>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50DABBD4-B16D-4827-8948-9DCA86B9CB1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E17CA535-C617-4324-B33B-0C0842C0AEB6}"/>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6BF6E606-541B-45C7-87E2-BA63BCD8239F}"/>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44119583-35B0-4DCE-A5F8-EBAB39DA60DB}"/>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7188B3C3-1A7B-4EE0-A517-157E7184969B}"/>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AE7AFC13-364B-40C9-BB12-37DAED6F937D}"/>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6F61A0F5-9CFC-44FB-A6DD-7DC60313E225}"/>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9" name="テキスト ボックス 608">
          <a:extLst>
            <a:ext uri="{FF2B5EF4-FFF2-40B4-BE49-F238E27FC236}">
              <a16:creationId xmlns:a16="http://schemas.microsoft.com/office/drawing/2014/main" id="{7608C922-7C3F-42F6-BE63-4635C825E6DF}"/>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CAB57F8C-5623-4376-926B-872A11A620F7}"/>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9EA36588-BB95-4207-943B-99FC8C0F8F13}"/>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778430C9-49DD-4DAA-8896-DEA1DAB363B8}"/>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B7A9E8CE-85FE-4946-BF77-F7DAC6E10269}"/>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7EF95769-5F26-4E33-9A9D-27180D73560F}"/>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629AE5F-E4F1-4129-8AAD-A622BE48AD34}"/>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7E1AE20B-EFC2-497B-9772-23BD5523CADA}"/>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64B4A117-8094-4FB3-A4C4-F4632FD6A09E}"/>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FE6C52BB-BD3A-4B0F-8E5E-30E390772CC3}"/>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19" name="直線コネクタ 618">
          <a:extLst>
            <a:ext uri="{FF2B5EF4-FFF2-40B4-BE49-F238E27FC236}">
              <a16:creationId xmlns:a16="http://schemas.microsoft.com/office/drawing/2014/main" id="{91DA01FC-5824-4AC8-8F80-5C5589918847}"/>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0" name="公債費最小値テキスト">
          <a:extLst>
            <a:ext uri="{FF2B5EF4-FFF2-40B4-BE49-F238E27FC236}">
              <a16:creationId xmlns:a16="http://schemas.microsoft.com/office/drawing/2014/main" id="{CFAB88AF-713E-49F7-98B4-42D9ED2A50F5}"/>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1" name="直線コネクタ 620">
          <a:extLst>
            <a:ext uri="{FF2B5EF4-FFF2-40B4-BE49-F238E27FC236}">
              <a16:creationId xmlns:a16="http://schemas.microsoft.com/office/drawing/2014/main" id="{E032A7B2-8919-4527-B7C5-21BD434A7EAC}"/>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2" name="公債費最大値テキスト">
          <a:extLst>
            <a:ext uri="{FF2B5EF4-FFF2-40B4-BE49-F238E27FC236}">
              <a16:creationId xmlns:a16="http://schemas.microsoft.com/office/drawing/2014/main" id="{9B3577B6-7EAD-4615-928E-F99E98493B6A}"/>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3" name="直線コネクタ 622">
          <a:extLst>
            <a:ext uri="{FF2B5EF4-FFF2-40B4-BE49-F238E27FC236}">
              <a16:creationId xmlns:a16="http://schemas.microsoft.com/office/drawing/2014/main" id="{329302B7-9F4B-41C7-B681-2AEC9BD36855}"/>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124155</xdr:rowOff>
    </xdr:from>
    <xdr:to>
      <xdr:col>85</xdr:col>
      <xdr:colOff>127000</xdr:colOff>
      <xdr:row>74</xdr:row>
      <xdr:rowOff>127736</xdr:rowOff>
    </xdr:to>
    <xdr:cxnSp macro="">
      <xdr:nvCxnSpPr>
        <xdr:cNvPr id="624" name="直線コネクタ 623">
          <a:extLst>
            <a:ext uri="{FF2B5EF4-FFF2-40B4-BE49-F238E27FC236}">
              <a16:creationId xmlns:a16="http://schemas.microsoft.com/office/drawing/2014/main" id="{C6E50E6B-6922-42C6-BA71-EA473D227F58}"/>
            </a:ext>
          </a:extLst>
        </xdr:cNvPr>
        <xdr:cNvCxnSpPr/>
      </xdr:nvCxnSpPr>
      <xdr:spPr>
        <a:xfrm>
          <a:off x="15481300" y="12811455"/>
          <a:ext cx="8382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42257</xdr:rowOff>
    </xdr:from>
    <xdr:ext cx="469744" cy="259045"/>
    <xdr:sp macro="" textlink="">
      <xdr:nvSpPr>
        <xdr:cNvPr id="625" name="公債費平均値テキスト">
          <a:extLst>
            <a:ext uri="{FF2B5EF4-FFF2-40B4-BE49-F238E27FC236}">
              <a16:creationId xmlns:a16="http://schemas.microsoft.com/office/drawing/2014/main" id="{28BB3CC1-D6B1-436B-ACBA-76E566148764}"/>
            </a:ext>
          </a:extLst>
        </xdr:cNvPr>
        <xdr:cNvSpPr txBox="1"/>
      </xdr:nvSpPr>
      <xdr:spPr>
        <a:xfrm>
          <a:off x="16370300" y="13072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6" name="フローチャート: 判断 625">
          <a:extLst>
            <a:ext uri="{FF2B5EF4-FFF2-40B4-BE49-F238E27FC236}">
              <a16:creationId xmlns:a16="http://schemas.microsoft.com/office/drawing/2014/main" id="{11152614-65A0-413F-82C3-68AA4F7122E4}"/>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106629</xdr:rowOff>
    </xdr:from>
    <xdr:to>
      <xdr:col>81</xdr:col>
      <xdr:colOff>50800</xdr:colOff>
      <xdr:row>74</xdr:row>
      <xdr:rowOff>124155</xdr:rowOff>
    </xdr:to>
    <xdr:cxnSp macro="">
      <xdr:nvCxnSpPr>
        <xdr:cNvPr id="627" name="直線コネクタ 626">
          <a:extLst>
            <a:ext uri="{FF2B5EF4-FFF2-40B4-BE49-F238E27FC236}">
              <a16:creationId xmlns:a16="http://schemas.microsoft.com/office/drawing/2014/main" id="{B92D307D-6F28-4368-BEFA-495795EBDFAA}"/>
            </a:ext>
          </a:extLst>
        </xdr:cNvPr>
        <xdr:cNvCxnSpPr/>
      </xdr:nvCxnSpPr>
      <xdr:spPr>
        <a:xfrm>
          <a:off x="14592300" y="12793929"/>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28" name="フローチャート: 判断 627">
          <a:extLst>
            <a:ext uri="{FF2B5EF4-FFF2-40B4-BE49-F238E27FC236}">
              <a16:creationId xmlns:a16="http://schemas.microsoft.com/office/drawing/2014/main" id="{946A7139-E824-4E20-9355-550A9B752374}"/>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131563</xdr:rowOff>
    </xdr:from>
    <xdr:ext cx="469744" cy="259045"/>
    <xdr:sp macro="" textlink="">
      <xdr:nvSpPr>
        <xdr:cNvPr id="629" name="テキスト ボックス 628">
          <a:extLst>
            <a:ext uri="{FF2B5EF4-FFF2-40B4-BE49-F238E27FC236}">
              <a16:creationId xmlns:a16="http://schemas.microsoft.com/office/drawing/2014/main" id="{4A85D2E1-6BFB-450C-A185-9D379E145900}"/>
            </a:ext>
          </a:extLst>
        </xdr:cNvPr>
        <xdr:cNvSpPr txBox="1"/>
      </xdr:nvSpPr>
      <xdr:spPr>
        <a:xfrm>
          <a:off x="15246428" y="1316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106629</xdr:rowOff>
    </xdr:from>
    <xdr:to>
      <xdr:col>76</xdr:col>
      <xdr:colOff>114300</xdr:colOff>
      <xdr:row>74</xdr:row>
      <xdr:rowOff>111887</xdr:rowOff>
    </xdr:to>
    <xdr:cxnSp macro="">
      <xdr:nvCxnSpPr>
        <xdr:cNvPr id="630" name="直線コネクタ 629">
          <a:extLst>
            <a:ext uri="{FF2B5EF4-FFF2-40B4-BE49-F238E27FC236}">
              <a16:creationId xmlns:a16="http://schemas.microsoft.com/office/drawing/2014/main" id="{4B440D26-1622-486F-84F3-E563E6C95FD5}"/>
            </a:ext>
          </a:extLst>
        </xdr:cNvPr>
        <xdr:cNvCxnSpPr/>
      </xdr:nvCxnSpPr>
      <xdr:spPr>
        <a:xfrm flipV="1">
          <a:off x="13703300" y="12793929"/>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1" name="フローチャート: 判断 630">
          <a:extLst>
            <a:ext uri="{FF2B5EF4-FFF2-40B4-BE49-F238E27FC236}">
              <a16:creationId xmlns:a16="http://schemas.microsoft.com/office/drawing/2014/main" id="{4EF0F28F-AA4E-454E-90D8-4AD2618BB0CA}"/>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7435</xdr:rowOff>
    </xdr:from>
    <xdr:ext cx="469744" cy="259045"/>
    <xdr:sp macro="" textlink="">
      <xdr:nvSpPr>
        <xdr:cNvPr id="632" name="テキスト ボックス 631">
          <a:extLst>
            <a:ext uri="{FF2B5EF4-FFF2-40B4-BE49-F238E27FC236}">
              <a16:creationId xmlns:a16="http://schemas.microsoft.com/office/drawing/2014/main" id="{0549CA2C-1E25-46FC-BBD6-00A7C6F20282}"/>
            </a:ext>
          </a:extLst>
        </xdr:cNvPr>
        <xdr:cNvSpPr txBox="1"/>
      </xdr:nvSpPr>
      <xdr:spPr>
        <a:xfrm>
          <a:off x="14357428" y="1320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111887</xdr:rowOff>
    </xdr:from>
    <xdr:to>
      <xdr:col>71</xdr:col>
      <xdr:colOff>177800</xdr:colOff>
      <xdr:row>74</xdr:row>
      <xdr:rowOff>170256</xdr:rowOff>
    </xdr:to>
    <xdr:cxnSp macro="">
      <xdr:nvCxnSpPr>
        <xdr:cNvPr id="633" name="直線コネクタ 632">
          <a:extLst>
            <a:ext uri="{FF2B5EF4-FFF2-40B4-BE49-F238E27FC236}">
              <a16:creationId xmlns:a16="http://schemas.microsoft.com/office/drawing/2014/main" id="{83C38217-D3A0-4B96-A1C7-69FAC8732254}"/>
            </a:ext>
          </a:extLst>
        </xdr:cNvPr>
        <xdr:cNvCxnSpPr/>
      </xdr:nvCxnSpPr>
      <xdr:spPr>
        <a:xfrm flipV="1">
          <a:off x="12814300" y="12799187"/>
          <a:ext cx="889000" cy="5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4" name="フローチャート: 判断 633">
          <a:extLst>
            <a:ext uri="{FF2B5EF4-FFF2-40B4-BE49-F238E27FC236}">
              <a16:creationId xmlns:a16="http://schemas.microsoft.com/office/drawing/2014/main" id="{9EF0F8E9-1191-440F-8822-4DB10EDA2E15}"/>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105655</xdr:rowOff>
    </xdr:from>
    <xdr:ext cx="469744" cy="259045"/>
    <xdr:sp macro="" textlink="">
      <xdr:nvSpPr>
        <xdr:cNvPr id="635" name="テキスト ボックス 634">
          <a:extLst>
            <a:ext uri="{FF2B5EF4-FFF2-40B4-BE49-F238E27FC236}">
              <a16:creationId xmlns:a16="http://schemas.microsoft.com/office/drawing/2014/main" id="{0B61EA3D-4646-4EC6-B901-222EBAF7C854}"/>
            </a:ext>
          </a:extLst>
        </xdr:cNvPr>
        <xdr:cNvSpPr txBox="1"/>
      </xdr:nvSpPr>
      <xdr:spPr>
        <a:xfrm>
          <a:off x="13468428" y="1313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6" name="フローチャート: 判断 635">
          <a:extLst>
            <a:ext uri="{FF2B5EF4-FFF2-40B4-BE49-F238E27FC236}">
              <a16:creationId xmlns:a16="http://schemas.microsoft.com/office/drawing/2014/main" id="{F93E2602-EF34-43B8-B27F-62D421C9DA9E}"/>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136441</xdr:rowOff>
    </xdr:from>
    <xdr:ext cx="469744" cy="259045"/>
    <xdr:sp macro="" textlink="">
      <xdr:nvSpPr>
        <xdr:cNvPr id="637" name="テキスト ボックス 636">
          <a:extLst>
            <a:ext uri="{FF2B5EF4-FFF2-40B4-BE49-F238E27FC236}">
              <a16:creationId xmlns:a16="http://schemas.microsoft.com/office/drawing/2014/main" id="{61E87828-5878-4EC9-AD16-9D15A03A42A5}"/>
            </a:ext>
          </a:extLst>
        </xdr:cNvPr>
        <xdr:cNvSpPr txBox="1"/>
      </xdr:nvSpPr>
      <xdr:spPr>
        <a:xfrm>
          <a:off x="12579428" y="13166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FF39745E-0966-42AC-AE71-1CCD0E4018F1}"/>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E5448646-51C0-4467-8625-68A7E38D4F17}"/>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66F3CAF7-AB09-4118-A526-CBE73D1B9888}"/>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9F11B1F8-D2E1-4D9A-B693-8B195338A01F}"/>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69239B44-5E4C-47B1-BEAE-D6349DA7EE98}"/>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76936</xdr:rowOff>
    </xdr:from>
    <xdr:to>
      <xdr:col>85</xdr:col>
      <xdr:colOff>177800</xdr:colOff>
      <xdr:row>75</xdr:row>
      <xdr:rowOff>7086</xdr:rowOff>
    </xdr:to>
    <xdr:sp macro="" textlink="">
      <xdr:nvSpPr>
        <xdr:cNvPr id="643" name="楕円 642">
          <a:extLst>
            <a:ext uri="{FF2B5EF4-FFF2-40B4-BE49-F238E27FC236}">
              <a16:creationId xmlns:a16="http://schemas.microsoft.com/office/drawing/2014/main" id="{8C3F97A4-3792-42BC-883E-9D56293613C5}"/>
            </a:ext>
          </a:extLst>
        </xdr:cNvPr>
        <xdr:cNvSpPr/>
      </xdr:nvSpPr>
      <xdr:spPr>
        <a:xfrm>
          <a:off x="16268700" y="1276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99813</xdr:rowOff>
    </xdr:from>
    <xdr:ext cx="534377" cy="259045"/>
    <xdr:sp macro="" textlink="">
      <xdr:nvSpPr>
        <xdr:cNvPr id="644" name="公債費該当値テキスト">
          <a:extLst>
            <a:ext uri="{FF2B5EF4-FFF2-40B4-BE49-F238E27FC236}">
              <a16:creationId xmlns:a16="http://schemas.microsoft.com/office/drawing/2014/main" id="{FAA3F96B-4CEC-481C-A41A-64C4F87AB388}"/>
            </a:ext>
          </a:extLst>
        </xdr:cNvPr>
        <xdr:cNvSpPr txBox="1"/>
      </xdr:nvSpPr>
      <xdr:spPr>
        <a:xfrm>
          <a:off x="16370300" y="1261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73355</xdr:rowOff>
    </xdr:from>
    <xdr:to>
      <xdr:col>81</xdr:col>
      <xdr:colOff>101600</xdr:colOff>
      <xdr:row>75</xdr:row>
      <xdr:rowOff>3505</xdr:rowOff>
    </xdr:to>
    <xdr:sp macro="" textlink="">
      <xdr:nvSpPr>
        <xdr:cNvPr id="645" name="楕円 644">
          <a:extLst>
            <a:ext uri="{FF2B5EF4-FFF2-40B4-BE49-F238E27FC236}">
              <a16:creationId xmlns:a16="http://schemas.microsoft.com/office/drawing/2014/main" id="{64B63736-ECAB-4673-9D4A-9F52BDF03067}"/>
            </a:ext>
          </a:extLst>
        </xdr:cNvPr>
        <xdr:cNvSpPr/>
      </xdr:nvSpPr>
      <xdr:spPr>
        <a:xfrm>
          <a:off x="15430500" y="1276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20032</xdr:rowOff>
    </xdr:from>
    <xdr:ext cx="534377" cy="259045"/>
    <xdr:sp macro="" textlink="">
      <xdr:nvSpPr>
        <xdr:cNvPr id="646" name="テキスト ボックス 645">
          <a:extLst>
            <a:ext uri="{FF2B5EF4-FFF2-40B4-BE49-F238E27FC236}">
              <a16:creationId xmlns:a16="http://schemas.microsoft.com/office/drawing/2014/main" id="{2F2EE199-366C-4875-A7FE-A7418600D9E1}"/>
            </a:ext>
          </a:extLst>
        </xdr:cNvPr>
        <xdr:cNvSpPr txBox="1"/>
      </xdr:nvSpPr>
      <xdr:spPr>
        <a:xfrm>
          <a:off x="15214111" y="1253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55829</xdr:rowOff>
    </xdr:from>
    <xdr:to>
      <xdr:col>76</xdr:col>
      <xdr:colOff>165100</xdr:colOff>
      <xdr:row>74</xdr:row>
      <xdr:rowOff>157429</xdr:rowOff>
    </xdr:to>
    <xdr:sp macro="" textlink="">
      <xdr:nvSpPr>
        <xdr:cNvPr id="647" name="楕円 646">
          <a:extLst>
            <a:ext uri="{FF2B5EF4-FFF2-40B4-BE49-F238E27FC236}">
              <a16:creationId xmlns:a16="http://schemas.microsoft.com/office/drawing/2014/main" id="{BEA7085F-DD58-43A7-8311-5FDDF50B2D5E}"/>
            </a:ext>
          </a:extLst>
        </xdr:cNvPr>
        <xdr:cNvSpPr/>
      </xdr:nvSpPr>
      <xdr:spPr>
        <a:xfrm>
          <a:off x="14541500" y="1274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2506</xdr:rowOff>
    </xdr:from>
    <xdr:ext cx="534377" cy="259045"/>
    <xdr:sp macro="" textlink="">
      <xdr:nvSpPr>
        <xdr:cNvPr id="648" name="テキスト ボックス 647">
          <a:extLst>
            <a:ext uri="{FF2B5EF4-FFF2-40B4-BE49-F238E27FC236}">
              <a16:creationId xmlns:a16="http://schemas.microsoft.com/office/drawing/2014/main" id="{5DC16B7B-2351-45BD-9977-59C422FF2A83}"/>
            </a:ext>
          </a:extLst>
        </xdr:cNvPr>
        <xdr:cNvSpPr txBox="1"/>
      </xdr:nvSpPr>
      <xdr:spPr>
        <a:xfrm>
          <a:off x="14325111" y="1251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61087</xdr:rowOff>
    </xdr:from>
    <xdr:to>
      <xdr:col>72</xdr:col>
      <xdr:colOff>38100</xdr:colOff>
      <xdr:row>74</xdr:row>
      <xdr:rowOff>162687</xdr:rowOff>
    </xdr:to>
    <xdr:sp macro="" textlink="">
      <xdr:nvSpPr>
        <xdr:cNvPr id="649" name="楕円 648">
          <a:extLst>
            <a:ext uri="{FF2B5EF4-FFF2-40B4-BE49-F238E27FC236}">
              <a16:creationId xmlns:a16="http://schemas.microsoft.com/office/drawing/2014/main" id="{93F09019-4B14-4163-8841-0EA2AD7CC492}"/>
            </a:ext>
          </a:extLst>
        </xdr:cNvPr>
        <xdr:cNvSpPr/>
      </xdr:nvSpPr>
      <xdr:spPr>
        <a:xfrm>
          <a:off x="13652500" y="1274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7764</xdr:rowOff>
    </xdr:from>
    <xdr:ext cx="534377" cy="259045"/>
    <xdr:sp macro="" textlink="">
      <xdr:nvSpPr>
        <xdr:cNvPr id="650" name="テキスト ボックス 649">
          <a:extLst>
            <a:ext uri="{FF2B5EF4-FFF2-40B4-BE49-F238E27FC236}">
              <a16:creationId xmlns:a16="http://schemas.microsoft.com/office/drawing/2014/main" id="{CBBA3AD3-4D5D-4572-9857-2B7D0781E7CD}"/>
            </a:ext>
          </a:extLst>
        </xdr:cNvPr>
        <xdr:cNvSpPr txBox="1"/>
      </xdr:nvSpPr>
      <xdr:spPr>
        <a:xfrm>
          <a:off x="13436111" y="1252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119456</xdr:rowOff>
    </xdr:from>
    <xdr:to>
      <xdr:col>67</xdr:col>
      <xdr:colOff>101600</xdr:colOff>
      <xdr:row>75</xdr:row>
      <xdr:rowOff>49606</xdr:rowOff>
    </xdr:to>
    <xdr:sp macro="" textlink="">
      <xdr:nvSpPr>
        <xdr:cNvPr id="651" name="楕円 650">
          <a:extLst>
            <a:ext uri="{FF2B5EF4-FFF2-40B4-BE49-F238E27FC236}">
              <a16:creationId xmlns:a16="http://schemas.microsoft.com/office/drawing/2014/main" id="{9665DFCB-F9FB-47E1-8B59-BDF84FCCC479}"/>
            </a:ext>
          </a:extLst>
        </xdr:cNvPr>
        <xdr:cNvSpPr/>
      </xdr:nvSpPr>
      <xdr:spPr>
        <a:xfrm>
          <a:off x="12763500" y="12806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66133</xdr:rowOff>
    </xdr:from>
    <xdr:ext cx="469744" cy="259045"/>
    <xdr:sp macro="" textlink="">
      <xdr:nvSpPr>
        <xdr:cNvPr id="652" name="テキスト ボックス 651">
          <a:extLst>
            <a:ext uri="{FF2B5EF4-FFF2-40B4-BE49-F238E27FC236}">
              <a16:creationId xmlns:a16="http://schemas.microsoft.com/office/drawing/2014/main" id="{C9741023-5F5A-480A-8A74-6E3A481DE939}"/>
            </a:ext>
          </a:extLst>
        </xdr:cNvPr>
        <xdr:cNvSpPr txBox="1"/>
      </xdr:nvSpPr>
      <xdr:spPr>
        <a:xfrm>
          <a:off x="12579428" y="12581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A53A7285-4576-495A-9174-F6A673496F79}"/>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5F9BDDC1-7874-40AA-8FCA-8FB8B4182A44}"/>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C11B1719-7AC9-4C17-9830-841D5B5FCD1F}"/>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E29E5FCF-CB5F-45F7-A6F5-E7280A201104}"/>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A5BD85EF-90A1-4F8D-ADFF-B8A843CB6569}"/>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A5A0DBD4-D86D-4490-91E9-6DDCA1A1BA1A}"/>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AEADAC50-3352-41FF-BECD-949135BD1901}"/>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A36650EB-4CB8-41DF-B126-DFC7123EF25D}"/>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A0CC707F-DE56-4BD7-BE22-AE91F555EF2C}"/>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8FD12B36-4BF2-40B5-9E7C-7BF99E6C07F7}"/>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5BB9EBC8-11D9-4FEC-8C61-7189080A5DE3}"/>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37451E66-AE1C-44A8-8490-A9823B0837F1}"/>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639E0AFD-C75D-4105-B0B8-2B0D95BEE47A}"/>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3DCBA070-81F5-435B-9C72-62F8CD5677BC}"/>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A02508AB-697F-4E3B-B914-61E967480144}"/>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E9032697-2636-4CD4-801A-081E897191A8}"/>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C7B6E5F1-9FB2-4645-A117-D2519E5C182E}"/>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46A5CEBC-6E9F-4A51-BBBB-B268FC3FB1D6}"/>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78E4966C-7352-45A2-AD12-E4E984EFCB52}"/>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36E79A65-88DE-4056-BC42-8176610AC02C}"/>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C5FCC63-78EE-4A7B-A3B4-5768A6F9CEA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EA342D57-9429-41C2-AA6E-42D475026203}"/>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4BA395A7-AE18-424C-B6F1-5A6CE45DCDEA}"/>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6" name="直線コネクタ 675">
          <a:extLst>
            <a:ext uri="{FF2B5EF4-FFF2-40B4-BE49-F238E27FC236}">
              <a16:creationId xmlns:a16="http://schemas.microsoft.com/office/drawing/2014/main" id="{0CE05D2A-DAF4-4834-A4F7-91F42255F91D}"/>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77" name="積立金最小値テキスト">
          <a:extLst>
            <a:ext uri="{FF2B5EF4-FFF2-40B4-BE49-F238E27FC236}">
              <a16:creationId xmlns:a16="http://schemas.microsoft.com/office/drawing/2014/main" id="{30248552-6508-49E9-A5A2-15E8EBE49301}"/>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78" name="直線コネクタ 677">
          <a:extLst>
            <a:ext uri="{FF2B5EF4-FFF2-40B4-BE49-F238E27FC236}">
              <a16:creationId xmlns:a16="http://schemas.microsoft.com/office/drawing/2014/main" id="{DAE9DD11-A89B-4A7A-93B9-EEC7A5CF15BD}"/>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79" name="積立金最大値テキスト">
          <a:extLst>
            <a:ext uri="{FF2B5EF4-FFF2-40B4-BE49-F238E27FC236}">
              <a16:creationId xmlns:a16="http://schemas.microsoft.com/office/drawing/2014/main" id="{1475AF0C-E370-4BE1-AA2E-031DCA7CA52C}"/>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0" name="直線コネクタ 679">
          <a:extLst>
            <a:ext uri="{FF2B5EF4-FFF2-40B4-BE49-F238E27FC236}">
              <a16:creationId xmlns:a16="http://schemas.microsoft.com/office/drawing/2014/main" id="{DD701B65-6D9D-46F6-A71D-5E0E6FE63EB4}"/>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118669</xdr:rowOff>
    </xdr:from>
    <xdr:to>
      <xdr:col>85</xdr:col>
      <xdr:colOff>127000</xdr:colOff>
      <xdr:row>96</xdr:row>
      <xdr:rowOff>167075</xdr:rowOff>
    </xdr:to>
    <xdr:cxnSp macro="">
      <xdr:nvCxnSpPr>
        <xdr:cNvPr id="681" name="直線コネクタ 680">
          <a:extLst>
            <a:ext uri="{FF2B5EF4-FFF2-40B4-BE49-F238E27FC236}">
              <a16:creationId xmlns:a16="http://schemas.microsoft.com/office/drawing/2014/main" id="{48EFA788-AF5C-4A17-BAD3-95C5D3D54D05}"/>
            </a:ext>
          </a:extLst>
        </xdr:cNvPr>
        <xdr:cNvCxnSpPr/>
      </xdr:nvCxnSpPr>
      <xdr:spPr>
        <a:xfrm>
          <a:off x="15481300" y="15720619"/>
          <a:ext cx="838200" cy="905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19384</xdr:rowOff>
    </xdr:from>
    <xdr:ext cx="534377" cy="259045"/>
    <xdr:sp macro="" textlink="">
      <xdr:nvSpPr>
        <xdr:cNvPr id="682" name="積立金平均値テキスト">
          <a:extLst>
            <a:ext uri="{FF2B5EF4-FFF2-40B4-BE49-F238E27FC236}">
              <a16:creationId xmlns:a16="http://schemas.microsoft.com/office/drawing/2014/main" id="{847AF3F3-08E5-4E53-8427-437398317D39}"/>
            </a:ext>
          </a:extLst>
        </xdr:cNvPr>
        <xdr:cNvSpPr txBox="1"/>
      </xdr:nvSpPr>
      <xdr:spPr>
        <a:xfrm>
          <a:off x="16370300" y="16307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3" name="フローチャート: 判断 682">
          <a:extLst>
            <a:ext uri="{FF2B5EF4-FFF2-40B4-BE49-F238E27FC236}">
              <a16:creationId xmlns:a16="http://schemas.microsoft.com/office/drawing/2014/main" id="{4C3DD6BF-CACD-4570-A314-6002DD604B53}"/>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118669</xdr:rowOff>
    </xdr:from>
    <xdr:to>
      <xdr:col>81</xdr:col>
      <xdr:colOff>50800</xdr:colOff>
      <xdr:row>95</xdr:row>
      <xdr:rowOff>15456</xdr:rowOff>
    </xdr:to>
    <xdr:cxnSp macro="">
      <xdr:nvCxnSpPr>
        <xdr:cNvPr id="684" name="直線コネクタ 683">
          <a:extLst>
            <a:ext uri="{FF2B5EF4-FFF2-40B4-BE49-F238E27FC236}">
              <a16:creationId xmlns:a16="http://schemas.microsoft.com/office/drawing/2014/main" id="{D6E6F110-3741-432C-97E6-7BF3B1FBC60D}"/>
            </a:ext>
          </a:extLst>
        </xdr:cNvPr>
        <xdr:cNvCxnSpPr/>
      </xdr:nvCxnSpPr>
      <xdr:spPr>
        <a:xfrm flipV="1">
          <a:off x="14592300" y="15720619"/>
          <a:ext cx="889000" cy="582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5" name="フローチャート: 判断 684">
          <a:extLst>
            <a:ext uri="{FF2B5EF4-FFF2-40B4-BE49-F238E27FC236}">
              <a16:creationId xmlns:a16="http://schemas.microsoft.com/office/drawing/2014/main" id="{BAA79B39-BAE7-4DAD-A441-2FD90CF370A7}"/>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39152</xdr:rowOff>
    </xdr:from>
    <xdr:ext cx="534377" cy="259045"/>
    <xdr:sp macro="" textlink="">
      <xdr:nvSpPr>
        <xdr:cNvPr id="686" name="テキスト ボックス 685">
          <a:extLst>
            <a:ext uri="{FF2B5EF4-FFF2-40B4-BE49-F238E27FC236}">
              <a16:creationId xmlns:a16="http://schemas.microsoft.com/office/drawing/2014/main" id="{ADBC6ED6-7523-44F3-929D-1D8AB4635EDB}"/>
            </a:ext>
          </a:extLst>
        </xdr:cNvPr>
        <xdr:cNvSpPr txBox="1"/>
      </xdr:nvSpPr>
      <xdr:spPr>
        <a:xfrm>
          <a:off x="15214111" y="1649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15456</xdr:rowOff>
    </xdr:from>
    <xdr:to>
      <xdr:col>76</xdr:col>
      <xdr:colOff>114300</xdr:colOff>
      <xdr:row>97</xdr:row>
      <xdr:rowOff>112877</xdr:rowOff>
    </xdr:to>
    <xdr:cxnSp macro="">
      <xdr:nvCxnSpPr>
        <xdr:cNvPr id="687" name="直線コネクタ 686">
          <a:extLst>
            <a:ext uri="{FF2B5EF4-FFF2-40B4-BE49-F238E27FC236}">
              <a16:creationId xmlns:a16="http://schemas.microsoft.com/office/drawing/2014/main" id="{F3E87FDC-A6FD-4702-95FB-56B24722E1A1}"/>
            </a:ext>
          </a:extLst>
        </xdr:cNvPr>
        <xdr:cNvCxnSpPr/>
      </xdr:nvCxnSpPr>
      <xdr:spPr>
        <a:xfrm flipV="1">
          <a:off x="13703300" y="16303206"/>
          <a:ext cx="889000" cy="44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88" name="フローチャート: 判断 687">
          <a:extLst>
            <a:ext uri="{FF2B5EF4-FFF2-40B4-BE49-F238E27FC236}">
              <a16:creationId xmlns:a16="http://schemas.microsoft.com/office/drawing/2014/main" id="{CF00392A-D243-4C90-BE09-CF88D069E362}"/>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134765</xdr:rowOff>
    </xdr:from>
    <xdr:ext cx="534377" cy="259045"/>
    <xdr:sp macro="" textlink="">
      <xdr:nvSpPr>
        <xdr:cNvPr id="689" name="テキスト ボックス 688">
          <a:extLst>
            <a:ext uri="{FF2B5EF4-FFF2-40B4-BE49-F238E27FC236}">
              <a16:creationId xmlns:a16="http://schemas.microsoft.com/office/drawing/2014/main" id="{5A8F3A64-9849-46C9-84C5-B7BFD8234BF7}"/>
            </a:ext>
          </a:extLst>
        </xdr:cNvPr>
        <xdr:cNvSpPr txBox="1"/>
      </xdr:nvSpPr>
      <xdr:spPr>
        <a:xfrm>
          <a:off x="14325111" y="1642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112877</xdr:rowOff>
    </xdr:from>
    <xdr:to>
      <xdr:col>71</xdr:col>
      <xdr:colOff>177800</xdr:colOff>
      <xdr:row>99</xdr:row>
      <xdr:rowOff>17818</xdr:rowOff>
    </xdr:to>
    <xdr:cxnSp macro="">
      <xdr:nvCxnSpPr>
        <xdr:cNvPr id="690" name="直線コネクタ 689">
          <a:extLst>
            <a:ext uri="{FF2B5EF4-FFF2-40B4-BE49-F238E27FC236}">
              <a16:creationId xmlns:a16="http://schemas.microsoft.com/office/drawing/2014/main" id="{05B746E7-BA5F-4429-8C7B-3B01B3B42F24}"/>
            </a:ext>
          </a:extLst>
        </xdr:cNvPr>
        <xdr:cNvCxnSpPr/>
      </xdr:nvCxnSpPr>
      <xdr:spPr>
        <a:xfrm flipV="1">
          <a:off x="12814300" y="16743527"/>
          <a:ext cx="889000" cy="24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1" name="フローチャート: 判断 690">
          <a:extLst>
            <a:ext uri="{FF2B5EF4-FFF2-40B4-BE49-F238E27FC236}">
              <a16:creationId xmlns:a16="http://schemas.microsoft.com/office/drawing/2014/main" id="{7082C316-E4DE-422E-AB49-DFA58C75D8EE}"/>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53864</xdr:rowOff>
    </xdr:from>
    <xdr:ext cx="534377" cy="259045"/>
    <xdr:sp macro="" textlink="">
      <xdr:nvSpPr>
        <xdr:cNvPr id="692" name="テキスト ボックス 691">
          <a:extLst>
            <a:ext uri="{FF2B5EF4-FFF2-40B4-BE49-F238E27FC236}">
              <a16:creationId xmlns:a16="http://schemas.microsoft.com/office/drawing/2014/main" id="{A3AAB243-61F3-4E00-B8EA-CDCB2559D5DE}"/>
            </a:ext>
          </a:extLst>
        </xdr:cNvPr>
        <xdr:cNvSpPr txBox="1"/>
      </xdr:nvSpPr>
      <xdr:spPr>
        <a:xfrm>
          <a:off x="13436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3" name="フローチャート: 判断 692">
          <a:extLst>
            <a:ext uri="{FF2B5EF4-FFF2-40B4-BE49-F238E27FC236}">
              <a16:creationId xmlns:a16="http://schemas.microsoft.com/office/drawing/2014/main" id="{83464B78-52F7-4318-8FEB-5FFE323D2678}"/>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118426</xdr:rowOff>
    </xdr:from>
    <xdr:ext cx="534377" cy="259045"/>
    <xdr:sp macro="" textlink="">
      <xdr:nvSpPr>
        <xdr:cNvPr id="694" name="テキスト ボックス 693">
          <a:extLst>
            <a:ext uri="{FF2B5EF4-FFF2-40B4-BE49-F238E27FC236}">
              <a16:creationId xmlns:a16="http://schemas.microsoft.com/office/drawing/2014/main" id="{7BACE24F-5234-4F21-83D1-F15AD4D20CCA}"/>
            </a:ext>
          </a:extLst>
        </xdr:cNvPr>
        <xdr:cNvSpPr txBox="1"/>
      </xdr:nvSpPr>
      <xdr:spPr>
        <a:xfrm>
          <a:off x="12547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82E45A44-86B6-4DDD-9EEE-0DE54F442483}"/>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C7EE7ED7-0B0B-47F0-AE04-075262C7FB6A}"/>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E6B0588-1FA9-4DB8-AA8F-C7E05A65FAB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9E04B8C-1F15-404E-9E05-F6D5E5146054}"/>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BE80A095-5064-4000-A7F9-F9E5A5B285C4}"/>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116275</xdr:rowOff>
    </xdr:from>
    <xdr:to>
      <xdr:col>85</xdr:col>
      <xdr:colOff>177800</xdr:colOff>
      <xdr:row>97</xdr:row>
      <xdr:rowOff>46425</xdr:rowOff>
    </xdr:to>
    <xdr:sp macro="" textlink="">
      <xdr:nvSpPr>
        <xdr:cNvPr id="700" name="楕円 699">
          <a:extLst>
            <a:ext uri="{FF2B5EF4-FFF2-40B4-BE49-F238E27FC236}">
              <a16:creationId xmlns:a16="http://schemas.microsoft.com/office/drawing/2014/main" id="{915FFA2A-215B-46BE-A2A4-F1CD5BA12FB0}"/>
            </a:ext>
          </a:extLst>
        </xdr:cNvPr>
        <xdr:cNvSpPr/>
      </xdr:nvSpPr>
      <xdr:spPr>
        <a:xfrm>
          <a:off x="16268700" y="1657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94702</xdr:rowOff>
    </xdr:from>
    <xdr:ext cx="534377" cy="259045"/>
    <xdr:sp macro="" textlink="">
      <xdr:nvSpPr>
        <xdr:cNvPr id="701" name="積立金該当値テキスト">
          <a:extLst>
            <a:ext uri="{FF2B5EF4-FFF2-40B4-BE49-F238E27FC236}">
              <a16:creationId xmlns:a16="http://schemas.microsoft.com/office/drawing/2014/main" id="{D9D72B53-6C98-4426-AF38-5C15FB7EE7CF}"/>
            </a:ext>
          </a:extLst>
        </xdr:cNvPr>
        <xdr:cNvSpPr txBox="1"/>
      </xdr:nvSpPr>
      <xdr:spPr>
        <a:xfrm>
          <a:off x="16370300" y="16553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67869</xdr:rowOff>
    </xdr:from>
    <xdr:to>
      <xdr:col>81</xdr:col>
      <xdr:colOff>101600</xdr:colOff>
      <xdr:row>91</xdr:row>
      <xdr:rowOff>169469</xdr:rowOff>
    </xdr:to>
    <xdr:sp macro="" textlink="">
      <xdr:nvSpPr>
        <xdr:cNvPr id="702" name="楕円 701">
          <a:extLst>
            <a:ext uri="{FF2B5EF4-FFF2-40B4-BE49-F238E27FC236}">
              <a16:creationId xmlns:a16="http://schemas.microsoft.com/office/drawing/2014/main" id="{690459F8-E63A-4456-AD79-AD7E6615D066}"/>
            </a:ext>
          </a:extLst>
        </xdr:cNvPr>
        <xdr:cNvSpPr/>
      </xdr:nvSpPr>
      <xdr:spPr>
        <a:xfrm>
          <a:off x="15430500" y="1566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90</xdr:row>
      <xdr:rowOff>14546</xdr:rowOff>
    </xdr:from>
    <xdr:ext cx="534377" cy="259045"/>
    <xdr:sp macro="" textlink="">
      <xdr:nvSpPr>
        <xdr:cNvPr id="703" name="テキスト ボックス 702">
          <a:extLst>
            <a:ext uri="{FF2B5EF4-FFF2-40B4-BE49-F238E27FC236}">
              <a16:creationId xmlns:a16="http://schemas.microsoft.com/office/drawing/2014/main" id="{15F30F5D-4B2E-418F-BCA6-E0869ECE5204}"/>
            </a:ext>
          </a:extLst>
        </xdr:cNvPr>
        <xdr:cNvSpPr txBox="1"/>
      </xdr:nvSpPr>
      <xdr:spPr>
        <a:xfrm>
          <a:off x="15214111" y="1544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136106</xdr:rowOff>
    </xdr:from>
    <xdr:to>
      <xdr:col>76</xdr:col>
      <xdr:colOff>165100</xdr:colOff>
      <xdr:row>95</xdr:row>
      <xdr:rowOff>66256</xdr:rowOff>
    </xdr:to>
    <xdr:sp macro="" textlink="">
      <xdr:nvSpPr>
        <xdr:cNvPr id="704" name="楕円 703">
          <a:extLst>
            <a:ext uri="{FF2B5EF4-FFF2-40B4-BE49-F238E27FC236}">
              <a16:creationId xmlns:a16="http://schemas.microsoft.com/office/drawing/2014/main" id="{119DD410-0ADB-4699-95DC-BA4A0395998B}"/>
            </a:ext>
          </a:extLst>
        </xdr:cNvPr>
        <xdr:cNvSpPr/>
      </xdr:nvSpPr>
      <xdr:spPr>
        <a:xfrm>
          <a:off x="14541500" y="1625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82783</xdr:rowOff>
    </xdr:from>
    <xdr:ext cx="534377" cy="259045"/>
    <xdr:sp macro="" textlink="">
      <xdr:nvSpPr>
        <xdr:cNvPr id="705" name="テキスト ボックス 704">
          <a:extLst>
            <a:ext uri="{FF2B5EF4-FFF2-40B4-BE49-F238E27FC236}">
              <a16:creationId xmlns:a16="http://schemas.microsoft.com/office/drawing/2014/main" id="{F20823D2-E6E8-4339-B295-8C877F421557}"/>
            </a:ext>
          </a:extLst>
        </xdr:cNvPr>
        <xdr:cNvSpPr txBox="1"/>
      </xdr:nvSpPr>
      <xdr:spPr>
        <a:xfrm>
          <a:off x="14325111" y="1602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62077</xdr:rowOff>
    </xdr:from>
    <xdr:to>
      <xdr:col>72</xdr:col>
      <xdr:colOff>38100</xdr:colOff>
      <xdr:row>97</xdr:row>
      <xdr:rowOff>163677</xdr:rowOff>
    </xdr:to>
    <xdr:sp macro="" textlink="">
      <xdr:nvSpPr>
        <xdr:cNvPr id="706" name="楕円 705">
          <a:extLst>
            <a:ext uri="{FF2B5EF4-FFF2-40B4-BE49-F238E27FC236}">
              <a16:creationId xmlns:a16="http://schemas.microsoft.com/office/drawing/2014/main" id="{FD1C8B0E-CAB1-4020-AC38-77E2AFEA2F5E}"/>
            </a:ext>
          </a:extLst>
        </xdr:cNvPr>
        <xdr:cNvSpPr/>
      </xdr:nvSpPr>
      <xdr:spPr>
        <a:xfrm>
          <a:off x="13652500" y="16692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154804</xdr:rowOff>
    </xdr:from>
    <xdr:ext cx="534377" cy="259045"/>
    <xdr:sp macro="" textlink="">
      <xdr:nvSpPr>
        <xdr:cNvPr id="707" name="テキスト ボックス 706">
          <a:extLst>
            <a:ext uri="{FF2B5EF4-FFF2-40B4-BE49-F238E27FC236}">
              <a16:creationId xmlns:a16="http://schemas.microsoft.com/office/drawing/2014/main" id="{4E8B7B42-F157-4C6E-AADD-FCE37774BC86}"/>
            </a:ext>
          </a:extLst>
        </xdr:cNvPr>
        <xdr:cNvSpPr txBox="1"/>
      </xdr:nvSpPr>
      <xdr:spPr>
        <a:xfrm>
          <a:off x="13436111" y="16785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138468</xdr:rowOff>
    </xdr:from>
    <xdr:to>
      <xdr:col>67</xdr:col>
      <xdr:colOff>101600</xdr:colOff>
      <xdr:row>99</xdr:row>
      <xdr:rowOff>68618</xdr:rowOff>
    </xdr:to>
    <xdr:sp macro="" textlink="">
      <xdr:nvSpPr>
        <xdr:cNvPr id="708" name="楕円 707">
          <a:extLst>
            <a:ext uri="{FF2B5EF4-FFF2-40B4-BE49-F238E27FC236}">
              <a16:creationId xmlns:a16="http://schemas.microsoft.com/office/drawing/2014/main" id="{226AB99F-5225-45A9-B842-BFFFC47A5161}"/>
            </a:ext>
          </a:extLst>
        </xdr:cNvPr>
        <xdr:cNvSpPr/>
      </xdr:nvSpPr>
      <xdr:spPr>
        <a:xfrm>
          <a:off x="12763500" y="1694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59745</xdr:rowOff>
    </xdr:from>
    <xdr:ext cx="469744" cy="259045"/>
    <xdr:sp macro="" textlink="">
      <xdr:nvSpPr>
        <xdr:cNvPr id="709" name="テキスト ボックス 708">
          <a:extLst>
            <a:ext uri="{FF2B5EF4-FFF2-40B4-BE49-F238E27FC236}">
              <a16:creationId xmlns:a16="http://schemas.microsoft.com/office/drawing/2014/main" id="{B6A8682B-51B9-436A-86A9-6D035800AF67}"/>
            </a:ext>
          </a:extLst>
        </xdr:cNvPr>
        <xdr:cNvSpPr txBox="1"/>
      </xdr:nvSpPr>
      <xdr:spPr>
        <a:xfrm>
          <a:off x="12579428" y="17033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B2F13ECE-EF60-4A7C-B74D-4AF1F3841A0B}"/>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6EC4B058-50AA-4C79-A011-073156192C89}"/>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DD3C97EC-1FA5-4BE6-9E4F-9709AC18CC8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2D2743CA-2925-4637-9F50-2BE84561D28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903FC1C2-2873-4B90-8BB2-7E0C3EAEC9D6}"/>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D6666C75-1C58-443C-9850-12D31A7AF32C}"/>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DE28DEA-869B-4386-93F1-25E42AA345E6}"/>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BD1E65B1-D53D-4A39-82CB-53D4BC72069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D621CB4A-5566-4243-88E0-2CD5F70ED707}"/>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A32F3E7F-A0A9-4380-98DA-93AD11C59F73}"/>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676CE06E-B618-4A13-BE8C-2C16E454AE1F}"/>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5B61D6F6-B25D-4FB8-B449-1ED59B904E9A}"/>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43BE8DC9-3280-496C-ADB1-A2872FC1EBCC}"/>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3" name="テキスト ボックス 722">
          <a:extLst>
            <a:ext uri="{FF2B5EF4-FFF2-40B4-BE49-F238E27FC236}">
              <a16:creationId xmlns:a16="http://schemas.microsoft.com/office/drawing/2014/main" id="{C091FBEE-C55D-4E60-98A6-F62865BA0621}"/>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77E536DD-3663-4429-B72C-A777C4D259D9}"/>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FAF91895-87E3-4C43-B3CF-F3240A7B5A0F}"/>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22CDF496-E86F-47E4-9716-CA8FE5F17D15}"/>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8C7CA911-8A30-47B9-822F-53B27E89C77F}"/>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ADD2B8CE-93C7-485D-B4A4-594E378A653A}"/>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87D6A37E-22CA-452B-BAF0-DF1280F2AF8F}"/>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E432488B-A66F-4AD5-940F-3D58B08B9771}"/>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7196D6D0-8218-45FA-91CE-848570CD8CCC}"/>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2" name="投資及び出資金最小値テキスト">
          <a:extLst>
            <a:ext uri="{FF2B5EF4-FFF2-40B4-BE49-F238E27FC236}">
              <a16:creationId xmlns:a16="http://schemas.microsoft.com/office/drawing/2014/main" id="{23710D3F-6DAB-45A8-9EDA-29A5D0DADB93}"/>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B20F2E81-335A-4E49-A39F-B0EC582F85F3}"/>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4" name="投資及び出資金最大値テキスト">
          <a:extLst>
            <a:ext uri="{FF2B5EF4-FFF2-40B4-BE49-F238E27FC236}">
              <a16:creationId xmlns:a16="http://schemas.microsoft.com/office/drawing/2014/main" id="{C6A09774-8B91-459C-B6D6-5D3C267B0BAE}"/>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5" name="直線コネクタ 734">
          <a:extLst>
            <a:ext uri="{FF2B5EF4-FFF2-40B4-BE49-F238E27FC236}">
              <a16:creationId xmlns:a16="http://schemas.microsoft.com/office/drawing/2014/main" id="{0718B698-3F34-427F-A8FB-FB77623109C5}"/>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30D088C6-AE13-4AED-B43D-FE71A9D99072}"/>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37" name="投資及び出資金平均値テキスト">
          <a:extLst>
            <a:ext uri="{FF2B5EF4-FFF2-40B4-BE49-F238E27FC236}">
              <a16:creationId xmlns:a16="http://schemas.microsoft.com/office/drawing/2014/main" id="{A14E3DAA-9CE1-41D2-B27E-0DA79DE136F8}"/>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38" name="フローチャート: 判断 737">
          <a:extLst>
            <a:ext uri="{FF2B5EF4-FFF2-40B4-BE49-F238E27FC236}">
              <a16:creationId xmlns:a16="http://schemas.microsoft.com/office/drawing/2014/main" id="{5EC3F3D6-544E-47B3-99D2-D4691674AA58}"/>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8F5B71E1-C8B4-48F3-8654-04782F029029}"/>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0" name="フローチャート: 判断 739">
          <a:extLst>
            <a:ext uri="{FF2B5EF4-FFF2-40B4-BE49-F238E27FC236}">
              <a16:creationId xmlns:a16="http://schemas.microsoft.com/office/drawing/2014/main" id="{CC2EF302-77C2-4312-8B7C-0BEED7D3591A}"/>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1" name="テキスト ボックス 740">
          <a:extLst>
            <a:ext uri="{FF2B5EF4-FFF2-40B4-BE49-F238E27FC236}">
              <a16:creationId xmlns:a16="http://schemas.microsoft.com/office/drawing/2014/main" id="{FF43DBAA-A737-47AC-8F8D-72D11CCD1997}"/>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55A8DC23-84F8-4D0E-9638-199EFB0F0DAE}"/>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3" name="フローチャート: 判断 742">
          <a:extLst>
            <a:ext uri="{FF2B5EF4-FFF2-40B4-BE49-F238E27FC236}">
              <a16:creationId xmlns:a16="http://schemas.microsoft.com/office/drawing/2014/main" id="{CC7CC153-8556-41A7-A62D-37E8D098745B}"/>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4" name="テキスト ボックス 743">
          <a:extLst>
            <a:ext uri="{FF2B5EF4-FFF2-40B4-BE49-F238E27FC236}">
              <a16:creationId xmlns:a16="http://schemas.microsoft.com/office/drawing/2014/main" id="{2A3326DB-45BD-41B0-B44B-E59DDE1E8BDC}"/>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2D94BC68-31E2-4DF1-BF6C-413FE1839D58}"/>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6" name="フローチャート: 判断 745">
          <a:extLst>
            <a:ext uri="{FF2B5EF4-FFF2-40B4-BE49-F238E27FC236}">
              <a16:creationId xmlns:a16="http://schemas.microsoft.com/office/drawing/2014/main" id="{093CDE88-B9C9-4CCA-BF3A-2FE07FEFD966}"/>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7" name="テキスト ボックス 746">
          <a:extLst>
            <a:ext uri="{FF2B5EF4-FFF2-40B4-BE49-F238E27FC236}">
              <a16:creationId xmlns:a16="http://schemas.microsoft.com/office/drawing/2014/main" id="{B7C05792-9A15-463B-95AD-3B9EC6CFAF3A}"/>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48" name="フローチャート: 判断 747">
          <a:extLst>
            <a:ext uri="{FF2B5EF4-FFF2-40B4-BE49-F238E27FC236}">
              <a16:creationId xmlns:a16="http://schemas.microsoft.com/office/drawing/2014/main" id="{97D3E378-287A-42DD-BD5E-1F1C04BAAECE}"/>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22195286-21BB-40EC-ADF8-DD487585F6C4}"/>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66381AB4-0632-4037-B021-C47CBA547F27}"/>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94DD08A4-47A0-45EC-9BE4-5086C070108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DC9BEC53-B8F0-4D13-89DF-7F87E1404651}"/>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E3E3F936-49AD-4F2A-A5A4-1E48C67026F1}"/>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3FD9738-BB05-4432-AE9B-45DDC87FB103}"/>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6E7F6C45-AFDC-4C62-ACF7-4A3306712D97}"/>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6" name="投資及び出資金該当値テキスト">
          <a:extLst>
            <a:ext uri="{FF2B5EF4-FFF2-40B4-BE49-F238E27FC236}">
              <a16:creationId xmlns:a16="http://schemas.microsoft.com/office/drawing/2014/main" id="{69AB2709-81C1-458F-A48F-CD1729EA048B}"/>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54456CB9-29AC-4FFB-8E87-8CE051DF788A}"/>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685F4849-5C1C-46F9-B07F-BE17FD6155D1}"/>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6F7C265-B022-42B8-8A78-984ED528BD6F}"/>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55569934-EE96-4C0E-A0B1-D79685A0C257}"/>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6CFA4842-D88C-4220-A3D6-4CD977185DA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2" name="テキスト ボックス 761">
          <a:extLst>
            <a:ext uri="{FF2B5EF4-FFF2-40B4-BE49-F238E27FC236}">
              <a16:creationId xmlns:a16="http://schemas.microsoft.com/office/drawing/2014/main" id="{CAF5F620-DB5B-4759-BA68-403F63D944A9}"/>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9C500C6-0B6C-442B-8FD9-68C010222756}"/>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4" name="テキスト ボックス 763">
          <a:extLst>
            <a:ext uri="{FF2B5EF4-FFF2-40B4-BE49-F238E27FC236}">
              <a16:creationId xmlns:a16="http://schemas.microsoft.com/office/drawing/2014/main" id="{34DF4FF3-67D1-4559-AC13-2AF3DBEDB563}"/>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87DE2D8F-D8CB-43B0-99C9-EC34A5176847}"/>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143F7090-DB0A-485F-A6DB-09037D11D648}"/>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A387EA87-2CBC-4070-8643-7B8C25E45FA8}"/>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CF4B287E-8869-4F3D-8C8B-8E86D2C79694}"/>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246EAF06-1173-4AA2-9AC5-AAE4D69082B3}"/>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92246E7C-EF17-4A02-8A54-2A622D742063}"/>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B2683FC5-6CBB-4B85-BA1E-BE5ED2293051}"/>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97D0D360-7175-4DD3-9AFF-8E545C791C4E}"/>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2CCF7EE5-76E2-40BF-BF18-C025737AFAEA}"/>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F74B34D8-4761-424B-8B95-72CDE0F8CA1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a:extLst>
            <a:ext uri="{FF2B5EF4-FFF2-40B4-BE49-F238E27FC236}">
              <a16:creationId xmlns:a16="http://schemas.microsoft.com/office/drawing/2014/main" id="{92864174-5AD8-486E-942F-BBFD88F1417F}"/>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a:extLst>
            <a:ext uri="{FF2B5EF4-FFF2-40B4-BE49-F238E27FC236}">
              <a16:creationId xmlns:a16="http://schemas.microsoft.com/office/drawing/2014/main" id="{A7E62FEA-A7A8-4F67-BA1A-88CCBE798E0E}"/>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a:extLst>
            <a:ext uri="{FF2B5EF4-FFF2-40B4-BE49-F238E27FC236}">
              <a16:creationId xmlns:a16="http://schemas.microsoft.com/office/drawing/2014/main" id="{CAE336FD-FB2B-4247-B35B-E629DD826164}"/>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a:extLst>
            <a:ext uri="{FF2B5EF4-FFF2-40B4-BE49-F238E27FC236}">
              <a16:creationId xmlns:a16="http://schemas.microsoft.com/office/drawing/2014/main" id="{005B77DC-928F-401C-A453-319EEADDC25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a:extLst>
            <a:ext uri="{FF2B5EF4-FFF2-40B4-BE49-F238E27FC236}">
              <a16:creationId xmlns:a16="http://schemas.microsoft.com/office/drawing/2014/main" id="{0C40A187-2D09-49B5-BFBB-A40E5780A69A}"/>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a:extLst>
            <a:ext uri="{FF2B5EF4-FFF2-40B4-BE49-F238E27FC236}">
              <a16:creationId xmlns:a16="http://schemas.microsoft.com/office/drawing/2014/main" id="{D250B824-F4CA-4404-9DE9-3819F8785F3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a:extLst>
            <a:ext uri="{FF2B5EF4-FFF2-40B4-BE49-F238E27FC236}">
              <a16:creationId xmlns:a16="http://schemas.microsoft.com/office/drawing/2014/main" id="{2B792929-271E-4BC0-92DF-0C7A0709053C}"/>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a:extLst>
            <a:ext uri="{FF2B5EF4-FFF2-40B4-BE49-F238E27FC236}">
              <a16:creationId xmlns:a16="http://schemas.microsoft.com/office/drawing/2014/main" id="{8038C300-96B2-4715-878F-1E260413003C}"/>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a:extLst>
            <a:ext uri="{FF2B5EF4-FFF2-40B4-BE49-F238E27FC236}">
              <a16:creationId xmlns:a16="http://schemas.microsoft.com/office/drawing/2014/main" id="{B39118A9-1EFA-42D3-B603-BC0C182685B1}"/>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a:extLst>
            <a:ext uri="{FF2B5EF4-FFF2-40B4-BE49-F238E27FC236}">
              <a16:creationId xmlns:a16="http://schemas.microsoft.com/office/drawing/2014/main" id="{ADBE9702-BA45-4B6C-A71A-E56FC157D74F}"/>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a:extLst>
            <a:ext uri="{FF2B5EF4-FFF2-40B4-BE49-F238E27FC236}">
              <a16:creationId xmlns:a16="http://schemas.microsoft.com/office/drawing/2014/main" id="{88543570-6184-40E9-A042-ED3B47937FB7}"/>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a:extLst>
            <a:ext uri="{FF2B5EF4-FFF2-40B4-BE49-F238E27FC236}">
              <a16:creationId xmlns:a16="http://schemas.microsoft.com/office/drawing/2014/main" id="{10488C13-6B8E-417C-8407-D535C0B9EBB2}"/>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19F39A44-D129-4FD0-805E-AFC01C38F789}"/>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id="{899A7086-8806-4F6E-84D2-F07D9D5512EB}"/>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26C1A33C-A168-4B1F-8AD3-084715F384AC}"/>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0" name="直線コネクタ 789">
          <a:extLst>
            <a:ext uri="{FF2B5EF4-FFF2-40B4-BE49-F238E27FC236}">
              <a16:creationId xmlns:a16="http://schemas.microsoft.com/office/drawing/2014/main" id="{D6E0B943-7C0E-4549-A8D6-E0F5E3A49D44}"/>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1" name="貸付金最小値テキスト">
          <a:extLst>
            <a:ext uri="{FF2B5EF4-FFF2-40B4-BE49-F238E27FC236}">
              <a16:creationId xmlns:a16="http://schemas.microsoft.com/office/drawing/2014/main" id="{10F99D67-C5D7-48F7-B39D-97D5AC8408ED}"/>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2" name="直線コネクタ 791">
          <a:extLst>
            <a:ext uri="{FF2B5EF4-FFF2-40B4-BE49-F238E27FC236}">
              <a16:creationId xmlns:a16="http://schemas.microsoft.com/office/drawing/2014/main" id="{0C47B469-17BC-4824-8C8D-660ECC777B69}"/>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3" name="貸付金最大値テキスト">
          <a:extLst>
            <a:ext uri="{FF2B5EF4-FFF2-40B4-BE49-F238E27FC236}">
              <a16:creationId xmlns:a16="http://schemas.microsoft.com/office/drawing/2014/main" id="{1D8C37F2-A583-45CD-856C-85491CC2E336}"/>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4" name="直線コネクタ 793">
          <a:extLst>
            <a:ext uri="{FF2B5EF4-FFF2-40B4-BE49-F238E27FC236}">
              <a16:creationId xmlns:a16="http://schemas.microsoft.com/office/drawing/2014/main" id="{F1C9B6A5-3B51-4F17-8039-126E948B1B0C}"/>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4500</xdr:rowOff>
    </xdr:from>
    <xdr:to>
      <xdr:col>116</xdr:col>
      <xdr:colOff>63500</xdr:colOff>
      <xdr:row>56</xdr:row>
      <xdr:rowOff>11902</xdr:rowOff>
    </xdr:to>
    <xdr:cxnSp macro="">
      <xdr:nvCxnSpPr>
        <xdr:cNvPr id="795" name="直線コネクタ 794">
          <a:extLst>
            <a:ext uri="{FF2B5EF4-FFF2-40B4-BE49-F238E27FC236}">
              <a16:creationId xmlns:a16="http://schemas.microsoft.com/office/drawing/2014/main" id="{251B7303-8D1C-45AE-B40A-F4FB68A6385D}"/>
            </a:ext>
          </a:extLst>
        </xdr:cNvPr>
        <xdr:cNvCxnSpPr/>
      </xdr:nvCxnSpPr>
      <xdr:spPr>
        <a:xfrm>
          <a:off x="21323300" y="9605700"/>
          <a:ext cx="838200" cy="7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150276</xdr:rowOff>
    </xdr:from>
    <xdr:ext cx="469744" cy="259045"/>
    <xdr:sp macro="" textlink="">
      <xdr:nvSpPr>
        <xdr:cNvPr id="796" name="貸付金平均値テキスト">
          <a:extLst>
            <a:ext uri="{FF2B5EF4-FFF2-40B4-BE49-F238E27FC236}">
              <a16:creationId xmlns:a16="http://schemas.microsoft.com/office/drawing/2014/main" id="{F07C4A05-7BE4-415F-BEFC-618CA13FB7F8}"/>
            </a:ext>
          </a:extLst>
        </xdr:cNvPr>
        <xdr:cNvSpPr txBox="1"/>
      </xdr:nvSpPr>
      <xdr:spPr>
        <a:xfrm>
          <a:off x="22212300" y="9922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797" name="フローチャート: 判断 796">
          <a:extLst>
            <a:ext uri="{FF2B5EF4-FFF2-40B4-BE49-F238E27FC236}">
              <a16:creationId xmlns:a16="http://schemas.microsoft.com/office/drawing/2014/main" id="{8E7A3433-4B26-40C1-8A33-398F0B18EF73}"/>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52</xdr:row>
      <xdr:rowOff>98770</xdr:rowOff>
    </xdr:from>
    <xdr:to>
      <xdr:col>111</xdr:col>
      <xdr:colOff>177800</xdr:colOff>
      <xdr:row>56</xdr:row>
      <xdr:rowOff>4500</xdr:rowOff>
    </xdr:to>
    <xdr:cxnSp macro="">
      <xdr:nvCxnSpPr>
        <xdr:cNvPr id="798" name="直線コネクタ 797">
          <a:extLst>
            <a:ext uri="{FF2B5EF4-FFF2-40B4-BE49-F238E27FC236}">
              <a16:creationId xmlns:a16="http://schemas.microsoft.com/office/drawing/2014/main" id="{E07A86F7-CA89-46F5-84B1-2EE9C59B35CA}"/>
            </a:ext>
          </a:extLst>
        </xdr:cNvPr>
        <xdr:cNvCxnSpPr/>
      </xdr:nvCxnSpPr>
      <xdr:spPr>
        <a:xfrm>
          <a:off x="20434300" y="9014170"/>
          <a:ext cx="889000" cy="591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799" name="フローチャート: 判断 798">
          <a:extLst>
            <a:ext uri="{FF2B5EF4-FFF2-40B4-BE49-F238E27FC236}">
              <a16:creationId xmlns:a16="http://schemas.microsoft.com/office/drawing/2014/main" id="{F42478D5-6856-4B56-9548-80C2A48AEDC6}"/>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76580</xdr:rowOff>
    </xdr:from>
    <xdr:ext cx="469744" cy="259045"/>
    <xdr:sp macro="" textlink="">
      <xdr:nvSpPr>
        <xdr:cNvPr id="800" name="テキスト ボックス 799">
          <a:extLst>
            <a:ext uri="{FF2B5EF4-FFF2-40B4-BE49-F238E27FC236}">
              <a16:creationId xmlns:a16="http://schemas.microsoft.com/office/drawing/2014/main" id="{348CA2D3-706E-4626-BEB1-432A8FFE4DAA}"/>
            </a:ext>
          </a:extLst>
        </xdr:cNvPr>
        <xdr:cNvSpPr txBox="1"/>
      </xdr:nvSpPr>
      <xdr:spPr>
        <a:xfrm>
          <a:off x="21088428" y="1002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52</xdr:row>
      <xdr:rowOff>98770</xdr:rowOff>
    </xdr:from>
    <xdr:to>
      <xdr:col>107</xdr:col>
      <xdr:colOff>50800</xdr:colOff>
      <xdr:row>53</xdr:row>
      <xdr:rowOff>166805</xdr:rowOff>
    </xdr:to>
    <xdr:cxnSp macro="">
      <xdr:nvCxnSpPr>
        <xdr:cNvPr id="801" name="直線コネクタ 800">
          <a:extLst>
            <a:ext uri="{FF2B5EF4-FFF2-40B4-BE49-F238E27FC236}">
              <a16:creationId xmlns:a16="http://schemas.microsoft.com/office/drawing/2014/main" id="{DE64382A-DBFB-4F81-B394-1309324BFF9E}"/>
            </a:ext>
          </a:extLst>
        </xdr:cNvPr>
        <xdr:cNvCxnSpPr/>
      </xdr:nvCxnSpPr>
      <xdr:spPr>
        <a:xfrm flipV="1">
          <a:off x="19545300" y="9014170"/>
          <a:ext cx="889000" cy="23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2" name="フローチャート: 判断 801">
          <a:extLst>
            <a:ext uri="{FF2B5EF4-FFF2-40B4-BE49-F238E27FC236}">
              <a16:creationId xmlns:a16="http://schemas.microsoft.com/office/drawing/2014/main" id="{1D0461A7-BB6A-470A-AEA7-FEEA2E443369}"/>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35758</xdr:rowOff>
    </xdr:from>
    <xdr:ext cx="469744" cy="259045"/>
    <xdr:sp macro="" textlink="">
      <xdr:nvSpPr>
        <xdr:cNvPr id="803" name="テキスト ボックス 802">
          <a:extLst>
            <a:ext uri="{FF2B5EF4-FFF2-40B4-BE49-F238E27FC236}">
              <a16:creationId xmlns:a16="http://schemas.microsoft.com/office/drawing/2014/main" id="{3C6C1A28-D677-44D2-AD01-9EFEC14A1F9F}"/>
            </a:ext>
          </a:extLst>
        </xdr:cNvPr>
        <xdr:cNvSpPr txBox="1"/>
      </xdr:nvSpPr>
      <xdr:spPr>
        <a:xfrm>
          <a:off x="20199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53</xdr:row>
      <xdr:rowOff>166805</xdr:rowOff>
    </xdr:from>
    <xdr:to>
      <xdr:col>102</xdr:col>
      <xdr:colOff>114300</xdr:colOff>
      <xdr:row>55</xdr:row>
      <xdr:rowOff>167894</xdr:rowOff>
    </xdr:to>
    <xdr:cxnSp macro="">
      <xdr:nvCxnSpPr>
        <xdr:cNvPr id="804" name="直線コネクタ 803">
          <a:extLst>
            <a:ext uri="{FF2B5EF4-FFF2-40B4-BE49-F238E27FC236}">
              <a16:creationId xmlns:a16="http://schemas.microsoft.com/office/drawing/2014/main" id="{DC638AD3-BF11-4F0B-9B65-52688ACD252E}"/>
            </a:ext>
          </a:extLst>
        </xdr:cNvPr>
        <xdr:cNvCxnSpPr/>
      </xdr:nvCxnSpPr>
      <xdr:spPr>
        <a:xfrm flipV="1">
          <a:off x="18656300" y="9253655"/>
          <a:ext cx="889000" cy="343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5" name="フローチャート: 判断 804">
          <a:extLst>
            <a:ext uri="{FF2B5EF4-FFF2-40B4-BE49-F238E27FC236}">
              <a16:creationId xmlns:a16="http://schemas.microsoft.com/office/drawing/2014/main" id="{1AC955CB-DF45-4A22-9D2C-C15A4C05D32A}"/>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76906</xdr:rowOff>
    </xdr:from>
    <xdr:ext cx="469744" cy="259045"/>
    <xdr:sp macro="" textlink="">
      <xdr:nvSpPr>
        <xdr:cNvPr id="806" name="テキスト ボックス 805">
          <a:extLst>
            <a:ext uri="{FF2B5EF4-FFF2-40B4-BE49-F238E27FC236}">
              <a16:creationId xmlns:a16="http://schemas.microsoft.com/office/drawing/2014/main" id="{96215F78-EBE7-45A3-AEFB-47D58DC3E809}"/>
            </a:ext>
          </a:extLst>
        </xdr:cNvPr>
        <xdr:cNvSpPr txBox="1"/>
      </xdr:nvSpPr>
      <xdr:spPr>
        <a:xfrm>
          <a:off x="19310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07" name="フローチャート: 判断 806">
          <a:extLst>
            <a:ext uri="{FF2B5EF4-FFF2-40B4-BE49-F238E27FC236}">
              <a16:creationId xmlns:a16="http://schemas.microsoft.com/office/drawing/2014/main" id="{192E0799-7000-40CB-9E89-9C45260CC554}"/>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59598</xdr:rowOff>
    </xdr:from>
    <xdr:ext cx="469744" cy="259045"/>
    <xdr:sp macro="" textlink="">
      <xdr:nvSpPr>
        <xdr:cNvPr id="808" name="テキスト ボックス 807">
          <a:extLst>
            <a:ext uri="{FF2B5EF4-FFF2-40B4-BE49-F238E27FC236}">
              <a16:creationId xmlns:a16="http://schemas.microsoft.com/office/drawing/2014/main" id="{0D504D74-5AA7-430C-BC38-94DAD1539DD6}"/>
            </a:ext>
          </a:extLst>
        </xdr:cNvPr>
        <xdr:cNvSpPr txBox="1"/>
      </xdr:nvSpPr>
      <xdr:spPr>
        <a:xfrm>
          <a:off x="18421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F4BF7843-ED9D-46A7-9D9D-FFB71BB01A0A}"/>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1369BF77-EF67-46A3-9747-E50FEBDE042A}"/>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8AF60F43-89D9-4DCF-9E75-4C8526CB394E}"/>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6315ABE2-735F-4E0C-88D3-79F01C50DAF1}"/>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B97B1DC3-C48C-44C2-A302-D95305F7A64C}"/>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132552</xdr:rowOff>
    </xdr:from>
    <xdr:to>
      <xdr:col>116</xdr:col>
      <xdr:colOff>114300</xdr:colOff>
      <xdr:row>56</xdr:row>
      <xdr:rowOff>62702</xdr:rowOff>
    </xdr:to>
    <xdr:sp macro="" textlink="">
      <xdr:nvSpPr>
        <xdr:cNvPr id="814" name="楕円 813">
          <a:extLst>
            <a:ext uri="{FF2B5EF4-FFF2-40B4-BE49-F238E27FC236}">
              <a16:creationId xmlns:a16="http://schemas.microsoft.com/office/drawing/2014/main" id="{CA8C3F65-54BD-41AF-AF81-F15494EC51D5}"/>
            </a:ext>
          </a:extLst>
        </xdr:cNvPr>
        <xdr:cNvSpPr/>
      </xdr:nvSpPr>
      <xdr:spPr>
        <a:xfrm>
          <a:off x="22110700" y="9562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155429</xdr:rowOff>
    </xdr:from>
    <xdr:ext cx="469744" cy="259045"/>
    <xdr:sp macro="" textlink="">
      <xdr:nvSpPr>
        <xdr:cNvPr id="815" name="貸付金該当値テキスト">
          <a:extLst>
            <a:ext uri="{FF2B5EF4-FFF2-40B4-BE49-F238E27FC236}">
              <a16:creationId xmlns:a16="http://schemas.microsoft.com/office/drawing/2014/main" id="{23FF8460-3279-439B-90A4-E82523765475}"/>
            </a:ext>
          </a:extLst>
        </xdr:cNvPr>
        <xdr:cNvSpPr txBox="1"/>
      </xdr:nvSpPr>
      <xdr:spPr>
        <a:xfrm>
          <a:off x="22212300" y="941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125150</xdr:rowOff>
    </xdr:from>
    <xdr:to>
      <xdr:col>112</xdr:col>
      <xdr:colOff>38100</xdr:colOff>
      <xdr:row>56</xdr:row>
      <xdr:rowOff>55300</xdr:rowOff>
    </xdr:to>
    <xdr:sp macro="" textlink="">
      <xdr:nvSpPr>
        <xdr:cNvPr id="816" name="楕円 815">
          <a:extLst>
            <a:ext uri="{FF2B5EF4-FFF2-40B4-BE49-F238E27FC236}">
              <a16:creationId xmlns:a16="http://schemas.microsoft.com/office/drawing/2014/main" id="{6F77F5A3-81E2-4DFD-B548-31345F14DD51}"/>
            </a:ext>
          </a:extLst>
        </xdr:cNvPr>
        <xdr:cNvSpPr/>
      </xdr:nvSpPr>
      <xdr:spPr>
        <a:xfrm>
          <a:off x="21272500" y="955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71827</xdr:rowOff>
    </xdr:from>
    <xdr:ext cx="469744" cy="259045"/>
    <xdr:sp macro="" textlink="">
      <xdr:nvSpPr>
        <xdr:cNvPr id="817" name="テキスト ボックス 816">
          <a:extLst>
            <a:ext uri="{FF2B5EF4-FFF2-40B4-BE49-F238E27FC236}">
              <a16:creationId xmlns:a16="http://schemas.microsoft.com/office/drawing/2014/main" id="{99B6DA0E-EC23-44D5-A7AF-3E417769872E}"/>
            </a:ext>
          </a:extLst>
        </xdr:cNvPr>
        <xdr:cNvSpPr txBox="1"/>
      </xdr:nvSpPr>
      <xdr:spPr>
        <a:xfrm>
          <a:off x="21088428" y="933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52</xdr:row>
      <xdr:rowOff>47970</xdr:rowOff>
    </xdr:from>
    <xdr:to>
      <xdr:col>107</xdr:col>
      <xdr:colOff>101600</xdr:colOff>
      <xdr:row>52</xdr:row>
      <xdr:rowOff>149570</xdr:rowOff>
    </xdr:to>
    <xdr:sp macro="" textlink="">
      <xdr:nvSpPr>
        <xdr:cNvPr id="818" name="楕円 817">
          <a:extLst>
            <a:ext uri="{FF2B5EF4-FFF2-40B4-BE49-F238E27FC236}">
              <a16:creationId xmlns:a16="http://schemas.microsoft.com/office/drawing/2014/main" id="{CAB834B1-BA7A-45A4-A449-F6E24708BE63}"/>
            </a:ext>
          </a:extLst>
        </xdr:cNvPr>
        <xdr:cNvSpPr/>
      </xdr:nvSpPr>
      <xdr:spPr>
        <a:xfrm>
          <a:off x="20383500" y="89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50</xdr:row>
      <xdr:rowOff>166097</xdr:rowOff>
    </xdr:from>
    <xdr:ext cx="534377" cy="259045"/>
    <xdr:sp macro="" textlink="">
      <xdr:nvSpPr>
        <xdr:cNvPr id="819" name="テキスト ボックス 818">
          <a:extLst>
            <a:ext uri="{FF2B5EF4-FFF2-40B4-BE49-F238E27FC236}">
              <a16:creationId xmlns:a16="http://schemas.microsoft.com/office/drawing/2014/main" id="{35DE9907-6AF5-4B1A-A3D4-C9E2CC06CF4F}"/>
            </a:ext>
          </a:extLst>
        </xdr:cNvPr>
        <xdr:cNvSpPr txBox="1"/>
      </xdr:nvSpPr>
      <xdr:spPr>
        <a:xfrm>
          <a:off x="20167111" y="873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53</xdr:row>
      <xdr:rowOff>116005</xdr:rowOff>
    </xdr:from>
    <xdr:to>
      <xdr:col>102</xdr:col>
      <xdr:colOff>165100</xdr:colOff>
      <xdr:row>54</xdr:row>
      <xdr:rowOff>46155</xdr:rowOff>
    </xdr:to>
    <xdr:sp macro="" textlink="">
      <xdr:nvSpPr>
        <xdr:cNvPr id="820" name="楕円 819">
          <a:extLst>
            <a:ext uri="{FF2B5EF4-FFF2-40B4-BE49-F238E27FC236}">
              <a16:creationId xmlns:a16="http://schemas.microsoft.com/office/drawing/2014/main" id="{84A58122-52EF-4053-8EE8-B4C7796851B2}"/>
            </a:ext>
          </a:extLst>
        </xdr:cNvPr>
        <xdr:cNvSpPr/>
      </xdr:nvSpPr>
      <xdr:spPr>
        <a:xfrm>
          <a:off x="19494500" y="920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52</xdr:row>
      <xdr:rowOff>62682</xdr:rowOff>
    </xdr:from>
    <xdr:ext cx="469744" cy="259045"/>
    <xdr:sp macro="" textlink="">
      <xdr:nvSpPr>
        <xdr:cNvPr id="821" name="テキスト ボックス 820">
          <a:extLst>
            <a:ext uri="{FF2B5EF4-FFF2-40B4-BE49-F238E27FC236}">
              <a16:creationId xmlns:a16="http://schemas.microsoft.com/office/drawing/2014/main" id="{FA081BE3-6CFA-4111-834D-C7DA90710D26}"/>
            </a:ext>
          </a:extLst>
        </xdr:cNvPr>
        <xdr:cNvSpPr txBox="1"/>
      </xdr:nvSpPr>
      <xdr:spPr>
        <a:xfrm>
          <a:off x="19310428" y="8978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117094</xdr:rowOff>
    </xdr:from>
    <xdr:to>
      <xdr:col>98</xdr:col>
      <xdr:colOff>38100</xdr:colOff>
      <xdr:row>56</xdr:row>
      <xdr:rowOff>47244</xdr:rowOff>
    </xdr:to>
    <xdr:sp macro="" textlink="">
      <xdr:nvSpPr>
        <xdr:cNvPr id="822" name="楕円 821">
          <a:extLst>
            <a:ext uri="{FF2B5EF4-FFF2-40B4-BE49-F238E27FC236}">
              <a16:creationId xmlns:a16="http://schemas.microsoft.com/office/drawing/2014/main" id="{EC5A9B5B-0F47-47EC-B57C-13CDA5C7DDFE}"/>
            </a:ext>
          </a:extLst>
        </xdr:cNvPr>
        <xdr:cNvSpPr/>
      </xdr:nvSpPr>
      <xdr:spPr>
        <a:xfrm>
          <a:off x="18605500" y="954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63771</xdr:rowOff>
    </xdr:from>
    <xdr:ext cx="469744" cy="259045"/>
    <xdr:sp macro="" textlink="">
      <xdr:nvSpPr>
        <xdr:cNvPr id="823" name="テキスト ボックス 822">
          <a:extLst>
            <a:ext uri="{FF2B5EF4-FFF2-40B4-BE49-F238E27FC236}">
              <a16:creationId xmlns:a16="http://schemas.microsoft.com/office/drawing/2014/main" id="{748FAB64-F5CA-4732-A586-92418674792F}"/>
            </a:ext>
          </a:extLst>
        </xdr:cNvPr>
        <xdr:cNvSpPr txBox="1"/>
      </xdr:nvSpPr>
      <xdr:spPr>
        <a:xfrm>
          <a:off x="18421428" y="932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D7E2EBF9-9B7C-4628-A5A4-CDAF4145052F}"/>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ED439AFF-F846-4269-8FB3-05C4AF0B72B6}"/>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22D2FD6E-B998-48A6-8EDD-39B7809613BD}"/>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898367DC-C884-43B3-A264-41BEA14FEEF5}"/>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41E38C17-7DC8-453D-9DE3-2479A32BCB2C}"/>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F2D0E855-85A8-4F17-B19F-4DB9736863BD}"/>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4054B15D-9952-424D-AAB3-CB163D68CA46}"/>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1CE996FC-CA7F-4B14-8C0F-0239A0F0C8A3}"/>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79116BBA-420B-4C8E-90BD-C47F98CB3A24}"/>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6511469C-E6D8-4954-B440-CFAD455DD029}"/>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a:extLst>
            <a:ext uri="{FF2B5EF4-FFF2-40B4-BE49-F238E27FC236}">
              <a16:creationId xmlns:a16="http://schemas.microsoft.com/office/drawing/2014/main" id="{8733DB96-1269-40D1-AE1B-F0372A7E9E6B}"/>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1658AD66-38BD-4480-B6C3-C8A5D82729E9}"/>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9CDA7B29-9E7B-43FE-86D4-C9AEE33E6856}"/>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ACCD1FD2-812F-409A-A976-82CFCE9E26FA}"/>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DB69A4FF-4360-4244-88F9-7EFD188FCFC9}"/>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DC1C9FFE-A631-4523-86FD-E0E520D15D1F}"/>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53BAF612-D100-451E-AE0C-004736D67F7A}"/>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91D867EB-092A-4DAE-B639-2BFCAE10E08E}"/>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a:extLst>
            <a:ext uri="{FF2B5EF4-FFF2-40B4-BE49-F238E27FC236}">
              <a16:creationId xmlns:a16="http://schemas.microsoft.com/office/drawing/2014/main" id="{3E483EE4-8524-45E1-8EC4-4AADD11324BA}"/>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3883B6FA-A881-4FF9-B838-F7B5CED4A1C4}"/>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a:extLst>
            <a:ext uri="{FF2B5EF4-FFF2-40B4-BE49-F238E27FC236}">
              <a16:creationId xmlns:a16="http://schemas.microsoft.com/office/drawing/2014/main" id="{84F9F6C7-DD23-499A-9818-1AB2AF3E977E}"/>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59566C5D-194D-4807-A389-43D8C8FA15AA}"/>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6" name="直線コネクタ 845">
          <a:extLst>
            <a:ext uri="{FF2B5EF4-FFF2-40B4-BE49-F238E27FC236}">
              <a16:creationId xmlns:a16="http://schemas.microsoft.com/office/drawing/2014/main" id="{9BDFA94B-7F63-4B89-9222-5026CF4873BD}"/>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47" name="繰出金最小値テキスト">
          <a:extLst>
            <a:ext uri="{FF2B5EF4-FFF2-40B4-BE49-F238E27FC236}">
              <a16:creationId xmlns:a16="http://schemas.microsoft.com/office/drawing/2014/main" id="{BD2E40E6-D8B9-4272-B8D4-51A864EB7752}"/>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48" name="直線コネクタ 847">
          <a:extLst>
            <a:ext uri="{FF2B5EF4-FFF2-40B4-BE49-F238E27FC236}">
              <a16:creationId xmlns:a16="http://schemas.microsoft.com/office/drawing/2014/main" id="{FDEC6DE9-CD91-4322-8C79-81ADEBDF355A}"/>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49" name="繰出金最大値テキスト">
          <a:extLst>
            <a:ext uri="{FF2B5EF4-FFF2-40B4-BE49-F238E27FC236}">
              <a16:creationId xmlns:a16="http://schemas.microsoft.com/office/drawing/2014/main" id="{279F98BB-7283-49F0-A2CB-BF9B13B1871C}"/>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0" name="直線コネクタ 849">
          <a:extLst>
            <a:ext uri="{FF2B5EF4-FFF2-40B4-BE49-F238E27FC236}">
              <a16:creationId xmlns:a16="http://schemas.microsoft.com/office/drawing/2014/main" id="{5E5BDAEC-6D85-49B7-AA50-0E88C53515D4}"/>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63119</xdr:rowOff>
    </xdr:from>
    <xdr:to>
      <xdr:col>116</xdr:col>
      <xdr:colOff>63500</xdr:colOff>
      <xdr:row>72</xdr:row>
      <xdr:rowOff>92837</xdr:rowOff>
    </xdr:to>
    <xdr:cxnSp macro="">
      <xdr:nvCxnSpPr>
        <xdr:cNvPr id="851" name="直線コネクタ 850">
          <a:extLst>
            <a:ext uri="{FF2B5EF4-FFF2-40B4-BE49-F238E27FC236}">
              <a16:creationId xmlns:a16="http://schemas.microsoft.com/office/drawing/2014/main" id="{21D7F196-D9B7-4071-B62C-03572E320E4D}"/>
            </a:ext>
          </a:extLst>
        </xdr:cNvPr>
        <xdr:cNvCxnSpPr/>
      </xdr:nvCxnSpPr>
      <xdr:spPr>
        <a:xfrm>
          <a:off x="21323300" y="12407519"/>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2" name="繰出金平均値テキスト">
          <a:extLst>
            <a:ext uri="{FF2B5EF4-FFF2-40B4-BE49-F238E27FC236}">
              <a16:creationId xmlns:a16="http://schemas.microsoft.com/office/drawing/2014/main" id="{C0A66F08-8F40-4980-BD29-387FF8E96E6A}"/>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3" name="フローチャート: 判断 852">
          <a:extLst>
            <a:ext uri="{FF2B5EF4-FFF2-40B4-BE49-F238E27FC236}">
              <a16:creationId xmlns:a16="http://schemas.microsoft.com/office/drawing/2014/main" id="{89BB43DD-35BC-4863-AD09-C1533E44D20A}"/>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63119</xdr:rowOff>
    </xdr:from>
    <xdr:to>
      <xdr:col>111</xdr:col>
      <xdr:colOff>177800</xdr:colOff>
      <xdr:row>72</xdr:row>
      <xdr:rowOff>152593</xdr:rowOff>
    </xdr:to>
    <xdr:cxnSp macro="">
      <xdr:nvCxnSpPr>
        <xdr:cNvPr id="854" name="直線コネクタ 853">
          <a:extLst>
            <a:ext uri="{FF2B5EF4-FFF2-40B4-BE49-F238E27FC236}">
              <a16:creationId xmlns:a16="http://schemas.microsoft.com/office/drawing/2014/main" id="{6474CE48-2947-46FA-9721-AA0742B2D11E}"/>
            </a:ext>
          </a:extLst>
        </xdr:cNvPr>
        <xdr:cNvCxnSpPr/>
      </xdr:nvCxnSpPr>
      <xdr:spPr>
        <a:xfrm flipV="1">
          <a:off x="20434300" y="12407519"/>
          <a:ext cx="889000" cy="89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5" name="フローチャート: 判断 854">
          <a:extLst>
            <a:ext uri="{FF2B5EF4-FFF2-40B4-BE49-F238E27FC236}">
              <a16:creationId xmlns:a16="http://schemas.microsoft.com/office/drawing/2014/main" id="{4162179A-9A15-4905-9B25-C03B9C742F2E}"/>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56" name="テキスト ボックス 855">
          <a:extLst>
            <a:ext uri="{FF2B5EF4-FFF2-40B4-BE49-F238E27FC236}">
              <a16:creationId xmlns:a16="http://schemas.microsoft.com/office/drawing/2014/main" id="{B51D1474-6874-41E0-9BD3-E1705E6A58E1}"/>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152593</xdr:rowOff>
    </xdr:from>
    <xdr:to>
      <xdr:col>107</xdr:col>
      <xdr:colOff>50800</xdr:colOff>
      <xdr:row>73</xdr:row>
      <xdr:rowOff>47940</xdr:rowOff>
    </xdr:to>
    <xdr:cxnSp macro="">
      <xdr:nvCxnSpPr>
        <xdr:cNvPr id="857" name="直線コネクタ 856">
          <a:extLst>
            <a:ext uri="{FF2B5EF4-FFF2-40B4-BE49-F238E27FC236}">
              <a16:creationId xmlns:a16="http://schemas.microsoft.com/office/drawing/2014/main" id="{84C8ECC9-7966-400E-AF53-DF39D6E9C7EB}"/>
            </a:ext>
          </a:extLst>
        </xdr:cNvPr>
        <xdr:cNvCxnSpPr/>
      </xdr:nvCxnSpPr>
      <xdr:spPr>
        <a:xfrm flipV="1">
          <a:off x="19545300" y="12496993"/>
          <a:ext cx="889000" cy="66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58" name="フローチャート: 判断 857">
          <a:extLst>
            <a:ext uri="{FF2B5EF4-FFF2-40B4-BE49-F238E27FC236}">
              <a16:creationId xmlns:a16="http://schemas.microsoft.com/office/drawing/2014/main" id="{69F9743F-6128-4865-B045-D0FA209E065A}"/>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39026</xdr:rowOff>
    </xdr:from>
    <xdr:ext cx="534377" cy="259045"/>
    <xdr:sp macro="" textlink="">
      <xdr:nvSpPr>
        <xdr:cNvPr id="859" name="テキスト ボックス 858">
          <a:extLst>
            <a:ext uri="{FF2B5EF4-FFF2-40B4-BE49-F238E27FC236}">
              <a16:creationId xmlns:a16="http://schemas.microsoft.com/office/drawing/2014/main" id="{0CC21E7A-633B-45C5-A545-F0A4C36714E0}"/>
            </a:ext>
          </a:extLst>
        </xdr:cNvPr>
        <xdr:cNvSpPr txBox="1"/>
      </xdr:nvSpPr>
      <xdr:spPr>
        <a:xfrm>
          <a:off x="20167111" y="1289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143541</xdr:rowOff>
    </xdr:from>
    <xdr:to>
      <xdr:col>102</xdr:col>
      <xdr:colOff>114300</xdr:colOff>
      <xdr:row>73</xdr:row>
      <xdr:rowOff>47940</xdr:rowOff>
    </xdr:to>
    <xdr:cxnSp macro="">
      <xdr:nvCxnSpPr>
        <xdr:cNvPr id="860" name="直線コネクタ 859">
          <a:extLst>
            <a:ext uri="{FF2B5EF4-FFF2-40B4-BE49-F238E27FC236}">
              <a16:creationId xmlns:a16="http://schemas.microsoft.com/office/drawing/2014/main" id="{ACDD6567-3C65-4F4D-B12B-A907E3E444FE}"/>
            </a:ext>
          </a:extLst>
        </xdr:cNvPr>
        <xdr:cNvCxnSpPr/>
      </xdr:nvCxnSpPr>
      <xdr:spPr>
        <a:xfrm>
          <a:off x="18656300" y="12487941"/>
          <a:ext cx="889000" cy="75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1" name="フローチャート: 判断 860">
          <a:extLst>
            <a:ext uri="{FF2B5EF4-FFF2-40B4-BE49-F238E27FC236}">
              <a16:creationId xmlns:a16="http://schemas.microsoft.com/office/drawing/2014/main" id="{43F4D486-0895-4F18-A1AA-AB3F71E63B48}"/>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133895</xdr:rowOff>
    </xdr:from>
    <xdr:ext cx="534377" cy="259045"/>
    <xdr:sp macro="" textlink="">
      <xdr:nvSpPr>
        <xdr:cNvPr id="862" name="テキスト ボックス 861">
          <a:extLst>
            <a:ext uri="{FF2B5EF4-FFF2-40B4-BE49-F238E27FC236}">
              <a16:creationId xmlns:a16="http://schemas.microsoft.com/office/drawing/2014/main" id="{9199BAFD-23B2-49C8-9158-4C6704D02BC7}"/>
            </a:ext>
          </a:extLst>
        </xdr:cNvPr>
        <xdr:cNvSpPr txBox="1"/>
      </xdr:nvSpPr>
      <xdr:spPr>
        <a:xfrm>
          <a:off x="19278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3" name="フローチャート: 判断 862">
          <a:extLst>
            <a:ext uri="{FF2B5EF4-FFF2-40B4-BE49-F238E27FC236}">
              <a16:creationId xmlns:a16="http://schemas.microsoft.com/office/drawing/2014/main" id="{ADCEA90D-1797-4E39-A1E0-38A8B3F55401}"/>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108200</xdr:rowOff>
    </xdr:from>
    <xdr:ext cx="534377" cy="259045"/>
    <xdr:sp macro="" textlink="">
      <xdr:nvSpPr>
        <xdr:cNvPr id="864" name="テキスト ボックス 863">
          <a:extLst>
            <a:ext uri="{FF2B5EF4-FFF2-40B4-BE49-F238E27FC236}">
              <a16:creationId xmlns:a16="http://schemas.microsoft.com/office/drawing/2014/main" id="{7819A9F8-24EF-4CBE-82EF-13D857560D66}"/>
            </a:ext>
          </a:extLst>
        </xdr:cNvPr>
        <xdr:cNvSpPr txBox="1"/>
      </xdr:nvSpPr>
      <xdr:spPr>
        <a:xfrm>
          <a:off x="18389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E36E3EEB-34A9-47E1-B2F1-D521723420EF}"/>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86E58AFC-5F72-4598-883A-84B301B26304}"/>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425535EE-3B8F-4480-9549-5B89BFBC275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9FDFC570-0072-418A-9DD3-DB4FA393F76D}"/>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B82D197C-79CC-435E-84E3-49FE2C1BF341}"/>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42037</xdr:rowOff>
    </xdr:from>
    <xdr:to>
      <xdr:col>116</xdr:col>
      <xdr:colOff>114300</xdr:colOff>
      <xdr:row>72</xdr:row>
      <xdr:rowOff>143637</xdr:rowOff>
    </xdr:to>
    <xdr:sp macro="" textlink="">
      <xdr:nvSpPr>
        <xdr:cNvPr id="870" name="楕円 869">
          <a:extLst>
            <a:ext uri="{FF2B5EF4-FFF2-40B4-BE49-F238E27FC236}">
              <a16:creationId xmlns:a16="http://schemas.microsoft.com/office/drawing/2014/main" id="{A0D32A6A-762A-4175-874F-9D331035C49A}"/>
            </a:ext>
          </a:extLst>
        </xdr:cNvPr>
        <xdr:cNvSpPr/>
      </xdr:nvSpPr>
      <xdr:spPr>
        <a:xfrm>
          <a:off x="22110700" y="12386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64914</xdr:rowOff>
    </xdr:from>
    <xdr:ext cx="534377" cy="259045"/>
    <xdr:sp macro="" textlink="">
      <xdr:nvSpPr>
        <xdr:cNvPr id="871" name="繰出金該当値テキスト">
          <a:extLst>
            <a:ext uri="{FF2B5EF4-FFF2-40B4-BE49-F238E27FC236}">
              <a16:creationId xmlns:a16="http://schemas.microsoft.com/office/drawing/2014/main" id="{6F55097B-1B48-45B4-91A3-C80A8D15EF9C}"/>
            </a:ext>
          </a:extLst>
        </xdr:cNvPr>
        <xdr:cNvSpPr txBox="1"/>
      </xdr:nvSpPr>
      <xdr:spPr>
        <a:xfrm>
          <a:off x="22212300" y="12237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12319</xdr:rowOff>
    </xdr:from>
    <xdr:to>
      <xdr:col>112</xdr:col>
      <xdr:colOff>38100</xdr:colOff>
      <xdr:row>72</xdr:row>
      <xdr:rowOff>113919</xdr:rowOff>
    </xdr:to>
    <xdr:sp macro="" textlink="">
      <xdr:nvSpPr>
        <xdr:cNvPr id="872" name="楕円 871">
          <a:extLst>
            <a:ext uri="{FF2B5EF4-FFF2-40B4-BE49-F238E27FC236}">
              <a16:creationId xmlns:a16="http://schemas.microsoft.com/office/drawing/2014/main" id="{3E34F707-726E-4D62-B176-DBCAECE49B15}"/>
            </a:ext>
          </a:extLst>
        </xdr:cNvPr>
        <xdr:cNvSpPr/>
      </xdr:nvSpPr>
      <xdr:spPr>
        <a:xfrm>
          <a:off x="21272500" y="1235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130446</xdr:rowOff>
    </xdr:from>
    <xdr:ext cx="534377" cy="259045"/>
    <xdr:sp macro="" textlink="">
      <xdr:nvSpPr>
        <xdr:cNvPr id="873" name="テキスト ボックス 872">
          <a:extLst>
            <a:ext uri="{FF2B5EF4-FFF2-40B4-BE49-F238E27FC236}">
              <a16:creationId xmlns:a16="http://schemas.microsoft.com/office/drawing/2014/main" id="{18C0A53F-4DE6-4FF6-A00B-717E74518350}"/>
            </a:ext>
          </a:extLst>
        </xdr:cNvPr>
        <xdr:cNvSpPr txBox="1"/>
      </xdr:nvSpPr>
      <xdr:spPr>
        <a:xfrm>
          <a:off x="21056111" y="1213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101793</xdr:rowOff>
    </xdr:from>
    <xdr:to>
      <xdr:col>107</xdr:col>
      <xdr:colOff>101600</xdr:colOff>
      <xdr:row>73</xdr:row>
      <xdr:rowOff>31943</xdr:rowOff>
    </xdr:to>
    <xdr:sp macro="" textlink="">
      <xdr:nvSpPr>
        <xdr:cNvPr id="874" name="楕円 873">
          <a:extLst>
            <a:ext uri="{FF2B5EF4-FFF2-40B4-BE49-F238E27FC236}">
              <a16:creationId xmlns:a16="http://schemas.microsoft.com/office/drawing/2014/main" id="{37350699-4403-4427-B47C-696629593F60}"/>
            </a:ext>
          </a:extLst>
        </xdr:cNvPr>
        <xdr:cNvSpPr/>
      </xdr:nvSpPr>
      <xdr:spPr>
        <a:xfrm>
          <a:off x="20383500" y="12446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48470</xdr:rowOff>
    </xdr:from>
    <xdr:ext cx="534377" cy="259045"/>
    <xdr:sp macro="" textlink="">
      <xdr:nvSpPr>
        <xdr:cNvPr id="875" name="テキスト ボックス 874">
          <a:extLst>
            <a:ext uri="{FF2B5EF4-FFF2-40B4-BE49-F238E27FC236}">
              <a16:creationId xmlns:a16="http://schemas.microsoft.com/office/drawing/2014/main" id="{CB6F91E0-C713-4417-8D7E-80070F0D3DED}"/>
            </a:ext>
          </a:extLst>
        </xdr:cNvPr>
        <xdr:cNvSpPr txBox="1"/>
      </xdr:nvSpPr>
      <xdr:spPr>
        <a:xfrm>
          <a:off x="20167111" y="1222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168590</xdr:rowOff>
    </xdr:from>
    <xdr:to>
      <xdr:col>102</xdr:col>
      <xdr:colOff>165100</xdr:colOff>
      <xdr:row>73</xdr:row>
      <xdr:rowOff>98740</xdr:rowOff>
    </xdr:to>
    <xdr:sp macro="" textlink="">
      <xdr:nvSpPr>
        <xdr:cNvPr id="876" name="楕円 875">
          <a:extLst>
            <a:ext uri="{FF2B5EF4-FFF2-40B4-BE49-F238E27FC236}">
              <a16:creationId xmlns:a16="http://schemas.microsoft.com/office/drawing/2014/main" id="{18D3ACC0-E8EF-4663-B6EC-719173B69439}"/>
            </a:ext>
          </a:extLst>
        </xdr:cNvPr>
        <xdr:cNvSpPr/>
      </xdr:nvSpPr>
      <xdr:spPr>
        <a:xfrm>
          <a:off x="19494500" y="1251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115267</xdr:rowOff>
    </xdr:from>
    <xdr:ext cx="534377" cy="259045"/>
    <xdr:sp macro="" textlink="">
      <xdr:nvSpPr>
        <xdr:cNvPr id="877" name="テキスト ボックス 876">
          <a:extLst>
            <a:ext uri="{FF2B5EF4-FFF2-40B4-BE49-F238E27FC236}">
              <a16:creationId xmlns:a16="http://schemas.microsoft.com/office/drawing/2014/main" id="{B333C0A5-CA0A-4769-A4B0-16625F5E4292}"/>
            </a:ext>
          </a:extLst>
        </xdr:cNvPr>
        <xdr:cNvSpPr txBox="1"/>
      </xdr:nvSpPr>
      <xdr:spPr>
        <a:xfrm>
          <a:off x="19278111" y="1228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92741</xdr:rowOff>
    </xdr:from>
    <xdr:to>
      <xdr:col>98</xdr:col>
      <xdr:colOff>38100</xdr:colOff>
      <xdr:row>73</xdr:row>
      <xdr:rowOff>22891</xdr:rowOff>
    </xdr:to>
    <xdr:sp macro="" textlink="">
      <xdr:nvSpPr>
        <xdr:cNvPr id="878" name="楕円 877">
          <a:extLst>
            <a:ext uri="{FF2B5EF4-FFF2-40B4-BE49-F238E27FC236}">
              <a16:creationId xmlns:a16="http://schemas.microsoft.com/office/drawing/2014/main" id="{3A65B7E6-5155-4717-A2C9-7DEED4B82EF4}"/>
            </a:ext>
          </a:extLst>
        </xdr:cNvPr>
        <xdr:cNvSpPr/>
      </xdr:nvSpPr>
      <xdr:spPr>
        <a:xfrm>
          <a:off x="18605500" y="1243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39418</xdr:rowOff>
    </xdr:from>
    <xdr:ext cx="534377" cy="259045"/>
    <xdr:sp macro="" textlink="">
      <xdr:nvSpPr>
        <xdr:cNvPr id="879" name="テキスト ボックス 878">
          <a:extLst>
            <a:ext uri="{FF2B5EF4-FFF2-40B4-BE49-F238E27FC236}">
              <a16:creationId xmlns:a16="http://schemas.microsoft.com/office/drawing/2014/main" id="{FA989992-A4A4-474C-BF83-AC77FAA110F1}"/>
            </a:ext>
          </a:extLst>
        </xdr:cNvPr>
        <xdr:cNvSpPr txBox="1"/>
      </xdr:nvSpPr>
      <xdr:spPr>
        <a:xfrm>
          <a:off x="18389111" y="1221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199EB522-31CA-487A-A9B4-72AF1507277E}"/>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9FE39727-CEA0-42DD-B1E1-8D3B8CDB435C}"/>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3CF6B090-4051-4807-97EA-7F1207FF545F}"/>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9C035659-C7D4-4546-8A3C-B5D71C4FEAA1}"/>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58689E6-4F32-4572-AE40-C887CEFDC0FF}"/>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328CEBA-8207-41FA-B76C-03D8E1B727F6}"/>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A80F4563-3886-4904-9908-473EFE4444D7}"/>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D3C807A9-A134-4E1C-8741-DB5174D6C3FD}"/>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4E2B7099-5DB3-4E20-8397-325308D6BC28}"/>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5CA08D09-0A40-4EB5-B0C2-2347B233A732}"/>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2788B504-4AA0-4664-9D00-AC42A0DAB6E6}"/>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104E1FD3-D71E-4CBB-925E-52D563C7F76C}"/>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88F23C80-96EB-4D8B-8467-60914F1CA5B9}"/>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B13A11D2-DB94-40CA-8A53-BC74EE26B52B}"/>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71571FBB-BC05-43E4-AC3B-D4755D2B2F59}"/>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20168B52-CD13-461E-BA44-7526849E596E}"/>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BEA3BC4F-BCCB-40B9-9464-29C33D0B6E6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A8863D7B-3992-437C-9221-3FBC8DF873E1}"/>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24E61BE4-F3E3-472D-A6C7-1BCEFABE37E5}"/>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A6245D89-EB82-4FAE-8FAB-AA7D6DCE26C5}"/>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F163522E-0B02-42C1-B4E6-2384BB525544}"/>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B48149D1-10CC-4704-8FBF-8D954CBB3CBE}"/>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CE23BC-5092-4653-B477-103B8D563EC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F1687D4F-21ED-4684-A8ED-6EB34E9395BD}"/>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ED2CC6ED-9B44-4E4B-8607-AF6D13522EF8}"/>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2931ED16-0BE3-4EA0-931D-2518ED91B4CD}"/>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5DA1CD9C-7A93-43BF-AA29-5B83A5DABA6B}"/>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6667B0DA-2A45-48E8-A204-9D492816F341}"/>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59F3F9A0-4134-45DF-A2F4-540B8639FD1E}"/>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9CED2993-8351-43EF-AE68-27029F877BC1}"/>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D4B2626B-31E5-4F23-B46A-2346F3B5615E}"/>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BE39146E-C858-448A-BC51-482AF186470F}"/>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957334C8-5976-49FB-9241-43D5D0705DA2}"/>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25BFE8A7-DB5B-4A1B-B8CD-5E88848BB1B9}"/>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E12FF312-E82F-4DE6-9F31-6630144EF4F1}"/>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A685F833-6B74-4724-A752-C510054BF26D}"/>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6F0CE8CB-568D-426A-9EDF-839B48D22C0B}"/>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9B5F324D-1FCF-4831-AF04-E2ECDD043DCE}"/>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FFF8A1B5-B5F4-468E-9342-2CE5F81C1422}"/>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B3ED4B15-9393-4513-B3E4-71FC4AD38B52}"/>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E9EE19C4-82D4-4FD7-98C9-7E2DBA2A9179}"/>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D8B6F91E-B0AB-4C7B-A82F-9A8430290324}"/>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79D0FDF3-9D5B-42AB-874E-4ADC386BC501}"/>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E317D755-971E-4F2E-9FE0-81A37B9E80DE}"/>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2D7E604A-1F57-47C0-94FC-AC5D4D27A15C}"/>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E3C95768-4544-47AD-9547-37985E22C80A}"/>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C244C88F-A39D-4DDE-8782-F803BBCB54F8}"/>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C3C6D095-EB7C-43E7-9757-A6131F7A2C21}"/>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E38C34CB-D3C0-459E-9570-D41F49318D93}"/>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16D2B518-4C95-4810-99A7-DB534B3CB76C}"/>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20537B1B-AA11-4288-800E-3C445BCC7012}"/>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F97C429F-0A6E-4E4E-AB91-4DE289021FA8}"/>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500,985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円となり、前年度の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556,881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55,896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した。施設建設基金から新庁舎整備基金への移し替えの皆減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が主な要因となっている。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62,429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14,308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これは、都の北学園建設費や十条駅西口市街地再開発促進事業費が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ことなどが要因となっている。今後も、学校改築、新庁舎整備、駅周辺のまちづくりなど多額の経費が必要な普通建設事業が見込まれるため、適切な地方債の活用や、計画的な基金への積立てを行っていく必要が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161,359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児童手当経費や私立保育所委託費などが増となったものの、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エネルギー・食料品等価格高騰支援給付金事業費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87,775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予防接種費や住民情報系システム運営費の増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などにより、前年度より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積立金は住民一人当たり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20,563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円で、施設建設基金繰入金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新庁舎整備基金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への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に移し替え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の皆減等によ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47,541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D36B399-C8A3-40FD-AB45-322576EC732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6445988F-C88D-4867-AFD3-6CBEA2838E28}"/>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E18F50F7-2986-4DB1-95AE-62CE585250BB}"/>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75D2D70E-0284-4504-99C4-708D6FEDE52D}"/>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22E5972-1139-489B-A9CD-458F00629F4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5B0FB56-85FA-480E-816D-359C76C8BDC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904F778-8F6E-4B79-843A-E131749C47D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235FE3C-81D3-455B-9ED3-1FE45765C54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3E236D4-F7C4-4BF3-8391-C2EDA1765AE9}"/>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6D709382-644F-4650-9D74-72136E0CC2CB}"/>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362,089
330,618
20.61
192,393,072
181,401,305
10,198,129
107,139,198
25,907,737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09F27C8-E9A7-442D-9C0C-53D938EE5BD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8128B2D-C755-4B4A-92F9-1AED2F95EF0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B958C5A-00DA-4CE9-A42D-6D671BDDC57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D937675-F160-43DA-8F3C-51E7EE88129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C279016-35C5-4918-B7E4-F0ABCAE20CA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26EDC530-F4BE-4423-AEA9-4A77C7B80096}"/>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6CD19344-6F81-42DB-91A5-577B44FF5A26}"/>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87F960FB-9A7D-4CBE-AD74-841D317445F4}"/>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E3B6691C-6426-485F-A938-278E07B0978E}"/>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01C9079-EEB2-4DB8-B751-A6A1560349A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1F5D3F10-7BF8-4B5E-90E5-556C2CC2F333}"/>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FDE61CAE-8353-41D8-B2F1-DE38B526885B}"/>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ACB40751-243F-4368-94B6-F8B601FB20C4}"/>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69F94581-8C45-4D2B-8DE1-96F0A2A05DA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8DA457A-A51C-4C51-843C-A52BE8E08FB3}"/>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6F82533D-204B-447F-891D-00613CD9B179}"/>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C20FE30-2EA3-425C-BE83-B3F9331CF6D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156B0A7B-9FA2-4CE8-A057-CD1024AB5626}"/>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9E1A49AA-2EB8-4662-876E-9365A6A070FA}"/>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DBE15D21-E6F5-477B-BAAC-B43C908DE40B}"/>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AF3757E1-0427-45BB-BC7D-095D2B92692D}"/>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93BDDBB-8354-4EE4-9122-93CD911A6221}"/>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C6B0D9AC-93A1-4AF6-98CD-3B5864D9E413}"/>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A25F2E01-EF4D-4C94-AB38-9E0CE34E18F9}"/>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D14C7B89-0C7B-499F-AD6B-D817BBB5023C}"/>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565279CE-B823-4981-B6BD-1B6A92375DEA}"/>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F26E9FB7-337C-4A3A-A5BF-DE64D65ADF1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67C23195-8907-4ADC-8533-70BC50F4DB5A}"/>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84CA1CD7-788E-4F0C-BA73-5363F44DB3FD}"/>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420A7B0A-D8D9-4F8F-9B23-045F48A360B5}"/>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6288071E-DAC2-4A7E-BC17-2034C238E65B}"/>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898001E8-62F6-4DEA-9C45-55D0260924D3}"/>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4149CD1A-BBF2-4A43-9252-F44725CA7A9A}"/>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8DDF1DBF-E396-431C-88BC-6091557C2291}"/>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2ACC452B-FF90-4FD7-A9C6-F3F582E0C876}"/>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44457BEE-0FC0-422C-91BB-0EEB72255A54}"/>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3C1475BB-25F5-4720-B124-D4513755A07C}"/>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C814EF7D-2700-40A6-B138-3EFF46C1E7CB}"/>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CA1BEE3D-8D2C-4874-8D9A-47F86191D9A9}"/>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BA7E3293-13E1-4D0F-8EAB-C822DB00A013}"/>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50041848-75D0-4139-BE02-DDF0098B537E}"/>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BA2F17AF-C969-49E4-8C0A-0B2AAA1C851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8897CB8F-21C3-4E7F-AB39-A35E3B11AC4C}"/>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71178D1A-1603-4157-9495-B699E282C8FE}"/>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599B90FC-8BCD-4086-B867-C9806CD16D83}"/>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DC4F1CD2-ACA5-4F4E-A77C-F9FA96FB7547}"/>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9AE73CC5-BE91-41B0-A847-1713CE887318}"/>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D6CB251E-3133-4F5B-9FA7-A56C4C8121D1}"/>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154559</xdr:rowOff>
    </xdr:from>
    <xdr:to>
      <xdr:col>24</xdr:col>
      <xdr:colOff>63500</xdr:colOff>
      <xdr:row>36</xdr:row>
      <xdr:rowOff>159893</xdr:rowOff>
    </xdr:to>
    <xdr:cxnSp macro="">
      <xdr:nvCxnSpPr>
        <xdr:cNvPr id="60" name="直線コネクタ 59">
          <a:extLst>
            <a:ext uri="{FF2B5EF4-FFF2-40B4-BE49-F238E27FC236}">
              <a16:creationId xmlns:a16="http://schemas.microsoft.com/office/drawing/2014/main" id="{E0DEBFE4-2C16-49BE-88D7-1273654C3F94}"/>
            </a:ext>
          </a:extLst>
        </xdr:cNvPr>
        <xdr:cNvCxnSpPr/>
      </xdr:nvCxnSpPr>
      <xdr:spPr>
        <a:xfrm flipV="1">
          <a:off x="3797300" y="6326759"/>
          <a:ext cx="8382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C53DB3BB-DEB0-4B5C-B647-2A9DC2397ABE}"/>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91F2F04E-FBBB-4BDD-81DA-DEF8A9DA8036}"/>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157035</xdr:rowOff>
    </xdr:from>
    <xdr:to>
      <xdr:col>19</xdr:col>
      <xdr:colOff>177800</xdr:colOff>
      <xdr:row>36</xdr:row>
      <xdr:rowOff>159893</xdr:rowOff>
    </xdr:to>
    <xdr:cxnSp macro="">
      <xdr:nvCxnSpPr>
        <xdr:cNvPr id="63" name="直線コネクタ 62">
          <a:extLst>
            <a:ext uri="{FF2B5EF4-FFF2-40B4-BE49-F238E27FC236}">
              <a16:creationId xmlns:a16="http://schemas.microsoft.com/office/drawing/2014/main" id="{74A059A2-2AB0-4AFF-AB44-931CDC3EE8D8}"/>
            </a:ext>
          </a:extLst>
        </xdr:cNvPr>
        <xdr:cNvCxnSpPr/>
      </xdr:nvCxnSpPr>
      <xdr:spPr>
        <a:xfrm>
          <a:off x="2908300" y="6329235"/>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4AD20619-EAF2-4C8C-B7DE-09C0EF04DC5B}"/>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96573B0A-9DFC-4FF2-AF8F-942767F676D2}"/>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152845</xdr:rowOff>
    </xdr:from>
    <xdr:to>
      <xdr:col>15</xdr:col>
      <xdr:colOff>50800</xdr:colOff>
      <xdr:row>36</xdr:row>
      <xdr:rowOff>157035</xdr:rowOff>
    </xdr:to>
    <xdr:cxnSp macro="">
      <xdr:nvCxnSpPr>
        <xdr:cNvPr id="66" name="直線コネクタ 65">
          <a:extLst>
            <a:ext uri="{FF2B5EF4-FFF2-40B4-BE49-F238E27FC236}">
              <a16:creationId xmlns:a16="http://schemas.microsoft.com/office/drawing/2014/main" id="{1E460960-1CD5-4B04-8FDF-EFA77AD9C004}"/>
            </a:ext>
          </a:extLst>
        </xdr:cNvPr>
        <xdr:cNvCxnSpPr/>
      </xdr:nvCxnSpPr>
      <xdr:spPr>
        <a:xfrm>
          <a:off x="2019300" y="6325045"/>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F6BB5E2B-6955-460A-8B76-8626E0A70B36}"/>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A599103C-4BDF-4779-B2C6-9196A7807CBB}"/>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139319</xdr:rowOff>
    </xdr:from>
    <xdr:to>
      <xdr:col>10</xdr:col>
      <xdr:colOff>114300</xdr:colOff>
      <xdr:row>36</xdr:row>
      <xdr:rowOff>152845</xdr:rowOff>
    </xdr:to>
    <xdr:cxnSp macro="">
      <xdr:nvCxnSpPr>
        <xdr:cNvPr id="69" name="直線コネクタ 68">
          <a:extLst>
            <a:ext uri="{FF2B5EF4-FFF2-40B4-BE49-F238E27FC236}">
              <a16:creationId xmlns:a16="http://schemas.microsoft.com/office/drawing/2014/main" id="{178D84E2-BD7F-44B5-ABD9-AD88D3DBC53B}"/>
            </a:ext>
          </a:extLst>
        </xdr:cNvPr>
        <xdr:cNvCxnSpPr/>
      </xdr:nvCxnSpPr>
      <xdr:spPr>
        <a:xfrm>
          <a:off x="1130300" y="6311519"/>
          <a:ext cx="889000" cy="1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52DCA558-400B-4503-9126-F2A6EA91B901}"/>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8246E786-34E6-46BD-BD2A-9037C7B3D3E9}"/>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13D95CE4-F1A1-40D4-972E-0EF6E1870DB2}"/>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C7FE132A-EDED-4046-B9E5-3515C1255FFE}"/>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404FDE2A-0955-4C09-9E62-B57599350EB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64D55AA5-12A3-40F2-A06E-6AE7E1EF88F9}"/>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3E2DCEB8-F84B-4A89-9CF7-F8FB66D6DBD8}"/>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26586DB1-98EE-47A0-B58C-7AAF049D2605}"/>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E916ED0-B39C-40F2-9F3C-FC9BFE34C6FF}"/>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103759</xdr:rowOff>
    </xdr:from>
    <xdr:to>
      <xdr:col>24</xdr:col>
      <xdr:colOff>114300</xdr:colOff>
      <xdr:row>37</xdr:row>
      <xdr:rowOff>33909</xdr:rowOff>
    </xdr:to>
    <xdr:sp macro="" textlink="">
      <xdr:nvSpPr>
        <xdr:cNvPr id="79" name="楕円 78">
          <a:extLst>
            <a:ext uri="{FF2B5EF4-FFF2-40B4-BE49-F238E27FC236}">
              <a16:creationId xmlns:a16="http://schemas.microsoft.com/office/drawing/2014/main" id="{4971FA3C-73E9-4694-AD19-E6326C300EF6}"/>
            </a:ext>
          </a:extLst>
        </xdr:cNvPr>
        <xdr:cNvSpPr/>
      </xdr:nvSpPr>
      <xdr:spPr>
        <a:xfrm>
          <a:off x="4584700" y="627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126636</xdr:rowOff>
    </xdr:from>
    <xdr:ext cx="469744" cy="259045"/>
    <xdr:sp macro="" textlink="">
      <xdr:nvSpPr>
        <xdr:cNvPr id="80" name="議会費該当値テキスト">
          <a:extLst>
            <a:ext uri="{FF2B5EF4-FFF2-40B4-BE49-F238E27FC236}">
              <a16:creationId xmlns:a16="http://schemas.microsoft.com/office/drawing/2014/main" id="{E84A5175-7F85-40AD-9D68-A2C4D42C829F}"/>
            </a:ext>
          </a:extLst>
        </xdr:cNvPr>
        <xdr:cNvSpPr txBox="1"/>
      </xdr:nvSpPr>
      <xdr:spPr>
        <a:xfrm>
          <a:off x="4686300" y="6127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109093</xdr:rowOff>
    </xdr:from>
    <xdr:to>
      <xdr:col>20</xdr:col>
      <xdr:colOff>38100</xdr:colOff>
      <xdr:row>37</xdr:row>
      <xdr:rowOff>39243</xdr:rowOff>
    </xdr:to>
    <xdr:sp macro="" textlink="">
      <xdr:nvSpPr>
        <xdr:cNvPr id="81" name="楕円 80">
          <a:extLst>
            <a:ext uri="{FF2B5EF4-FFF2-40B4-BE49-F238E27FC236}">
              <a16:creationId xmlns:a16="http://schemas.microsoft.com/office/drawing/2014/main" id="{11A3BC69-382A-4F78-9768-87FC381017D7}"/>
            </a:ext>
          </a:extLst>
        </xdr:cNvPr>
        <xdr:cNvSpPr/>
      </xdr:nvSpPr>
      <xdr:spPr>
        <a:xfrm>
          <a:off x="3746500" y="628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55770</xdr:rowOff>
    </xdr:from>
    <xdr:ext cx="469744" cy="259045"/>
    <xdr:sp macro="" textlink="">
      <xdr:nvSpPr>
        <xdr:cNvPr id="82" name="テキスト ボックス 81">
          <a:extLst>
            <a:ext uri="{FF2B5EF4-FFF2-40B4-BE49-F238E27FC236}">
              <a16:creationId xmlns:a16="http://schemas.microsoft.com/office/drawing/2014/main" id="{0ED8BF19-9FE7-49EF-B26C-B91FBAA3E5B8}"/>
            </a:ext>
          </a:extLst>
        </xdr:cNvPr>
        <xdr:cNvSpPr txBox="1"/>
      </xdr:nvSpPr>
      <xdr:spPr>
        <a:xfrm>
          <a:off x="3562428" y="6056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106235</xdr:rowOff>
    </xdr:from>
    <xdr:to>
      <xdr:col>15</xdr:col>
      <xdr:colOff>101600</xdr:colOff>
      <xdr:row>37</xdr:row>
      <xdr:rowOff>36385</xdr:rowOff>
    </xdr:to>
    <xdr:sp macro="" textlink="">
      <xdr:nvSpPr>
        <xdr:cNvPr id="83" name="楕円 82">
          <a:extLst>
            <a:ext uri="{FF2B5EF4-FFF2-40B4-BE49-F238E27FC236}">
              <a16:creationId xmlns:a16="http://schemas.microsoft.com/office/drawing/2014/main" id="{B6DA6707-2357-4A5D-A790-5714D4819992}"/>
            </a:ext>
          </a:extLst>
        </xdr:cNvPr>
        <xdr:cNvSpPr/>
      </xdr:nvSpPr>
      <xdr:spPr>
        <a:xfrm>
          <a:off x="2857500" y="627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52912</xdr:rowOff>
    </xdr:from>
    <xdr:ext cx="469744" cy="259045"/>
    <xdr:sp macro="" textlink="">
      <xdr:nvSpPr>
        <xdr:cNvPr id="84" name="テキスト ボックス 83">
          <a:extLst>
            <a:ext uri="{FF2B5EF4-FFF2-40B4-BE49-F238E27FC236}">
              <a16:creationId xmlns:a16="http://schemas.microsoft.com/office/drawing/2014/main" id="{429C7B63-210C-4EDB-9AD5-8EDACD4F04E4}"/>
            </a:ext>
          </a:extLst>
        </xdr:cNvPr>
        <xdr:cNvSpPr txBox="1"/>
      </xdr:nvSpPr>
      <xdr:spPr>
        <a:xfrm>
          <a:off x="2673428" y="605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102045</xdr:rowOff>
    </xdr:from>
    <xdr:to>
      <xdr:col>10</xdr:col>
      <xdr:colOff>165100</xdr:colOff>
      <xdr:row>37</xdr:row>
      <xdr:rowOff>32195</xdr:rowOff>
    </xdr:to>
    <xdr:sp macro="" textlink="">
      <xdr:nvSpPr>
        <xdr:cNvPr id="85" name="楕円 84">
          <a:extLst>
            <a:ext uri="{FF2B5EF4-FFF2-40B4-BE49-F238E27FC236}">
              <a16:creationId xmlns:a16="http://schemas.microsoft.com/office/drawing/2014/main" id="{1C65D698-2739-4A59-938A-B1E1F8358F4F}"/>
            </a:ext>
          </a:extLst>
        </xdr:cNvPr>
        <xdr:cNvSpPr/>
      </xdr:nvSpPr>
      <xdr:spPr>
        <a:xfrm>
          <a:off x="1968500" y="627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48722</xdr:rowOff>
    </xdr:from>
    <xdr:ext cx="469744" cy="259045"/>
    <xdr:sp macro="" textlink="">
      <xdr:nvSpPr>
        <xdr:cNvPr id="86" name="テキスト ボックス 85">
          <a:extLst>
            <a:ext uri="{FF2B5EF4-FFF2-40B4-BE49-F238E27FC236}">
              <a16:creationId xmlns:a16="http://schemas.microsoft.com/office/drawing/2014/main" id="{9743A049-0FEF-45EB-94AD-C1F30FA58C7A}"/>
            </a:ext>
          </a:extLst>
        </xdr:cNvPr>
        <xdr:cNvSpPr txBox="1"/>
      </xdr:nvSpPr>
      <xdr:spPr>
        <a:xfrm>
          <a:off x="1784428" y="604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88519</xdr:rowOff>
    </xdr:from>
    <xdr:to>
      <xdr:col>6</xdr:col>
      <xdr:colOff>38100</xdr:colOff>
      <xdr:row>37</xdr:row>
      <xdr:rowOff>18669</xdr:rowOff>
    </xdr:to>
    <xdr:sp macro="" textlink="">
      <xdr:nvSpPr>
        <xdr:cNvPr id="87" name="楕円 86">
          <a:extLst>
            <a:ext uri="{FF2B5EF4-FFF2-40B4-BE49-F238E27FC236}">
              <a16:creationId xmlns:a16="http://schemas.microsoft.com/office/drawing/2014/main" id="{0D67B823-C48A-402F-86B5-4EFC8083B1CE}"/>
            </a:ext>
          </a:extLst>
        </xdr:cNvPr>
        <xdr:cNvSpPr/>
      </xdr:nvSpPr>
      <xdr:spPr>
        <a:xfrm>
          <a:off x="1079500" y="626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35196</xdr:rowOff>
    </xdr:from>
    <xdr:ext cx="469744" cy="259045"/>
    <xdr:sp macro="" textlink="">
      <xdr:nvSpPr>
        <xdr:cNvPr id="88" name="テキスト ボックス 87">
          <a:extLst>
            <a:ext uri="{FF2B5EF4-FFF2-40B4-BE49-F238E27FC236}">
              <a16:creationId xmlns:a16="http://schemas.microsoft.com/office/drawing/2014/main" id="{4D3382AE-71D7-4093-A05C-49D12E9FD4BB}"/>
            </a:ext>
          </a:extLst>
        </xdr:cNvPr>
        <xdr:cNvSpPr txBox="1"/>
      </xdr:nvSpPr>
      <xdr:spPr>
        <a:xfrm>
          <a:off x="895428" y="6035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59D279BB-411C-4CE9-AA12-AA578B01D21D}"/>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30C85D05-7FC9-460B-AAA8-240D2A3EAFA7}"/>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CF387B5-E851-410F-8D6A-67189E03CDFE}"/>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B28A34F-AD8E-4A54-83D6-3777F57EA7DA}"/>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13C3BE10-0E8D-4B45-A082-9E61E136C642}"/>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7314E8D4-ADC6-4294-BD73-E0CECEBC7F7C}"/>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6A7B1FF6-A2A9-4BCE-8319-392391F3FD0B}"/>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417F96CA-E363-43C4-9CAD-4725A59EE4BC}"/>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DDFF790F-36D9-4E7F-AC75-CB8E8F735244}"/>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33AD1A9C-D055-41BA-A91D-9C3417B38687}"/>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AB0278D6-8D61-4812-9EEE-58333AE8748B}"/>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544620B1-8A6F-4388-9FEB-EE96B98C2001}"/>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E66BC988-F8BA-4614-BB93-3EA07D446E3A}"/>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1B71EE73-B29C-4B71-8BC7-1CBDFA01A6C3}"/>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99D0D966-7097-4ED2-9F5A-3C0B2A5BFBB6}"/>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C2AF6426-9950-4F88-94E2-347A37079A09}"/>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B438BB0A-37AC-4319-92C2-5F9F6A22F876}"/>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38F4FCA8-6CF7-4291-BB54-9B6B2738EFD5}"/>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E82DA5AF-D42B-4BA5-A1CB-E018F294178C}"/>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1E3B31A5-FC74-4D50-BD41-7E3880230682}"/>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E656D9A2-922D-4DFA-ACFC-5A4D54461A41}"/>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3D1040F5-B4DF-4D80-BD6B-1E7AF10C2C49}"/>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1051E8FC-6D67-4C66-9C65-6876BA419D6C}"/>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1422A96-3181-41E3-A4E6-8C2532D72FA8}"/>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3BA81382-2F7C-45A1-A75A-F5483EF065ED}"/>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E9F8E035-10DB-4706-B126-E7D10DCB06B3}"/>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39DF4AA8-C908-46FA-A053-94A43B05BE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112CA4C9-CE2E-4765-961A-587881FF727A}"/>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B7B8D069-B41D-4672-A7BF-A1E2A4E65D15}"/>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9C38EB42-8A02-4CC7-9749-0093C187264D}"/>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1C1FE371-1113-4535-A7C1-D5A384A7E22B}"/>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33444</xdr:rowOff>
    </xdr:from>
    <xdr:to>
      <xdr:col>24</xdr:col>
      <xdr:colOff>63500</xdr:colOff>
      <xdr:row>57</xdr:row>
      <xdr:rowOff>128694</xdr:rowOff>
    </xdr:to>
    <xdr:cxnSp macro="">
      <xdr:nvCxnSpPr>
        <xdr:cNvPr id="120" name="直線コネクタ 119">
          <a:extLst>
            <a:ext uri="{FF2B5EF4-FFF2-40B4-BE49-F238E27FC236}">
              <a16:creationId xmlns:a16="http://schemas.microsoft.com/office/drawing/2014/main" id="{0D4BEF1A-9372-4EB1-9047-51B3C4019ECC}"/>
            </a:ext>
          </a:extLst>
        </xdr:cNvPr>
        <xdr:cNvCxnSpPr/>
      </xdr:nvCxnSpPr>
      <xdr:spPr>
        <a:xfrm>
          <a:off x="3797300" y="9463194"/>
          <a:ext cx="838200" cy="438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61376</xdr:rowOff>
    </xdr:from>
    <xdr:ext cx="534377" cy="259045"/>
    <xdr:sp macro="" textlink="">
      <xdr:nvSpPr>
        <xdr:cNvPr id="121" name="総務費平均値テキスト">
          <a:extLst>
            <a:ext uri="{FF2B5EF4-FFF2-40B4-BE49-F238E27FC236}">
              <a16:creationId xmlns:a16="http://schemas.microsoft.com/office/drawing/2014/main" id="{DF073EF5-ECD5-45F1-9065-6C01CA006BE6}"/>
            </a:ext>
          </a:extLst>
        </xdr:cNvPr>
        <xdr:cNvSpPr txBox="1"/>
      </xdr:nvSpPr>
      <xdr:spPr>
        <a:xfrm>
          <a:off x="4686300" y="9662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D97B22E8-E1F3-497E-AADB-B4C598D6D23E}"/>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33444</xdr:rowOff>
    </xdr:from>
    <xdr:to>
      <xdr:col>19</xdr:col>
      <xdr:colOff>177800</xdr:colOff>
      <xdr:row>58</xdr:row>
      <xdr:rowOff>81113</xdr:rowOff>
    </xdr:to>
    <xdr:cxnSp macro="">
      <xdr:nvCxnSpPr>
        <xdr:cNvPr id="123" name="直線コネクタ 122">
          <a:extLst>
            <a:ext uri="{FF2B5EF4-FFF2-40B4-BE49-F238E27FC236}">
              <a16:creationId xmlns:a16="http://schemas.microsoft.com/office/drawing/2014/main" id="{10254C34-A8F1-4B4F-9131-85AF70568B64}"/>
            </a:ext>
          </a:extLst>
        </xdr:cNvPr>
        <xdr:cNvCxnSpPr/>
      </xdr:nvCxnSpPr>
      <xdr:spPr>
        <a:xfrm flipV="1">
          <a:off x="2908300" y="9463194"/>
          <a:ext cx="889000" cy="56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F0E00E7E-0006-4723-BB0A-D76A22917F37}"/>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114354</xdr:rowOff>
    </xdr:from>
    <xdr:ext cx="534377" cy="259045"/>
    <xdr:sp macro="" textlink="">
      <xdr:nvSpPr>
        <xdr:cNvPr id="125" name="テキスト ボックス 124">
          <a:extLst>
            <a:ext uri="{FF2B5EF4-FFF2-40B4-BE49-F238E27FC236}">
              <a16:creationId xmlns:a16="http://schemas.microsoft.com/office/drawing/2014/main" id="{C2E2F4AF-477A-48EF-9B09-6C0E6A28BEE4}"/>
            </a:ext>
          </a:extLst>
        </xdr:cNvPr>
        <xdr:cNvSpPr txBox="1"/>
      </xdr:nvSpPr>
      <xdr:spPr>
        <a:xfrm>
          <a:off x="3530111" y="98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81113</xdr:rowOff>
    </xdr:from>
    <xdr:to>
      <xdr:col>15</xdr:col>
      <xdr:colOff>50800</xdr:colOff>
      <xdr:row>58</xdr:row>
      <xdr:rowOff>129827</xdr:rowOff>
    </xdr:to>
    <xdr:cxnSp macro="">
      <xdr:nvCxnSpPr>
        <xdr:cNvPr id="126" name="直線コネクタ 125">
          <a:extLst>
            <a:ext uri="{FF2B5EF4-FFF2-40B4-BE49-F238E27FC236}">
              <a16:creationId xmlns:a16="http://schemas.microsoft.com/office/drawing/2014/main" id="{2789E274-2365-4D44-B602-8918DB8EC545}"/>
            </a:ext>
          </a:extLst>
        </xdr:cNvPr>
        <xdr:cNvCxnSpPr/>
      </xdr:nvCxnSpPr>
      <xdr:spPr>
        <a:xfrm flipV="1">
          <a:off x="2019300" y="10025213"/>
          <a:ext cx="889000" cy="48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1C5A70AE-9A2D-4E7D-8D34-04FB2809999D}"/>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16037</xdr:rowOff>
    </xdr:from>
    <xdr:ext cx="534377" cy="259045"/>
    <xdr:sp macro="" textlink="">
      <xdr:nvSpPr>
        <xdr:cNvPr id="128" name="テキスト ボックス 127">
          <a:extLst>
            <a:ext uri="{FF2B5EF4-FFF2-40B4-BE49-F238E27FC236}">
              <a16:creationId xmlns:a16="http://schemas.microsoft.com/office/drawing/2014/main" id="{CF3B2136-4AE1-4580-849F-AB444FB3D58B}"/>
            </a:ext>
          </a:extLst>
        </xdr:cNvPr>
        <xdr:cNvSpPr txBox="1"/>
      </xdr:nvSpPr>
      <xdr:spPr>
        <a:xfrm>
          <a:off x="2641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83715</xdr:rowOff>
    </xdr:from>
    <xdr:to>
      <xdr:col>10</xdr:col>
      <xdr:colOff>114300</xdr:colOff>
      <xdr:row>58</xdr:row>
      <xdr:rowOff>129827</xdr:rowOff>
    </xdr:to>
    <xdr:cxnSp macro="">
      <xdr:nvCxnSpPr>
        <xdr:cNvPr id="129" name="直線コネクタ 128">
          <a:extLst>
            <a:ext uri="{FF2B5EF4-FFF2-40B4-BE49-F238E27FC236}">
              <a16:creationId xmlns:a16="http://schemas.microsoft.com/office/drawing/2014/main" id="{5C042164-9984-4E32-BB0E-1287C45C67D7}"/>
            </a:ext>
          </a:extLst>
        </xdr:cNvPr>
        <xdr:cNvCxnSpPr/>
      </xdr:nvCxnSpPr>
      <xdr:spPr>
        <a:xfrm>
          <a:off x="1130300" y="8999115"/>
          <a:ext cx="889000" cy="1074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24076FB9-4437-47B4-861E-939C76303C55}"/>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27151</xdr:rowOff>
    </xdr:from>
    <xdr:ext cx="534377" cy="259045"/>
    <xdr:sp macro="" textlink="">
      <xdr:nvSpPr>
        <xdr:cNvPr id="131" name="テキスト ボックス 130">
          <a:extLst>
            <a:ext uri="{FF2B5EF4-FFF2-40B4-BE49-F238E27FC236}">
              <a16:creationId xmlns:a16="http://schemas.microsoft.com/office/drawing/2014/main" id="{3D14CDA5-23CF-4E24-AA15-B7012BE0B1AE}"/>
            </a:ext>
          </a:extLst>
        </xdr:cNvPr>
        <xdr:cNvSpPr txBox="1"/>
      </xdr:nvSpPr>
      <xdr:spPr>
        <a:xfrm>
          <a:off x="1752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690B97E3-DA1C-4339-AC13-F85FC99BC22E}"/>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61931</xdr:rowOff>
    </xdr:from>
    <xdr:ext cx="599010" cy="259045"/>
    <xdr:sp macro="" textlink="">
      <xdr:nvSpPr>
        <xdr:cNvPr id="133" name="テキスト ボックス 132">
          <a:extLst>
            <a:ext uri="{FF2B5EF4-FFF2-40B4-BE49-F238E27FC236}">
              <a16:creationId xmlns:a16="http://schemas.microsoft.com/office/drawing/2014/main" id="{1ADEE8EE-9B14-4081-9A8C-81CF14DA7274}"/>
            </a:ext>
          </a:extLst>
        </xdr:cNvPr>
        <xdr:cNvSpPr txBox="1"/>
      </xdr:nvSpPr>
      <xdr:spPr>
        <a:xfrm>
          <a:off x="830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A8E3FF76-EF51-46F1-BBE1-FEA2A9FD5606}"/>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3D755786-2BC7-468F-845B-D62DF8078788}"/>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321B1FA4-96AD-4FB2-8056-FDA672D1E04A}"/>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6236D344-0D15-458E-97FB-8FF08B4E0B85}"/>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92B64446-E866-4ADA-9887-5E4DE19ABD3A}"/>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77894</xdr:rowOff>
    </xdr:from>
    <xdr:to>
      <xdr:col>24</xdr:col>
      <xdr:colOff>114300</xdr:colOff>
      <xdr:row>58</xdr:row>
      <xdr:rowOff>8044</xdr:rowOff>
    </xdr:to>
    <xdr:sp macro="" textlink="">
      <xdr:nvSpPr>
        <xdr:cNvPr id="139" name="楕円 138">
          <a:extLst>
            <a:ext uri="{FF2B5EF4-FFF2-40B4-BE49-F238E27FC236}">
              <a16:creationId xmlns:a16="http://schemas.microsoft.com/office/drawing/2014/main" id="{B2556B46-032F-418E-9282-33D3160162C3}"/>
            </a:ext>
          </a:extLst>
        </xdr:cNvPr>
        <xdr:cNvSpPr/>
      </xdr:nvSpPr>
      <xdr:spPr>
        <a:xfrm>
          <a:off x="4584700" y="9850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56321</xdr:rowOff>
    </xdr:from>
    <xdr:ext cx="534377" cy="259045"/>
    <xdr:sp macro="" textlink="">
      <xdr:nvSpPr>
        <xdr:cNvPr id="140" name="総務費該当値テキスト">
          <a:extLst>
            <a:ext uri="{FF2B5EF4-FFF2-40B4-BE49-F238E27FC236}">
              <a16:creationId xmlns:a16="http://schemas.microsoft.com/office/drawing/2014/main" id="{6EA1D8D0-00ED-4B18-9A83-13269A240AF9}"/>
            </a:ext>
          </a:extLst>
        </xdr:cNvPr>
        <xdr:cNvSpPr txBox="1"/>
      </xdr:nvSpPr>
      <xdr:spPr>
        <a:xfrm>
          <a:off x="4686300" y="982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154094</xdr:rowOff>
    </xdr:from>
    <xdr:to>
      <xdr:col>20</xdr:col>
      <xdr:colOff>38100</xdr:colOff>
      <xdr:row>55</xdr:row>
      <xdr:rowOff>84244</xdr:rowOff>
    </xdr:to>
    <xdr:sp macro="" textlink="">
      <xdr:nvSpPr>
        <xdr:cNvPr id="141" name="楕円 140">
          <a:extLst>
            <a:ext uri="{FF2B5EF4-FFF2-40B4-BE49-F238E27FC236}">
              <a16:creationId xmlns:a16="http://schemas.microsoft.com/office/drawing/2014/main" id="{92DF8987-83FB-4F1C-8A9F-B48D1BF149F2}"/>
            </a:ext>
          </a:extLst>
        </xdr:cNvPr>
        <xdr:cNvSpPr/>
      </xdr:nvSpPr>
      <xdr:spPr>
        <a:xfrm>
          <a:off x="3746500" y="941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100771</xdr:rowOff>
    </xdr:from>
    <xdr:ext cx="534377" cy="259045"/>
    <xdr:sp macro="" textlink="">
      <xdr:nvSpPr>
        <xdr:cNvPr id="142" name="テキスト ボックス 141">
          <a:extLst>
            <a:ext uri="{FF2B5EF4-FFF2-40B4-BE49-F238E27FC236}">
              <a16:creationId xmlns:a16="http://schemas.microsoft.com/office/drawing/2014/main" id="{A783F4B6-50F6-4087-91A0-D4813E382C8E}"/>
            </a:ext>
          </a:extLst>
        </xdr:cNvPr>
        <xdr:cNvSpPr txBox="1"/>
      </xdr:nvSpPr>
      <xdr:spPr>
        <a:xfrm>
          <a:off x="3530111" y="9187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30313</xdr:rowOff>
    </xdr:from>
    <xdr:to>
      <xdr:col>15</xdr:col>
      <xdr:colOff>101600</xdr:colOff>
      <xdr:row>58</xdr:row>
      <xdr:rowOff>131913</xdr:rowOff>
    </xdr:to>
    <xdr:sp macro="" textlink="">
      <xdr:nvSpPr>
        <xdr:cNvPr id="143" name="楕円 142">
          <a:extLst>
            <a:ext uri="{FF2B5EF4-FFF2-40B4-BE49-F238E27FC236}">
              <a16:creationId xmlns:a16="http://schemas.microsoft.com/office/drawing/2014/main" id="{CB899B7C-5912-476B-87FE-F58C8335DAC7}"/>
            </a:ext>
          </a:extLst>
        </xdr:cNvPr>
        <xdr:cNvSpPr/>
      </xdr:nvSpPr>
      <xdr:spPr>
        <a:xfrm>
          <a:off x="2857500" y="997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123040</xdr:rowOff>
    </xdr:from>
    <xdr:ext cx="534377" cy="259045"/>
    <xdr:sp macro="" textlink="">
      <xdr:nvSpPr>
        <xdr:cNvPr id="144" name="テキスト ボックス 143">
          <a:extLst>
            <a:ext uri="{FF2B5EF4-FFF2-40B4-BE49-F238E27FC236}">
              <a16:creationId xmlns:a16="http://schemas.microsoft.com/office/drawing/2014/main" id="{DA1F853A-4CD9-4D93-88E8-1120C3B53C13}"/>
            </a:ext>
          </a:extLst>
        </xdr:cNvPr>
        <xdr:cNvSpPr txBox="1"/>
      </xdr:nvSpPr>
      <xdr:spPr>
        <a:xfrm>
          <a:off x="2641111" y="1006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79027</xdr:rowOff>
    </xdr:from>
    <xdr:to>
      <xdr:col>10</xdr:col>
      <xdr:colOff>165100</xdr:colOff>
      <xdr:row>59</xdr:row>
      <xdr:rowOff>9177</xdr:rowOff>
    </xdr:to>
    <xdr:sp macro="" textlink="">
      <xdr:nvSpPr>
        <xdr:cNvPr id="145" name="楕円 144">
          <a:extLst>
            <a:ext uri="{FF2B5EF4-FFF2-40B4-BE49-F238E27FC236}">
              <a16:creationId xmlns:a16="http://schemas.microsoft.com/office/drawing/2014/main" id="{535C0E2A-EA9D-4ED7-A5AF-C778DDE9CD90}"/>
            </a:ext>
          </a:extLst>
        </xdr:cNvPr>
        <xdr:cNvSpPr/>
      </xdr:nvSpPr>
      <xdr:spPr>
        <a:xfrm>
          <a:off x="1968500" y="1002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304</xdr:rowOff>
    </xdr:from>
    <xdr:ext cx="534377" cy="259045"/>
    <xdr:sp macro="" textlink="">
      <xdr:nvSpPr>
        <xdr:cNvPr id="146" name="テキスト ボックス 145">
          <a:extLst>
            <a:ext uri="{FF2B5EF4-FFF2-40B4-BE49-F238E27FC236}">
              <a16:creationId xmlns:a16="http://schemas.microsoft.com/office/drawing/2014/main" id="{E5381C49-7A01-4A73-9B31-2E1FA49CB82E}"/>
            </a:ext>
          </a:extLst>
        </xdr:cNvPr>
        <xdr:cNvSpPr txBox="1"/>
      </xdr:nvSpPr>
      <xdr:spPr>
        <a:xfrm>
          <a:off x="1752111" y="1011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32915</xdr:rowOff>
    </xdr:from>
    <xdr:to>
      <xdr:col>6</xdr:col>
      <xdr:colOff>38100</xdr:colOff>
      <xdr:row>52</xdr:row>
      <xdr:rowOff>134515</xdr:rowOff>
    </xdr:to>
    <xdr:sp macro="" textlink="">
      <xdr:nvSpPr>
        <xdr:cNvPr id="147" name="楕円 146">
          <a:extLst>
            <a:ext uri="{FF2B5EF4-FFF2-40B4-BE49-F238E27FC236}">
              <a16:creationId xmlns:a16="http://schemas.microsoft.com/office/drawing/2014/main" id="{56D60FE0-8745-4FC9-83A4-5D6F4B043AF1}"/>
            </a:ext>
          </a:extLst>
        </xdr:cNvPr>
        <xdr:cNvSpPr/>
      </xdr:nvSpPr>
      <xdr:spPr>
        <a:xfrm>
          <a:off x="1079500" y="894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125642</xdr:rowOff>
    </xdr:from>
    <xdr:ext cx="599010" cy="259045"/>
    <xdr:sp macro="" textlink="">
      <xdr:nvSpPr>
        <xdr:cNvPr id="148" name="テキスト ボックス 147">
          <a:extLst>
            <a:ext uri="{FF2B5EF4-FFF2-40B4-BE49-F238E27FC236}">
              <a16:creationId xmlns:a16="http://schemas.microsoft.com/office/drawing/2014/main" id="{77274F06-BD26-47E8-9372-A3ED57AC946E}"/>
            </a:ext>
          </a:extLst>
        </xdr:cNvPr>
        <xdr:cNvSpPr txBox="1"/>
      </xdr:nvSpPr>
      <xdr:spPr>
        <a:xfrm>
          <a:off x="830795" y="9041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F707A03B-DF9C-460E-AD74-DE7EC2900CDB}"/>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BA3BDB94-2A0D-4551-8626-F16D9390C16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C48FE3DB-EA26-4B1A-B40C-2C8CECE01F69}"/>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FB1FE3A9-1CE1-428C-812E-1C041445A464}"/>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C8246745-9A6F-487F-8453-367412E6AC73}"/>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DF2A0BF2-198B-470E-B8CC-0579BD28D099}"/>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FCF13172-44E2-4C89-AD25-B89820C1B08D}"/>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66C23DF0-2504-40DF-80F2-10DDD8EA0CF9}"/>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556F6542-B097-43DF-8382-99AA9D8B9861}"/>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D41D2226-FBD8-4B5B-A63F-207C57F56BFD}"/>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CDD53EED-07E3-4837-B21D-5DBFDF8D9E48}"/>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858EEF16-7EA6-401E-B575-0F56EBBF8D71}"/>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4899FDC1-0097-4CE2-829A-F1CBEAB9C47D}"/>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29898E12-5710-4F5C-8BF4-DE9980BB18B4}"/>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D5347B37-D7A3-4A3B-88AB-B1C6DD4B9999}"/>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315E2AE4-B23B-406D-BFC9-C33EB02CA836}"/>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E396AC02-DB79-4174-9ACB-FDC46712B217}"/>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6E18E45D-9222-4B48-AA2F-242470DF10B8}"/>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F82FAD3C-AB2E-43D7-B625-F6B3A79EAC5D}"/>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273872C3-DA3F-425A-9502-40E457906B96}"/>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9F405D20-E37F-42F8-B194-34F2B3C62C8F}"/>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54C7285E-E7FF-4732-A5CC-6BB9FE3B81AC}"/>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7B4D90C3-35EF-46E1-83D8-5692B2555C59}"/>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570A9236-2ADE-4E96-AF0D-E0BE62B05273}"/>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8CD3048B-E1A5-41D4-9B03-30CDBEF11779}"/>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558E5D0E-3962-4118-B75A-F3E34A041742}"/>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F2D4E420-3DAF-42BE-B796-C765188A3B89}"/>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F3554772-0574-47E6-ABCB-0A98A561D8E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6B6C89AB-50F3-43D4-81CF-49DBF07BA19F}"/>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43E2354A-E35D-4792-8E34-B649BFF1AEB8}"/>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E7888F12-507D-4384-8693-FA6A056190DC}"/>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27741</xdr:rowOff>
    </xdr:from>
    <xdr:to>
      <xdr:col>24</xdr:col>
      <xdr:colOff>63500</xdr:colOff>
      <xdr:row>76</xdr:row>
      <xdr:rowOff>76214</xdr:rowOff>
    </xdr:to>
    <xdr:cxnSp macro="">
      <xdr:nvCxnSpPr>
        <xdr:cNvPr id="180" name="直線コネクタ 179">
          <a:extLst>
            <a:ext uri="{FF2B5EF4-FFF2-40B4-BE49-F238E27FC236}">
              <a16:creationId xmlns:a16="http://schemas.microsoft.com/office/drawing/2014/main" id="{1AE3A0B1-8E37-4095-9F6E-11EEA1C16F3A}"/>
            </a:ext>
          </a:extLst>
        </xdr:cNvPr>
        <xdr:cNvCxnSpPr/>
      </xdr:nvCxnSpPr>
      <xdr:spPr>
        <a:xfrm flipV="1">
          <a:off x="3797300" y="13057941"/>
          <a:ext cx="838200" cy="48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81" name="民生費平均値テキスト">
          <a:extLst>
            <a:ext uri="{FF2B5EF4-FFF2-40B4-BE49-F238E27FC236}">
              <a16:creationId xmlns:a16="http://schemas.microsoft.com/office/drawing/2014/main" id="{6FB105E4-DE11-4587-A543-E03A10EBCA0A}"/>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D190949F-4EF2-46B4-BFA9-B8C986ABC174}"/>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76214</xdr:rowOff>
    </xdr:from>
    <xdr:to>
      <xdr:col>19</xdr:col>
      <xdr:colOff>177800</xdr:colOff>
      <xdr:row>76</xdr:row>
      <xdr:rowOff>128367</xdr:rowOff>
    </xdr:to>
    <xdr:cxnSp macro="">
      <xdr:nvCxnSpPr>
        <xdr:cNvPr id="183" name="直線コネクタ 182">
          <a:extLst>
            <a:ext uri="{FF2B5EF4-FFF2-40B4-BE49-F238E27FC236}">
              <a16:creationId xmlns:a16="http://schemas.microsoft.com/office/drawing/2014/main" id="{0E70D23E-7D46-4721-9009-43B63A8D8C40}"/>
            </a:ext>
          </a:extLst>
        </xdr:cNvPr>
        <xdr:cNvCxnSpPr/>
      </xdr:nvCxnSpPr>
      <xdr:spPr>
        <a:xfrm flipV="1">
          <a:off x="2908300" y="13106414"/>
          <a:ext cx="889000" cy="52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4B71ADF2-DF97-4C5F-87FC-566F8E92EE82}"/>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86193</xdr:rowOff>
    </xdr:from>
    <xdr:ext cx="599010" cy="259045"/>
    <xdr:sp macro="" textlink="">
      <xdr:nvSpPr>
        <xdr:cNvPr id="185" name="テキスト ボックス 184">
          <a:extLst>
            <a:ext uri="{FF2B5EF4-FFF2-40B4-BE49-F238E27FC236}">
              <a16:creationId xmlns:a16="http://schemas.microsoft.com/office/drawing/2014/main" id="{F16CA6E7-7359-4010-9A42-D0DE9A2AB2ED}"/>
            </a:ext>
          </a:extLst>
        </xdr:cNvPr>
        <xdr:cNvSpPr txBox="1"/>
      </xdr:nvSpPr>
      <xdr:spPr>
        <a:xfrm>
          <a:off x="3497795" y="1328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111049</xdr:rowOff>
    </xdr:from>
    <xdr:to>
      <xdr:col>15</xdr:col>
      <xdr:colOff>50800</xdr:colOff>
      <xdr:row>76</xdr:row>
      <xdr:rowOff>128367</xdr:rowOff>
    </xdr:to>
    <xdr:cxnSp macro="">
      <xdr:nvCxnSpPr>
        <xdr:cNvPr id="186" name="直線コネクタ 185">
          <a:extLst>
            <a:ext uri="{FF2B5EF4-FFF2-40B4-BE49-F238E27FC236}">
              <a16:creationId xmlns:a16="http://schemas.microsoft.com/office/drawing/2014/main" id="{9A30BCD9-44C6-402C-940A-F1626949B8DF}"/>
            </a:ext>
          </a:extLst>
        </xdr:cNvPr>
        <xdr:cNvCxnSpPr/>
      </xdr:nvCxnSpPr>
      <xdr:spPr>
        <a:xfrm>
          <a:off x="2019300" y="13141249"/>
          <a:ext cx="889000" cy="1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937CD102-6C0F-423E-96A1-548D4041F98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3047</xdr:rowOff>
    </xdr:from>
    <xdr:ext cx="599010" cy="259045"/>
    <xdr:sp macro="" textlink="">
      <xdr:nvSpPr>
        <xdr:cNvPr id="188" name="テキスト ボックス 187">
          <a:extLst>
            <a:ext uri="{FF2B5EF4-FFF2-40B4-BE49-F238E27FC236}">
              <a16:creationId xmlns:a16="http://schemas.microsoft.com/office/drawing/2014/main" id="{36E15534-499C-4574-B0BD-D77C079273CF}"/>
            </a:ext>
          </a:extLst>
        </xdr:cNvPr>
        <xdr:cNvSpPr txBox="1"/>
      </xdr:nvSpPr>
      <xdr:spPr>
        <a:xfrm>
          <a:off x="2608795" y="133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111049</xdr:rowOff>
    </xdr:from>
    <xdr:to>
      <xdr:col>10</xdr:col>
      <xdr:colOff>114300</xdr:colOff>
      <xdr:row>77</xdr:row>
      <xdr:rowOff>72752</xdr:rowOff>
    </xdr:to>
    <xdr:cxnSp macro="">
      <xdr:nvCxnSpPr>
        <xdr:cNvPr id="189" name="直線コネクタ 188">
          <a:extLst>
            <a:ext uri="{FF2B5EF4-FFF2-40B4-BE49-F238E27FC236}">
              <a16:creationId xmlns:a16="http://schemas.microsoft.com/office/drawing/2014/main" id="{494167ED-2221-4DC3-B562-9733EA603615}"/>
            </a:ext>
          </a:extLst>
        </xdr:cNvPr>
        <xdr:cNvCxnSpPr/>
      </xdr:nvCxnSpPr>
      <xdr:spPr>
        <a:xfrm flipV="1">
          <a:off x="1130300" y="13141249"/>
          <a:ext cx="889000" cy="13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E7121E7B-9907-4222-9B1D-5AFE83D31EDF}"/>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1131</xdr:rowOff>
    </xdr:from>
    <xdr:ext cx="599010" cy="259045"/>
    <xdr:sp macro="" textlink="">
      <xdr:nvSpPr>
        <xdr:cNvPr id="191" name="テキスト ボックス 190">
          <a:extLst>
            <a:ext uri="{FF2B5EF4-FFF2-40B4-BE49-F238E27FC236}">
              <a16:creationId xmlns:a16="http://schemas.microsoft.com/office/drawing/2014/main" id="{BA0BC918-48C2-4C3C-832E-19637B63E1E5}"/>
            </a:ext>
          </a:extLst>
        </xdr:cNvPr>
        <xdr:cNvSpPr txBox="1"/>
      </xdr:nvSpPr>
      <xdr:spPr>
        <a:xfrm>
          <a:off x="1719795" y="13374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19903F44-2BB8-407C-9AD4-E587C58EFC7F}"/>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68155</xdr:rowOff>
    </xdr:from>
    <xdr:ext cx="599010" cy="259045"/>
    <xdr:sp macro="" textlink="">
      <xdr:nvSpPr>
        <xdr:cNvPr id="193" name="テキスト ボックス 192">
          <a:extLst>
            <a:ext uri="{FF2B5EF4-FFF2-40B4-BE49-F238E27FC236}">
              <a16:creationId xmlns:a16="http://schemas.microsoft.com/office/drawing/2014/main" id="{AE9EFFD8-C72D-4A85-9994-512EE073D67C}"/>
            </a:ext>
          </a:extLst>
        </xdr:cNvPr>
        <xdr:cNvSpPr txBox="1"/>
      </xdr:nvSpPr>
      <xdr:spPr>
        <a:xfrm>
          <a:off x="830795" y="1361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1444634-B55E-44D0-8AFA-400CB531A48A}"/>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3C92669B-06FB-4BDC-BE93-09E8D35143E9}"/>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EADA88E8-715F-4352-842A-8CE2D79A5A02}"/>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33E0F549-98F5-4E10-8748-22CAC55F176E}"/>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5139AA8-E275-49CB-90F4-357EACB9B5CF}"/>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148391</xdr:rowOff>
    </xdr:from>
    <xdr:to>
      <xdr:col>24</xdr:col>
      <xdr:colOff>114300</xdr:colOff>
      <xdr:row>76</xdr:row>
      <xdr:rowOff>78541</xdr:rowOff>
    </xdr:to>
    <xdr:sp macro="" textlink="">
      <xdr:nvSpPr>
        <xdr:cNvPr id="199" name="楕円 198">
          <a:extLst>
            <a:ext uri="{FF2B5EF4-FFF2-40B4-BE49-F238E27FC236}">
              <a16:creationId xmlns:a16="http://schemas.microsoft.com/office/drawing/2014/main" id="{9B364914-F1C9-4C4D-BCB4-701A63096966}"/>
            </a:ext>
          </a:extLst>
        </xdr:cNvPr>
        <xdr:cNvSpPr/>
      </xdr:nvSpPr>
      <xdr:spPr>
        <a:xfrm>
          <a:off x="4584700" y="1300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171267</xdr:rowOff>
    </xdr:from>
    <xdr:ext cx="599010" cy="259045"/>
    <xdr:sp macro="" textlink="">
      <xdr:nvSpPr>
        <xdr:cNvPr id="200" name="民生費該当値テキスト">
          <a:extLst>
            <a:ext uri="{FF2B5EF4-FFF2-40B4-BE49-F238E27FC236}">
              <a16:creationId xmlns:a16="http://schemas.microsoft.com/office/drawing/2014/main" id="{BDAB9CC8-7164-4519-848B-366AC95C374B}"/>
            </a:ext>
          </a:extLst>
        </xdr:cNvPr>
        <xdr:cNvSpPr txBox="1"/>
      </xdr:nvSpPr>
      <xdr:spPr>
        <a:xfrm>
          <a:off x="4686300" y="12858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25414</xdr:rowOff>
    </xdr:from>
    <xdr:to>
      <xdr:col>20</xdr:col>
      <xdr:colOff>38100</xdr:colOff>
      <xdr:row>76</xdr:row>
      <xdr:rowOff>127014</xdr:rowOff>
    </xdr:to>
    <xdr:sp macro="" textlink="">
      <xdr:nvSpPr>
        <xdr:cNvPr id="201" name="楕円 200">
          <a:extLst>
            <a:ext uri="{FF2B5EF4-FFF2-40B4-BE49-F238E27FC236}">
              <a16:creationId xmlns:a16="http://schemas.microsoft.com/office/drawing/2014/main" id="{B0A44EEF-4A9E-4C82-96DD-D6D64909BA14}"/>
            </a:ext>
          </a:extLst>
        </xdr:cNvPr>
        <xdr:cNvSpPr/>
      </xdr:nvSpPr>
      <xdr:spPr>
        <a:xfrm>
          <a:off x="3746500" y="1305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143542</xdr:rowOff>
    </xdr:from>
    <xdr:ext cx="599010" cy="259045"/>
    <xdr:sp macro="" textlink="">
      <xdr:nvSpPr>
        <xdr:cNvPr id="202" name="テキスト ボックス 201">
          <a:extLst>
            <a:ext uri="{FF2B5EF4-FFF2-40B4-BE49-F238E27FC236}">
              <a16:creationId xmlns:a16="http://schemas.microsoft.com/office/drawing/2014/main" id="{7AE0CD31-640A-4915-A931-E501980C4779}"/>
            </a:ext>
          </a:extLst>
        </xdr:cNvPr>
        <xdr:cNvSpPr txBox="1"/>
      </xdr:nvSpPr>
      <xdr:spPr>
        <a:xfrm>
          <a:off x="3497795" y="12830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77567</xdr:rowOff>
    </xdr:from>
    <xdr:to>
      <xdr:col>15</xdr:col>
      <xdr:colOff>101600</xdr:colOff>
      <xdr:row>77</xdr:row>
      <xdr:rowOff>7717</xdr:rowOff>
    </xdr:to>
    <xdr:sp macro="" textlink="">
      <xdr:nvSpPr>
        <xdr:cNvPr id="203" name="楕円 202">
          <a:extLst>
            <a:ext uri="{FF2B5EF4-FFF2-40B4-BE49-F238E27FC236}">
              <a16:creationId xmlns:a16="http://schemas.microsoft.com/office/drawing/2014/main" id="{52F19B56-79C7-441E-B549-49753BF7E773}"/>
            </a:ext>
          </a:extLst>
        </xdr:cNvPr>
        <xdr:cNvSpPr/>
      </xdr:nvSpPr>
      <xdr:spPr>
        <a:xfrm>
          <a:off x="2857500" y="13107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24245</xdr:rowOff>
    </xdr:from>
    <xdr:ext cx="599010" cy="259045"/>
    <xdr:sp macro="" textlink="">
      <xdr:nvSpPr>
        <xdr:cNvPr id="204" name="テキスト ボックス 203">
          <a:extLst>
            <a:ext uri="{FF2B5EF4-FFF2-40B4-BE49-F238E27FC236}">
              <a16:creationId xmlns:a16="http://schemas.microsoft.com/office/drawing/2014/main" id="{5A1447D6-555C-4D5B-A995-E28CE68031DD}"/>
            </a:ext>
          </a:extLst>
        </xdr:cNvPr>
        <xdr:cNvSpPr txBox="1"/>
      </xdr:nvSpPr>
      <xdr:spPr>
        <a:xfrm>
          <a:off x="2608795" y="12882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60249</xdr:rowOff>
    </xdr:from>
    <xdr:to>
      <xdr:col>10</xdr:col>
      <xdr:colOff>165100</xdr:colOff>
      <xdr:row>76</xdr:row>
      <xdr:rowOff>161849</xdr:rowOff>
    </xdr:to>
    <xdr:sp macro="" textlink="">
      <xdr:nvSpPr>
        <xdr:cNvPr id="205" name="楕円 204">
          <a:extLst>
            <a:ext uri="{FF2B5EF4-FFF2-40B4-BE49-F238E27FC236}">
              <a16:creationId xmlns:a16="http://schemas.microsoft.com/office/drawing/2014/main" id="{7D0EB5D7-1944-43BB-AB39-428B44EAB2E1}"/>
            </a:ext>
          </a:extLst>
        </xdr:cNvPr>
        <xdr:cNvSpPr/>
      </xdr:nvSpPr>
      <xdr:spPr>
        <a:xfrm>
          <a:off x="1968500" y="1309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6926</xdr:rowOff>
    </xdr:from>
    <xdr:ext cx="599010" cy="259045"/>
    <xdr:sp macro="" textlink="">
      <xdr:nvSpPr>
        <xdr:cNvPr id="206" name="テキスト ボックス 205">
          <a:extLst>
            <a:ext uri="{FF2B5EF4-FFF2-40B4-BE49-F238E27FC236}">
              <a16:creationId xmlns:a16="http://schemas.microsoft.com/office/drawing/2014/main" id="{275C5586-E17A-47ED-B176-7797EF13924E}"/>
            </a:ext>
          </a:extLst>
        </xdr:cNvPr>
        <xdr:cNvSpPr txBox="1"/>
      </xdr:nvSpPr>
      <xdr:spPr>
        <a:xfrm>
          <a:off x="1719795" y="12865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21952</xdr:rowOff>
    </xdr:from>
    <xdr:to>
      <xdr:col>6</xdr:col>
      <xdr:colOff>38100</xdr:colOff>
      <xdr:row>77</xdr:row>
      <xdr:rowOff>123552</xdr:rowOff>
    </xdr:to>
    <xdr:sp macro="" textlink="">
      <xdr:nvSpPr>
        <xdr:cNvPr id="207" name="楕円 206">
          <a:extLst>
            <a:ext uri="{FF2B5EF4-FFF2-40B4-BE49-F238E27FC236}">
              <a16:creationId xmlns:a16="http://schemas.microsoft.com/office/drawing/2014/main" id="{C3BD6CAD-DFCE-4A91-9E9C-56B7341553E0}"/>
            </a:ext>
          </a:extLst>
        </xdr:cNvPr>
        <xdr:cNvSpPr/>
      </xdr:nvSpPr>
      <xdr:spPr>
        <a:xfrm>
          <a:off x="1079500" y="1322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140079</xdr:rowOff>
    </xdr:from>
    <xdr:ext cx="599010" cy="259045"/>
    <xdr:sp macro="" textlink="">
      <xdr:nvSpPr>
        <xdr:cNvPr id="208" name="テキスト ボックス 207">
          <a:extLst>
            <a:ext uri="{FF2B5EF4-FFF2-40B4-BE49-F238E27FC236}">
              <a16:creationId xmlns:a16="http://schemas.microsoft.com/office/drawing/2014/main" id="{3A21F934-56C5-4BB3-B855-AF72F2E34BF2}"/>
            </a:ext>
          </a:extLst>
        </xdr:cNvPr>
        <xdr:cNvSpPr txBox="1"/>
      </xdr:nvSpPr>
      <xdr:spPr>
        <a:xfrm>
          <a:off x="830795" y="12998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2BCA2639-D3E2-467E-B97D-70D59037D5E5}"/>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E4DB8A56-0C5F-4240-B099-5F7CE966F1D9}"/>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4074B6F2-0376-4CF5-AE92-5B0BDC184878}"/>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7D1A0B8F-BDB2-4453-A280-0BCF3685DF7D}"/>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5E30882B-DA2E-45C6-944E-BF831F85F8D6}"/>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FC759C44-28AA-4721-8636-A65BB981DA94}"/>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B3CF8FE9-BE46-476F-9891-EAC8A242B707}"/>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93F8443D-0D17-46E6-9B33-9A237DC448A9}"/>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AACCD6BF-A735-440D-A83B-1E0BD0B0E7D7}"/>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3E51A317-388B-4DF1-8552-A6F2E4AF464D}"/>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5130E2FE-5374-4D37-8677-E14FE0D851E4}"/>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3A604EF7-D871-4C24-B077-220A809772CB}"/>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7DA146E6-AD77-435D-8A02-00DCA3A9A224}"/>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90E346CA-41A4-4FEF-B2CB-789B06E485AF}"/>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31C8D764-E9C5-4BD8-93A9-BF467469D049}"/>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7F515BC8-1B3C-4B77-B2BF-C0C5CD4AD27D}"/>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7472958F-77A0-43FD-B0DC-3B8BC8079F11}"/>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898964B9-CCBA-49CE-A759-B5EBB29D44F8}"/>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55884D16-6C68-412D-8976-50054B86D8D8}"/>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9FB0EE03-FD49-4407-88A2-97A0A33052D6}"/>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B7573C97-4A83-4759-B758-C0E95CC7273C}"/>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7FA21583-24D5-4B72-9A74-0FA3D781332B}"/>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49CC92DB-2003-43A5-A399-021FAE1CCA5B}"/>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2F00EA90-B4A1-4407-A1E0-392DDCFFB419}"/>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6446340C-9792-4245-AEA5-86498B5B4869}"/>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408E4B31-A0F5-4648-92EB-C11823BDE2AA}"/>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A2E923A3-24A4-4E61-8158-31F572B7AE21}"/>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693F237-00AF-4A53-9706-DEDEAA6295C7}"/>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8B85A9F6-B7E7-455C-AC07-98CB74B3B331}"/>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8770</xdr:rowOff>
    </xdr:from>
    <xdr:to>
      <xdr:col>24</xdr:col>
      <xdr:colOff>63500</xdr:colOff>
      <xdr:row>97</xdr:row>
      <xdr:rowOff>91027</xdr:rowOff>
    </xdr:to>
    <xdr:cxnSp macro="">
      <xdr:nvCxnSpPr>
        <xdr:cNvPr id="238" name="直線コネクタ 237">
          <a:extLst>
            <a:ext uri="{FF2B5EF4-FFF2-40B4-BE49-F238E27FC236}">
              <a16:creationId xmlns:a16="http://schemas.microsoft.com/office/drawing/2014/main" id="{66D695F0-7C5A-4BEF-81B8-9AF31D1A9852}"/>
            </a:ext>
          </a:extLst>
        </xdr:cNvPr>
        <xdr:cNvCxnSpPr/>
      </xdr:nvCxnSpPr>
      <xdr:spPr>
        <a:xfrm>
          <a:off x="3797300" y="16639420"/>
          <a:ext cx="838200" cy="82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22508</xdr:rowOff>
    </xdr:from>
    <xdr:ext cx="534377" cy="259045"/>
    <xdr:sp macro="" textlink="">
      <xdr:nvSpPr>
        <xdr:cNvPr id="239" name="衛生費平均値テキスト">
          <a:extLst>
            <a:ext uri="{FF2B5EF4-FFF2-40B4-BE49-F238E27FC236}">
              <a16:creationId xmlns:a16="http://schemas.microsoft.com/office/drawing/2014/main" id="{9DF2CA29-0590-4F93-B1BD-71238E4DB3E3}"/>
            </a:ext>
          </a:extLst>
        </xdr:cNvPr>
        <xdr:cNvSpPr txBox="1"/>
      </xdr:nvSpPr>
      <xdr:spPr>
        <a:xfrm>
          <a:off x="4686300" y="16481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44BBE6FA-F64D-4333-A07D-7286DFCD642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83750</xdr:rowOff>
    </xdr:from>
    <xdr:to>
      <xdr:col>19</xdr:col>
      <xdr:colOff>177800</xdr:colOff>
      <xdr:row>97</xdr:row>
      <xdr:rowOff>8770</xdr:rowOff>
    </xdr:to>
    <xdr:cxnSp macro="">
      <xdr:nvCxnSpPr>
        <xdr:cNvPr id="241" name="直線コネクタ 240">
          <a:extLst>
            <a:ext uri="{FF2B5EF4-FFF2-40B4-BE49-F238E27FC236}">
              <a16:creationId xmlns:a16="http://schemas.microsoft.com/office/drawing/2014/main" id="{958AB7C2-29EA-4FF6-925E-6CC2DD0DFE27}"/>
            </a:ext>
          </a:extLst>
        </xdr:cNvPr>
        <xdr:cNvCxnSpPr/>
      </xdr:nvCxnSpPr>
      <xdr:spPr>
        <a:xfrm>
          <a:off x="2908300" y="16542950"/>
          <a:ext cx="889000" cy="96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CA528AF0-DF3D-4F5E-8DB2-624F9B13486D}"/>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43" name="テキスト ボックス 242">
          <a:extLst>
            <a:ext uri="{FF2B5EF4-FFF2-40B4-BE49-F238E27FC236}">
              <a16:creationId xmlns:a16="http://schemas.microsoft.com/office/drawing/2014/main" id="{6BE39C2D-8192-48F1-8BDC-9BF53244F92E}"/>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50946</xdr:rowOff>
    </xdr:from>
    <xdr:to>
      <xdr:col>15</xdr:col>
      <xdr:colOff>50800</xdr:colOff>
      <xdr:row>96</xdr:row>
      <xdr:rowOff>83750</xdr:rowOff>
    </xdr:to>
    <xdr:cxnSp macro="">
      <xdr:nvCxnSpPr>
        <xdr:cNvPr id="244" name="直線コネクタ 243">
          <a:extLst>
            <a:ext uri="{FF2B5EF4-FFF2-40B4-BE49-F238E27FC236}">
              <a16:creationId xmlns:a16="http://schemas.microsoft.com/office/drawing/2014/main" id="{172BC8BD-51EC-4B41-98A4-9CB42DA1E5EE}"/>
            </a:ext>
          </a:extLst>
        </xdr:cNvPr>
        <xdr:cNvCxnSpPr/>
      </xdr:nvCxnSpPr>
      <xdr:spPr>
        <a:xfrm>
          <a:off x="2019300" y="16510146"/>
          <a:ext cx="889000" cy="32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959BBBEB-2F07-48A6-8864-31A7213C12A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89888</xdr:rowOff>
    </xdr:from>
    <xdr:ext cx="534377" cy="259045"/>
    <xdr:sp macro="" textlink="">
      <xdr:nvSpPr>
        <xdr:cNvPr id="246" name="テキスト ボックス 245">
          <a:extLst>
            <a:ext uri="{FF2B5EF4-FFF2-40B4-BE49-F238E27FC236}">
              <a16:creationId xmlns:a16="http://schemas.microsoft.com/office/drawing/2014/main" id="{3BAC2972-B71F-4AB0-B03F-EF99A9DC418C}"/>
            </a:ext>
          </a:extLst>
        </xdr:cNvPr>
        <xdr:cNvSpPr txBox="1"/>
      </xdr:nvSpPr>
      <xdr:spPr>
        <a:xfrm>
          <a:off x="2641111" y="16206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50946</xdr:rowOff>
    </xdr:from>
    <xdr:to>
      <xdr:col>10</xdr:col>
      <xdr:colOff>114300</xdr:colOff>
      <xdr:row>98</xdr:row>
      <xdr:rowOff>54584</xdr:rowOff>
    </xdr:to>
    <xdr:cxnSp macro="">
      <xdr:nvCxnSpPr>
        <xdr:cNvPr id="247" name="直線コネクタ 246">
          <a:extLst>
            <a:ext uri="{FF2B5EF4-FFF2-40B4-BE49-F238E27FC236}">
              <a16:creationId xmlns:a16="http://schemas.microsoft.com/office/drawing/2014/main" id="{29B88A43-41A4-4014-9099-7F83616CF6A7}"/>
            </a:ext>
          </a:extLst>
        </xdr:cNvPr>
        <xdr:cNvCxnSpPr/>
      </xdr:nvCxnSpPr>
      <xdr:spPr>
        <a:xfrm flipV="1">
          <a:off x="1130300" y="16510146"/>
          <a:ext cx="889000" cy="34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1D714A50-4959-476A-BBC4-B987CC8FE5C3}"/>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107072</xdr:rowOff>
    </xdr:from>
    <xdr:ext cx="534377" cy="259045"/>
    <xdr:sp macro="" textlink="">
      <xdr:nvSpPr>
        <xdr:cNvPr id="249" name="テキスト ボックス 248">
          <a:extLst>
            <a:ext uri="{FF2B5EF4-FFF2-40B4-BE49-F238E27FC236}">
              <a16:creationId xmlns:a16="http://schemas.microsoft.com/office/drawing/2014/main" id="{6276AABE-43FB-4483-A635-7067472BE20E}"/>
            </a:ext>
          </a:extLst>
        </xdr:cNvPr>
        <xdr:cNvSpPr txBox="1"/>
      </xdr:nvSpPr>
      <xdr:spPr>
        <a:xfrm>
          <a:off x="1752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9498E2F-72C2-4D1C-9866-A3DA5F323623}"/>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60647</xdr:rowOff>
    </xdr:from>
    <xdr:ext cx="534377" cy="259045"/>
    <xdr:sp macro="" textlink="">
      <xdr:nvSpPr>
        <xdr:cNvPr id="251" name="テキスト ボックス 250">
          <a:extLst>
            <a:ext uri="{FF2B5EF4-FFF2-40B4-BE49-F238E27FC236}">
              <a16:creationId xmlns:a16="http://schemas.microsoft.com/office/drawing/2014/main" id="{AC0D55A8-0C24-4D69-81FC-F158EFE9A494}"/>
            </a:ext>
          </a:extLst>
        </xdr:cNvPr>
        <xdr:cNvSpPr txBox="1"/>
      </xdr:nvSpPr>
      <xdr:spPr>
        <a:xfrm>
          <a:off x="863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F7AA3745-F1F4-4DBA-B78D-B6C412CF1DAF}"/>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9C25552C-5FE7-48C3-9497-4918B7C491C7}"/>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679E45A0-0DAD-4EF6-AE68-5E482F23579B}"/>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DB5D62CA-AEF5-4A8E-BA0E-2AB4C849ABA3}"/>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68310F3F-3558-458F-A9C3-BA932400787F}"/>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40227</xdr:rowOff>
    </xdr:from>
    <xdr:to>
      <xdr:col>24</xdr:col>
      <xdr:colOff>114300</xdr:colOff>
      <xdr:row>97</xdr:row>
      <xdr:rowOff>141827</xdr:rowOff>
    </xdr:to>
    <xdr:sp macro="" textlink="">
      <xdr:nvSpPr>
        <xdr:cNvPr id="257" name="楕円 256">
          <a:extLst>
            <a:ext uri="{FF2B5EF4-FFF2-40B4-BE49-F238E27FC236}">
              <a16:creationId xmlns:a16="http://schemas.microsoft.com/office/drawing/2014/main" id="{F03F7D42-8AC9-4B26-AA3F-2D1AE1DFC5EC}"/>
            </a:ext>
          </a:extLst>
        </xdr:cNvPr>
        <xdr:cNvSpPr/>
      </xdr:nvSpPr>
      <xdr:spPr>
        <a:xfrm>
          <a:off x="4584700" y="1667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149508</xdr:rowOff>
    </xdr:from>
    <xdr:ext cx="534377" cy="259045"/>
    <xdr:sp macro="" textlink="">
      <xdr:nvSpPr>
        <xdr:cNvPr id="258" name="衛生費該当値テキスト">
          <a:extLst>
            <a:ext uri="{FF2B5EF4-FFF2-40B4-BE49-F238E27FC236}">
              <a16:creationId xmlns:a16="http://schemas.microsoft.com/office/drawing/2014/main" id="{D8F2E8AC-91EC-45F9-95C6-F73ABE5464F2}"/>
            </a:ext>
          </a:extLst>
        </xdr:cNvPr>
        <xdr:cNvSpPr txBox="1"/>
      </xdr:nvSpPr>
      <xdr:spPr>
        <a:xfrm>
          <a:off x="4686300" y="16608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129420</xdr:rowOff>
    </xdr:from>
    <xdr:to>
      <xdr:col>20</xdr:col>
      <xdr:colOff>38100</xdr:colOff>
      <xdr:row>97</xdr:row>
      <xdr:rowOff>59570</xdr:rowOff>
    </xdr:to>
    <xdr:sp macro="" textlink="">
      <xdr:nvSpPr>
        <xdr:cNvPr id="259" name="楕円 258">
          <a:extLst>
            <a:ext uri="{FF2B5EF4-FFF2-40B4-BE49-F238E27FC236}">
              <a16:creationId xmlns:a16="http://schemas.microsoft.com/office/drawing/2014/main" id="{8EB8A088-39BC-43C6-8E67-6C6F6049E3E2}"/>
            </a:ext>
          </a:extLst>
        </xdr:cNvPr>
        <xdr:cNvSpPr/>
      </xdr:nvSpPr>
      <xdr:spPr>
        <a:xfrm>
          <a:off x="3746500" y="1658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76097</xdr:rowOff>
    </xdr:from>
    <xdr:ext cx="534377" cy="259045"/>
    <xdr:sp macro="" textlink="">
      <xdr:nvSpPr>
        <xdr:cNvPr id="260" name="テキスト ボックス 259">
          <a:extLst>
            <a:ext uri="{FF2B5EF4-FFF2-40B4-BE49-F238E27FC236}">
              <a16:creationId xmlns:a16="http://schemas.microsoft.com/office/drawing/2014/main" id="{C852E997-8561-4D4A-8930-19030C39E78E}"/>
            </a:ext>
          </a:extLst>
        </xdr:cNvPr>
        <xdr:cNvSpPr txBox="1"/>
      </xdr:nvSpPr>
      <xdr:spPr>
        <a:xfrm>
          <a:off x="3530111" y="16363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32950</xdr:rowOff>
    </xdr:from>
    <xdr:to>
      <xdr:col>15</xdr:col>
      <xdr:colOff>101600</xdr:colOff>
      <xdr:row>96</xdr:row>
      <xdr:rowOff>134550</xdr:rowOff>
    </xdr:to>
    <xdr:sp macro="" textlink="">
      <xdr:nvSpPr>
        <xdr:cNvPr id="261" name="楕円 260">
          <a:extLst>
            <a:ext uri="{FF2B5EF4-FFF2-40B4-BE49-F238E27FC236}">
              <a16:creationId xmlns:a16="http://schemas.microsoft.com/office/drawing/2014/main" id="{0320BBC9-11B7-4448-BBCD-292A07F6A8FE}"/>
            </a:ext>
          </a:extLst>
        </xdr:cNvPr>
        <xdr:cNvSpPr/>
      </xdr:nvSpPr>
      <xdr:spPr>
        <a:xfrm>
          <a:off x="2857500" y="164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125677</xdr:rowOff>
    </xdr:from>
    <xdr:ext cx="534377" cy="259045"/>
    <xdr:sp macro="" textlink="">
      <xdr:nvSpPr>
        <xdr:cNvPr id="262" name="テキスト ボックス 261">
          <a:extLst>
            <a:ext uri="{FF2B5EF4-FFF2-40B4-BE49-F238E27FC236}">
              <a16:creationId xmlns:a16="http://schemas.microsoft.com/office/drawing/2014/main" id="{FDE0364F-45D9-4B6C-AD18-3A4354BA17F3}"/>
            </a:ext>
          </a:extLst>
        </xdr:cNvPr>
        <xdr:cNvSpPr txBox="1"/>
      </xdr:nvSpPr>
      <xdr:spPr>
        <a:xfrm>
          <a:off x="2641111" y="1658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146</xdr:rowOff>
    </xdr:from>
    <xdr:to>
      <xdr:col>10</xdr:col>
      <xdr:colOff>165100</xdr:colOff>
      <xdr:row>96</xdr:row>
      <xdr:rowOff>101746</xdr:rowOff>
    </xdr:to>
    <xdr:sp macro="" textlink="">
      <xdr:nvSpPr>
        <xdr:cNvPr id="263" name="楕円 262">
          <a:extLst>
            <a:ext uri="{FF2B5EF4-FFF2-40B4-BE49-F238E27FC236}">
              <a16:creationId xmlns:a16="http://schemas.microsoft.com/office/drawing/2014/main" id="{AB3FD15D-8CFF-47A6-90B5-5386628B3574}"/>
            </a:ext>
          </a:extLst>
        </xdr:cNvPr>
        <xdr:cNvSpPr/>
      </xdr:nvSpPr>
      <xdr:spPr>
        <a:xfrm>
          <a:off x="1968500" y="16459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92873</xdr:rowOff>
    </xdr:from>
    <xdr:ext cx="534377" cy="259045"/>
    <xdr:sp macro="" textlink="">
      <xdr:nvSpPr>
        <xdr:cNvPr id="264" name="テキスト ボックス 263">
          <a:extLst>
            <a:ext uri="{FF2B5EF4-FFF2-40B4-BE49-F238E27FC236}">
              <a16:creationId xmlns:a16="http://schemas.microsoft.com/office/drawing/2014/main" id="{AE04895E-5EE2-4151-9002-36533B166545}"/>
            </a:ext>
          </a:extLst>
        </xdr:cNvPr>
        <xdr:cNvSpPr txBox="1"/>
      </xdr:nvSpPr>
      <xdr:spPr>
        <a:xfrm>
          <a:off x="1752111" y="16552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3784</xdr:rowOff>
    </xdr:from>
    <xdr:to>
      <xdr:col>6</xdr:col>
      <xdr:colOff>38100</xdr:colOff>
      <xdr:row>98</xdr:row>
      <xdr:rowOff>105384</xdr:rowOff>
    </xdr:to>
    <xdr:sp macro="" textlink="">
      <xdr:nvSpPr>
        <xdr:cNvPr id="265" name="楕円 264">
          <a:extLst>
            <a:ext uri="{FF2B5EF4-FFF2-40B4-BE49-F238E27FC236}">
              <a16:creationId xmlns:a16="http://schemas.microsoft.com/office/drawing/2014/main" id="{BB7EFE93-73D9-465C-8DBF-42AA4ECDA7D1}"/>
            </a:ext>
          </a:extLst>
        </xdr:cNvPr>
        <xdr:cNvSpPr/>
      </xdr:nvSpPr>
      <xdr:spPr>
        <a:xfrm>
          <a:off x="1079500" y="1680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96511</xdr:rowOff>
    </xdr:from>
    <xdr:ext cx="534377" cy="259045"/>
    <xdr:sp macro="" textlink="">
      <xdr:nvSpPr>
        <xdr:cNvPr id="266" name="テキスト ボックス 265">
          <a:extLst>
            <a:ext uri="{FF2B5EF4-FFF2-40B4-BE49-F238E27FC236}">
              <a16:creationId xmlns:a16="http://schemas.microsoft.com/office/drawing/2014/main" id="{FECF0AFA-2DF3-4DBB-B3EF-5AC3E3796CBA}"/>
            </a:ext>
          </a:extLst>
        </xdr:cNvPr>
        <xdr:cNvSpPr txBox="1"/>
      </xdr:nvSpPr>
      <xdr:spPr>
        <a:xfrm>
          <a:off x="863111" y="1689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E993DBEA-E711-47F3-83AA-2120723C0119}"/>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26616E93-4BD6-4AF8-AE45-88285A84E494}"/>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ACDA42F4-075B-4795-B601-8762E635FFA5}"/>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7AB6CD6A-8FB5-4055-AABB-A3CAF035FFBF}"/>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BD26D5C7-3C29-4CC2-B8CE-EFA8F5BF7943}"/>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EA083CB9-F113-4D35-A6C9-B78243F46218}"/>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C3416429-5FC1-4107-A7D1-F674BF0E4DC4}"/>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35905E20-9D86-478A-A8AD-ED65421E64E2}"/>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8E01463E-6423-4335-A8A1-39BB7C75D91A}"/>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9F0DC580-B4DB-4C33-96A1-90EB564E5998}"/>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808DACFD-2B0B-46C8-9D46-CECBE0B874E9}"/>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57794403-6CAB-476A-A3C6-44ABA11D41D9}"/>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1F20BF6E-1FC4-4627-8B56-6FC4141FA722}"/>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810CFB01-E3A6-4A68-AC14-FA855DA304D9}"/>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50DB3472-5A4A-425C-962A-5D98AD99BB89}"/>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E2B7C8F9-AAD3-4F6F-BADE-C9ABF66B9078}"/>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9673BA7B-C37D-4181-87E9-F3FDCC74357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1CD75AD4-44D4-4228-95C8-AB67186FAD0C}"/>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51DDA7C9-6155-41FF-952C-6D3C70DCDBD4}"/>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2DA376EF-E7F4-49A0-98B3-A50A0BB81633}"/>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97F2907D-C3CB-450E-AE60-32D1677242B4}"/>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CEE669AB-0ACF-404B-9872-3D8BEE0D1CB1}"/>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ADBB7220-947C-4693-8F59-CF2060CF86AC}"/>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9C478EAC-A37A-4258-B96D-EE9E5BEC8CF8}"/>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786535A9-32A8-41DB-9E2A-868F64590A1C}"/>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FE9D8F09-9DCD-45C8-84A3-65C446A128AF}"/>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C546CF71-CE40-42CF-BBF3-5ECCBCFABF6C}"/>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D913DC9A-C696-4648-B6B5-010C5DF1B5DA}"/>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97028</xdr:rowOff>
    </xdr:from>
    <xdr:to>
      <xdr:col>55</xdr:col>
      <xdr:colOff>0</xdr:colOff>
      <xdr:row>38</xdr:row>
      <xdr:rowOff>100457</xdr:rowOff>
    </xdr:to>
    <xdr:cxnSp macro="">
      <xdr:nvCxnSpPr>
        <xdr:cNvPr id="295" name="直線コネクタ 294">
          <a:extLst>
            <a:ext uri="{FF2B5EF4-FFF2-40B4-BE49-F238E27FC236}">
              <a16:creationId xmlns:a16="http://schemas.microsoft.com/office/drawing/2014/main" id="{AD08197D-B1E6-41C1-9CF5-C8D800B073D8}"/>
            </a:ext>
          </a:extLst>
        </xdr:cNvPr>
        <xdr:cNvCxnSpPr/>
      </xdr:nvCxnSpPr>
      <xdr:spPr>
        <a:xfrm flipV="1">
          <a:off x="9639300" y="6612128"/>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6" name="労働費平均値テキスト">
          <a:extLst>
            <a:ext uri="{FF2B5EF4-FFF2-40B4-BE49-F238E27FC236}">
              <a16:creationId xmlns:a16="http://schemas.microsoft.com/office/drawing/2014/main" id="{B03AF824-08D7-472D-B6DC-996B347EB771}"/>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9F9ADB83-140B-4403-8561-2A8F01102551}"/>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100457</xdr:rowOff>
    </xdr:from>
    <xdr:to>
      <xdr:col>50</xdr:col>
      <xdr:colOff>114300</xdr:colOff>
      <xdr:row>38</xdr:row>
      <xdr:rowOff>104648</xdr:rowOff>
    </xdr:to>
    <xdr:cxnSp macro="">
      <xdr:nvCxnSpPr>
        <xdr:cNvPr id="298" name="直線コネクタ 297">
          <a:extLst>
            <a:ext uri="{FF2B5EF4-FFF2-40B4-BE49-F238E27FC236}">
              <a16:creationId xmlns:a16="http://schemas.microsoft.com/office/drawing/2014/main" id="{2FE57F50-0DAC-4377-95AB-2674EFEC1A44}"/>
            </a:ext>
          </a:extLst>
        </xdr:cNvPr>
        <xdr:cNvCxnSpPr/>
      </xdr:nvCxnSpPr>
      <xdr:spPr>
        <a:xfrm flipV="1">
          <a:off x="8750300" y="6615557"/>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56788E1-4498-4EFC-98B9-F014571D1762}"/>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25290</xdr:rowOff>
    </xdr:from>
    <xdr:ext cx="378565" cy="259045"/>
    <xdr:sp macro="" textlink="">
      <xdr:nvSpPr>
        <xdr:cNvPr id="300" name="テキスト ボックス 299">
          <a:extLst>
            <a:ext uri="{FF2B5EF4-FFF2-40B4-BE49-F238E27FC236}">
              <a16:creationId xmlns:a16="http://schemas.microsoft.com/office/drawing/2014/main" id="{1E9627FA-5DFD-4EFC-8DF4-EBB63C86E5DE}"/>
            </a:ext>
          </a:extLst>
        </xdr:cNvPr>
        <xdr:cNvSpPr txBox="1"/>
      </xdr:nvSpPr>
      <xdr:spPr>
        <a:xfrm>
          <a:off x="9450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104648</xdr:rowOff>
    </xdr:from>
    <xdr:to>
      <xdr:col>45</xdr:col>
      <xdr:colOff>177800</xdr:colOff>
      <xdr:row>38</xdr:row>
      <xdr:rowOff>107315</xdr:rowOff>
    </xdr:to>
    <xdr:cxnSp macro="">
      <xdr:nvCxnSpPr>
        <xdr:cNvPr id="301" name="直線コネクタ 300">
          <a:extLst>
            <a:ext uri="{FF2B5EF4-FFF2-40B4-BE49-F238E27FC236}">
              <a16:creationId xmlns:a16="http://schemas.microsoft.com/office/drawing/2014/main" id="{94F23115-4151-4345-8CDF-846F17151805}"/>
            </a:ext>
          </a:extLst>
        </xdr:cNvPr>
        <xdr:cNvCxnSpPr/>
      </xdr:nvCxnSpPr>
      <xdr:spPr>
        <a:xfrm flipV="1">
          <a:off x="7861300" y="6619748"/>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7D41305C-C637-4D4D-8623-7C4FF20D1B7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19575</xdr:rowOff>
    </xdr:from>
    <xdr:ext cx="378565" cy="259045"/>
    <xdr:sp macro="" textlink="">
      <xdr:nvSpPr>
        <xdr:cNvPr id="303" name="テキスト ボックス 302">
          <a:extLst>
            <a:ext uri="{FF2B5EF4-FFF2-40B4-BE49-F238E27FC236}">
              <a16:creationId xmlns:a16="http://schemas.microsoft.com/office/drawing/2014/main" id="{C3C7E9CE-5264-4B32-976A-74DD9975A494}"/>
            </a:ext>
          </a:extLst>
        </xdr:cNvPr>
        <xdr:cNvSpPr txBox="1"/>
      </xdr:nvSpPr>
      <xdr:spPr>
        <a:xfrm>
          <a:off x="8561017" y="61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101981</xdr:rowOff>
    </xdr:from>
    <xdr:to>
      <xdr:col>41</xdr:col>
      <xdr:colOff>50800</xdr:colOff>
      <xdr:row>38</xdr:row>
      <xdr:rowOff>107315</xdr:rowOff>
    </xdr:to>
    <xdr:cxnSp macro="">
      <xdr:nvCxnSpPr>
        <xdr:cNvPr id="304" name="直線コネクタ 303">
          <a:extLst>
            <a:ext uri="{FF2B5EF4-FFF2-40B4-BE49-F238E27FC236}">
              <a16:creationId xmlns:a16="http://schemas.microsoft.com/office/drawing/2014/main" id="{067749B3-2BD4-454E-8304-23B985B32172}"/>
            </a:ext>
          </a:extLst>
        </xdr:cNvPr>
        <xdr:cNvCxnSpPr/>
      </xdr:nvCxnSpPr>
      <xdr:spPr>
        <a:xfrm>
          <a:off x="6972300" y="6617081"/>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5F1044DF-EE3E-4689-ADAE-8BB139536503}"/>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43959</xdr:rowOff>
    </xdr:from>
    <xdr:ext cx="378565" cy="259045"/>
    <xdr:sp macro="" textlink="">
      <xdr:nvSpPr>
        <xdr:cNvPr id="306" name="テキスト ボックス 305">
          <a:extLst>
            <a:ext uri="{FF2B5EF4-FFF2-40B4-BE49-F238E27FC236}">
              <a16:creationId xmlns:a16="http://schemas.microsoft.com/office/drawing/2014/main" id="{CE338552-4BFD-492F-B0BC-AF85B307B2F2}"/>
            </a:ext>
          </a:extLst>
        </xdr:cNvPr>
        <xdr:cNvSpPr txBox="1"/>
      </xdr:nvSpPr>
      <xdr:spPr>
        <a:xfrm>
          <a:off x="7672017" y="6216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10778076-8B36-439A-BD84-F290AD724EBB}"/>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25290</xdr:rowOff>
    </xdr:from>
    <xdr:ext cx="378565" cy="259045"/>
    <xdr:sp macro="" textlink="">
      <xdr:nvSpPr>
        <xdr:cNvPr id="308" name="テキスト ボックス 307">
          <a:extLst>
            <a:ext uri="{FF2B5EF4-FFF2-40B4-BE49-F238E27FC236}">
              <a16:creationId xmlns:a16="http://schemas.microsoft.com/office/drawing/2014/main" id="{29199744-294E-4AD0-8382-217EB5A86589}"/>
            </a:ext>
          </a:extLst>
        </xdr:cNvPr>
        <xdr:cNvSpPr txBox="1"/>
      </xdr:nvSpPr>
      <xdr:spPr>
        <a:xfrm>
          <a:off x="6783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71A0D257-A386-4E5A-8F03-0B8578AB6A7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C71D2D03-28EF-4DFF-AC27-A42DB8871578}"/>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2A34C78E-B8D5-4E20-A0E9-04EBD0B2782A}"/>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1018ACAC-678B-4D7D-995C-D6669A25CC4A}"/>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4A6831C2-0DBA-4816-9487-DB5A1DE97D83}"/>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46228</xdr:rowOff>
    </xdr:from>
    <xdr:to>
      <xdr:col>55</xdr:col>
      <xdr:colOff>50800</xdr:colOff>
      <xdr:row>38</xdr:row>
      <xdr:rowOff>147828</xdr:rowOff>
    </xdr:to>
    <xdr:sp macro="" textlink="">
      <xdr:nvSpPr>
        <xdr:cNvPr id="314" name="楕円 313">
          <a:extLst>
            <a:ext uri="{FF2B5EF4-FFF2-40B4-BE49-F238E27FC236}">
              <a16:creationId xmlns:a16="http://schemas.microsoft.com/office/drawing/2014/main" id="{EB1CF501-E669-4A51-878A-111812139D11}"/>
            </a:ext>
          </a:extLst>
        </xdr:cNvPr>
        <xdr:cNvSpPr/>
      </xdr:nvSpPr>
      <xdr:spPr>
        <a:xfrm>
          <a:off x="10426700" y="656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132605</xdr:rowOff>
    </xdr:from>
    <xdr:ext cx="378565" cy="259045"/>
    <xdr:sp macro="" textlink="">
      <xdr:nvSpPr>
        <xdr:cNvPr id="315" name="労働費該当値テキスト">
          <a:extLst>
            <a:ext uri="{FF2B5EF4-FFF2-40B4-BE49-F238E27FC236}">
              <a16:creationId xmlns:a16="http://schemas.microsoft.com/office/drawing/2014/main" id="{20EF7E09-01F4-47F2-BB7C-917341B546E4}"/>
            </a:ext>
          </a:extLst>
        </xdr:cNvPr>
        <xdr:cNvSpPr txBox="1"/>
      </xdr:nvSpPr>
      <xdr:spPr>
        <a:xfrm>
          <a:off x="10528300" y="6476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49657</xdr:rowOff>
    </xdr:from>
    <xdr:to>
      <xdr:col>50</xdr:col>
      <xdr:colOff>165100</xdr:colOff>
      <xdr:row>38</xdr:row>
      <xdr:rowOff>151257</xdr:rowOff>
    </xdr:to>
    <xdr:sp macro="" textlink="">
      <xdr:nvSpPr>
        <xdr:cNvPr id="316" name="楕円 315">
          <a:extLst>
            <a:ext uri="{FF2B5EF4-FFF2-40B4-BE49-F238E27FC236}">
              <a16:creationId xmlns:a16="http://schemas.microsoft.com/office/drawing/2014/main" id="{A7C58186-40B2-4AA3-B689-395EAB4723E1}"/>
            </a:ext>
          </a:extLst>
        </xdr:cNvPr>
        <xdr:cNvSpPr/>
      </xdr:nvSpPr>
      <xdr:spPr>
        <a:xfrm>
          <a:off x="9588500" y="656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142384</xdr:rowOff>
    </xdr:from>
    <xdr:ext cx="378565" cy="259045"/>
    <xdr:sp macro="" textlink="">
      <xdr:nvSpPr>
        <xdr:cNvPr id="317" name="テキスト ボックス 316">
          <a:extLst>
            <a:ext uri="{FF2B5EF4-FFF2-40B4-BE49-F238E27FC236}">
              <a16:creationId xmlns:a16="http://schemas.microsoft.com/office/drawing/2014/main" id="{D69ACC80-1155-45B4-AD3A-9D60D1E51CDD}"/>
            </a:ext>
          </a:extLst>
        </xdr:cNvPr>
        <xdr:cNvSpPr txBox="1"/>
      </xdr:nvSpPr>
      <xdr:spPr>
        <a:xfrm>
          <a:off x="9450017" y="6657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53848</xdr:rowOff>
    </xdr:from>
    <xdr:to>
      <xdr:col>46</xdr:col>
      <xdr:colOff>38100</xdr:colOff>
      <xdr:row>38</xdr:row>
      <xdr:rowOff>155448</xdr:rowOff>
    </xdr:to>
    <xdr:sp macro="" textlink="">
      <xdr:nvSpPr>
        <xdr:cNvPr id="318" name="楕円 317">
          <a:extLst>
            <a:ext uri="{FF2B5EF4-FFF2-40B4-BE49-F238E27FC236}">
              <a16:creationId xmlns:a16="http://schemas.microsoft.com/office/drawing/2014/main" id="{6B6A5BA8-82BA-4332-9742-14C2830B7958}"/>
            </a:ext>
          </a:extLst>
        </xdr:cNvPr>
        <xdr:cNvSpPr/>
      </xdr:nvSpPr>
      <xdr:spPr>
        <a:xfrm>
          <a:off x="8699500" y="656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146575</xdr:rowOff>
    </xdr:from>
    <xdr:ext cx="378565" cy="259045"/>
    <xdr:sp macro="" textlink="">
      <xdr:nvSpPr>
        <xdr:cNvPr id="319" name="テキスト ボックス 318">
          <a:extLst>
            <a:ext uri="{FF2B5EF4-FFF2-40B4-BE49-F238E27FC236}">
              <a16:creationId xmlns:a16="http://schemas.microsoft.com/office/drawing/2014/main" id="{B77FD7E8-8766-4B7E-8AF8-41D9850FF9D0}"/>
            </a:ext>
          </a:extLst>
        </xdr:cNvPr>
        <xdr:cNvSpPr txBox="1"/>
      </xdr:nvSpPr>
      <xdr:spPr>
        <a:xfrm>
          <a:off x="8561017" y="666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56515</xdr:rowOff>
    </xdr:from>
    <xdr:to>
      <xdr:col>41</xdr:col>
      <xdr:colOff>101600</xdr:colOff>
      <xdr:row>38</xdr:row>
      <xdr:rowOff>158115</xdr:rowOff>
    </xdr:to>
    <xdr:sp macro="" textlink="">
      <xdr:nvSpPr>
        <xdr:cNvPr id="320" name="楕円 319">
          <a:extLst>
            <a:ext uri="{FF2B5EF4-FFF2-40B4-BE49-F238E27FC236}">
              <a16:creationId xmlns:a16="http://schemas.microsoft.com/office/drawing/2014/main" id="{60519498-D7B5-4C60-91BD-FAF049B2B843}"/>
            </a:ext>
          </a:extLst>
        </xdr:cNvPr>
        <xdr:cNvSpPr/>
      </xdr:nvSpPr>
      <xdr:spPr>
        <a:xfrm>
          <a:off x="7810500" y="657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149242</xdr:rowOff>
    </xdr:from>
    <xdr:ext cx="378565" cy="259045"/>
    <xdr:sp macro="" textlink="">
      <xdr:nvSpPr>
        <xdr:cNvPr id="321" name="テキスト ボックス 320">
          <a:extLst>
            <a:ext uri="{FF2B5EF4-FFF2-40B4-BE49-F238E27FC236}">
              <a16:creationId xmlns:a16="http://schemas.microsoft.com/office/drawing/2014/main" id="{CC39A1BC-FEF1-4B89-81D0-AB67880F3102}"/>
            </a:ext>
          </a:extLst>
        </xdr:cNvPr>
        <xdr:cNvSpPr txBox="1"/>
      </xdr:nvSpPr>
      <xdr:spPr>
        <a:xfrm>
          <a:off x="7672017" y="6664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51181</xdr:rowOff>
    </xdr:from>
    <xdr:to>
      <xdr:col>36</xdr:col>
      <xdr:colOff>165100</xdr:colOff>
      <xdr:row>38</xdr:row>
      <xdr:rowOff>152781</xdr:rowOff>
    </xdr:to>
    <xdr:sp macro="" textlink="">
      <xdr:nvSpPr>
        <xdr:cNvPr id="322" name="楕円 321">
          <a:extLst>
            <a:ext uri="{FF2B5EF4-FFF2-40B4-BE49-F238E27FC236}">
              <a16:creationId xmlns:a16="http://schemas.microsoft.com/office/drawing/2014/main" id="{B3BB4DB1-A17A-49F2-A21F-6CD5FBB6DECC}"/>
            </a:ext>
          </a:extLst>
        </xdr:cNvPr>
        <xdr:cNvSpPr/>
      </xdr:nvSpPr>
      <xdr:spPr>
        <a:xfrm>
          <a:off x="6921500" y="656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143908</xdr:rowOff>
    </xdr:from>
    <xdr:ext cx="378565" cy="259045"/>
    <xdr:sp macro="" textlink="">
      <xdr:nvSpPr>
        <xdr:cNvPr id="323" name="テキスト ボックス 322">
          <a:extLst>
            <a:ext uri="{FF2B5EF4-FFF2-40B4-BE49-F238E27FC236}">
              <a16:creationId xmlns:a16="http://schemas.microsoft.com/office/drawing/2014/main" id="{B69F1C81-6AB3-4B25-814F-32716172945C}"/>
            </a:ext>
          </a:extLst>
        </xdr:cNvPr>
        <xdr:cNvSpPr txBox="1"/>
      </xdr:nvSpPr>
      <xdr:spPr>
        <a:xfrm>
          <a:off x="6783017" y="6659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4EDBBB4D-CE98-4F23-B397-4C324FEC1C92}"/>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18628C71-EAB0-4AD9-8B0C-C9DD4520B3C2}"/>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8515FDDF-5571-4009-AFDB-215F6F004CB1}"/>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56B45331-AFB3-4C28-AD79-1F77C8F439D2}"/>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14A4BA21-9CB6-499A-97CB-4111350BEBE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EC2DA835-EBD2-4410-8902-9AB84017382C}"/>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85D17CA5-5728-4556-B85A-0C79045231E7}"/>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D7A649A7-55E0-449A-9CF7-5B7E2BC2BDA2}"/>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E76D5C8B-9616-4609-9CE9-7B77FF3D2891}"/>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817B489E-B4B4-4F58-ADAA-42CC2679D437}"/>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912C5CE5-6411-4F0E-AC9A-E833F0F4D304}"/>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4F83FD02-8DE6-4A11-BF2D-52D0D5F9019B}"/>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D43CDDA4-64D2-49E0-89CB-5D0CC0E32FC7}"/>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1F25D880-7C8D-4EC0-93BB-FD21D05D3DD4}"/>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CFCB8F78-FC26-4518-8376-AEC67900B79F}"/>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C4C6DE44-9842-4EEA-B42C-7EB86B45F78F}"/>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7F23E1E3-72DB-4396-94AB-CDD4B7B80DFE}"/>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12CD5D0F-0DDF-4D60-9442-6D4434CF1A28}"/>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402097FA-8F23-42D7-AD3F-FF254FCD744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501C5C60-CC06-40A9-A605-1CDA7033C1F3}"/>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EF1366A6-DABE-46DB-8AC5-5BFFE4BEF507}"/>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CE2BB96B-BA99-486B-88C5-8E70E9129328}"/>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2D817CAE-4C4D-4DE5-A78E-993EC96F8C25}"/>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A7694C3F-4FE4-4805-B558-ACFF52FAC255}"/>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AABAB468-A56F-4F6A-B0EE-39D0A801526D}"/>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43D6500C-4BCA-4345-BFE1-A13FA1CF8D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998545BF-8B15-4E14-A1DD-CB82B499CD4D}"/>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DA028998-B12D-494E-BCF0-1EB2379C5582}"/>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C6A55A29-4DDD-4990-95FE-347AB827DFE8}"/>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D7E4BD03-58A7-4D29-9611-06A23BC874E1}"/>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6BCB004E-7271-49CB-8120-B59534C51C3B}"/>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C92305D0-A66B-42C5-A9E6-7E988C59D20C}"/>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7424D695-4D87-4815-81D5-81203E94960E}"/>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541C25A3-208D-44C2-AE46-226EDCB61868}"/>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3F4FF01F-72B5-4258-83D1-C06403342DCC}"/>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88EF9C38-FA1B-4703-92C5-51B05C8B7AD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BDFB5CF5-6AF3-4F04-B304-908A16A0C289}"/>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9206A8A2-E6B0-4EF2-BA43-97B2B9F95EEE}"/>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D0F810E0-6D37-421F-894C-0E1C5F05132B}"/>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94F3E806-3E7F-4DA1-AC0B-78C86607CE32}"/>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997F592D-AB94-490A-B230-C25FE1AC789E}"/>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2A105841-FF84-4EED-9178-89B1CCC5AEB2}"/>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180294FA-83AA-46CB-BA6E-9A78EABEEB3F}"/>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16D0D64C-EB93-427F-9984-31EC33F1B3AC}"/>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7D39E262-E0E0-4D08-9912-91B6DDA2C6F3}"/>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28AED415-1CB6-4ED7-9F51-66BBFBE4EB62}"/>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9C41BAB2-03EB-414D-9533-F4B118461937}"/>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352BF29-A1BB-421A-8624-08317DCEF66D}"/>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37EB201-0742-4294-831C-9AB495F00B97}"/>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D45F1FE8-37CA-4ECC-89A9-7233A3B26B83}"/>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82786A1B-223B-49D3-95E2-8F385C561EC4}"/>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B68D3845-D1CF-4D6E-9292-DD87EC355ECC}"/>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155CF309-DD3E-41E0-B28A-C0750FAC216C}"/>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FEDF30A8-7EBF-47E7-95E0-0D3E8AA14071}"/>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5168230C-CA55-42FF-9CEC-E11185C5537B}"/>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91EA4F84-9EC8-4C17-AA60-51EFDF5610C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2E083218-314E-4AE1-9C97-A572093848FB}"/>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D0FE64CE-086B-4FC6-AFFE-5D48E38EF413}"/>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83FCD0B7-9E06-4E85-A964-81194274F563}"/>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5AD1E76A-3CBA-416D-9999-A5EC79E922FB}"/>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CFFBA2C6-4EF2-4E7B-AB81-DBD0F0251052}"/>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D0C225ED-844D-4603-B0FA-FA76FC99C3D8}"/>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2338DD25-0045-4743-81E7-BBC889D7E3DC}"/>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940817AD-4CFC-4469-B1FC-50156DE031F6}"/>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FA1987D9-AAC8-4639-B249-AA132F3399FA}"/>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47F24730-348E-42A3-AD6E-1209412EB267}"/>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37CB8B4-4D52-451B-B15E-E1F120148BD5}"/>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A6DF9E20-C452-4A4E-93E1-184A7950BE2C}"/>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79663A6F-0432-4A04-B3FD-25215D312998}"/>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4D9FA60C-5F8D-481F-824E-34F949582A84}"/>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33251218-DA66-4ACF-B25F-8CCBF933CE06}"/>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E8579A1A-7009-4496-A001-99ADF4F1830F}"/>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27DB4B55-B2E6-45F0-A331-B45628CA5847}"/>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550E8330-B9FC-4BA4-9A0C-227281DAEBA8}"/>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1536971E-358B-49F1-943F-66D0EF36E0A5}"/>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FB3EE51F-9F65-44BA-966B-7D6E27D9274E}"/>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1207719E-AB6B-479E-BF46-F6F2B8043546}"/>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E2BD0430-E5DB-4D48-8D15-AE99786A95F7}"/>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ECF10E46-D58E-4077-9508-ABF783343C05}"/>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7EA77507-4D39-4CB1-BE4B-BB2870829D1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16C7947F-C014-4C02-B53E-3F7D036E394E}"/>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75FED095-8E61-473F-B82D-CF6FD9DB0CB8}"/>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21961411-77AE-407B-A146-51053B7BAB59}"/>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89957</xdr:rowOff>
    </xdr:from>
    <xdr:to>
      <xdr:col>55</xdr:col>
      <xdr:colOff>0</xdr:colOff>
      <xdr:row>76</xdr:row>
      <xdr:rowOff>125070</xdr:rowOff>
    </xdr:to>
    <xdr:cxnSp macro="">
      <xdr:nvCxnSpPr>
        <xdr:cNvPr id="407" name="直線コネクタ 406">
          <a:extLst>
            <a:ext uri="{FF2B5EF4-FFF2-40B4-BE49-F238E27FC236}">
              <a16:creationId xmlns:a16="http://schemas.microsoft.com/office/drawing/2014/main" id="{1D91D107-4581-4F8F-B969-746F632D4DFC}"/>
            </a:ext>
          </a:extLst>
        </xdr:cNvPr>
        <xdr:cNvCxnSpPr/>
      </xdr:nvCxnSpPr>
      <xdr:spPr>
        <a:xfrm flipV="1">
          <a:off x="9639300" y="13120157"/>
          <a:ext cx="838200" cy="3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41130</xdr:rowOff>
    </xdr:from>
    <xdr:ext cx="469744" cy="259045"/>
    <xdr:sp macro="" textlink="">
      <xdr:nvSpPr>
        <xdr:cNvPr id="408" name="商工費平均値テキスト">
          <a:extLst>
            <a:ext uri="{FF2B5EF4-FFF2-40B4-BE49-F238E27FC236}">
              <a16:creationId xmlns:a16="http://schemas.microsoft.com/office/drawing/2014/main" id="{417AB781-6635-4636-BA0B-2E10D1A52835}"/>
            </a:ext>
          </a:extLst>
        </xdr:cNvPr>
        <xdr:cNvSpPr txBox="1"/>
      </xdr:nvSpPr>
      <xdr:spPr>
        <a:xfrm>
          <a:off x="10528300" y="13071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E0445972-7381-4BB9-9166-99077F08DDC1}"/>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35413</xdr:rowOff>
    </xdr:from>
    <xdr:to>
      <xdr:col>50</xdr:col>
      <xdr:colOff>114300</xdr:colOff>
      <xdr:row>76</xdr:row>
      <xdr:rowOff>125070</xdr:rowOff>
    </xdr:to>
    <xdr:cxnSp macro="">
      <xdr:nvCxnSpPr>
        <xdr:cNvPr id="410" name="直線コネクタ 409">
          <a:extLst>
            <a:ext uri="{FF2B5EF4-FFF2-40B4-BE49-F238E27FC236}">
              <a16:creationId xmlns:a16="http://schemas.microsoft.com/office/drawing/2014/main" id="{0F758ADE-F43C-4178-8697-6EAAD644811A}"/>
            </a:ext>
          </a:extLst>
        </xdr:cNvPr>
        <xdr:cNvCxnSpPr/>
      </xdr:nvCxnSpPr>
      <xdr:spPr>
        <a:xfrm>
          <a:off x="8750300" y="13065613"/>
          <a:ext cx="889000" cy="89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DD4FF35B-0FF3-4645-ABF2-5DD4B259D09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169628</xdr:rowOff>
    </xdr:from>
    <xdr:ext cx="469744" cy="259045"/>
    <xdr:sp macro="" textlink="">
      <xdr:nvSpPr>
        <xdr:cNvPr id="412" name="テキスト ボックス 411">
          <a:extLst>
            <a:ext uri="{FF2B5EF4-FFF2-40B4-BE49-F238E27FC236}">
              <a16:creationId xmlns:a16="http://schemas.microsoft.com/office/drawing/2014/main" id="{C9E668B2-A768-4E81-B28A-727D05B2B695}"/>
            </a:ext>
          </a:extLst>
        </xdr:cNvPr>
        <xdr:cNvSpPr txBox="1"/>
      </xdr:nvSpPr>
      <xdr:spPr>
        <a:xfrm>
          <a:off x="9404428" y="12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35413</xdr:rowOff>
    </xdr:from>
    <xdr:to>
      <xdr:col>45</xdr:col>
      <xdr:colOff>177800</xdr:colOff>
      <xdr:row>76</xdr:row>
      <xdr:rowOff>58821</xdr:rowOff>
    </xdr:to>
    <xdr:cxnSp macro="">
      <xdr:nvCxnSpPr>
        <xdr:cNvPr id="413" name="直線コネクタ 412">
          <a:extLst>
            <a:ext uri="{FF2B5EF4-FFF2-40B4-BE49-F238E27FC236}">
              <a16:creationId xmlns:a16="http://schemas.microsoft.com/office/drawing/2014/main" id="{8087F353-C7C5-4F0C-AAED-92AD0E9C970B}"/>
            </a:ext>
          </a:extLst>
        </xdr:cNvPr>
        <xdr:cNvCxnSpPr/>
      </xdr:nvCxnSpPr>
      <xdr:spPr>
        <a:xfrm flipV="1">
          <a:off x="7861300" y="13065613"/>
          <a:ext cx="889000" cy="23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49BE3DF4-6387-4182-8FBE-2F863D41D66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5" name="テキスト ボックス 414">
          <a:extLst>
            <a:ext uri="{FF2B5EF4-FFF2-40B4-BE49-F238E27FC236}">
              <a16:creationId xmlns:a16="http://schemas.microsoft.com/office/drawing/2014/main" id="{DDC21256-1D25-4CC1-AF3C-15BBBF61D5AB}"/>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58821</xdr:rowOff>
    </xdr:from>
    <xdr:to>
      <xdr:col>41</xdr:col>
      <xdr:colOff>50800</xdr:colOff>
      <xdr:row>76</xdr:row>
      <xdr:rowOff>86162</xdr:rowOff>
    </xdr:to>
    <xdr:cxnSp macro="">
      <xdr:nvCxnSpPr>
        <xdr:cNvPr id="416" name="直線コネクタ 415">
          <a:extLst>
            <a:ext uri="{FF2B5EF4-FFF2-40B4-BE49-F238E27FC236}">
              <a16:creationId xmlns:a16="http://schemas.microsoft.com/office/drawing/2014/main" id="{82BECB50-E5B4-4EAA-879D-08A2E10F7E46}"/>
            </a:ext>
          </a:extLst>
        </xdr:cNvPr>
        <xdr:cNvCxnSpPr/>
      </xdr:nvCxnSpPr>
      <xdr:spPr>
        <a:xfrm flipV="1">
          <a:off x="6972300" y="13089021"/>
          <a:ext cx="889000" cy="2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C3916887-D966-4E41-8338-5421DDF7F544}"/>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23801</xdr:rowOff>
    </xdr:from>
    <xdr:ext cx="469744" cy="259045"/>
    <xdr:sp macro="" textlink="">
      <xdr:nvSpPr>
        <xdr:cNvPr id="418" name="テキスト ボックス 417">
          <a:extLst>
            <a:ext uri="{FF2B5EF4-FFF2-40B4-BE49-F238E27FC236}">
              <a16:creationId xmlns:a16="http://schemas.microsoft.com/office/drawing/2014/main" id="{8F46FF8D-B2CB-4EC1-8C3D-FEC76F1E05AB}"/>
            </a:ext>
          </a:extLst>
        </xdr:cNvPr>
        <xdr:cNvSpPr txBox="1"/>
      </xdr:nvSpPr>
      <xdr:spPr>
        <a:xfrm>
          <a:off x="7626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16CD828E-D064-43B4-AA1E-FB135BC228A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39895</xdr:rowOff>
    </xdr:from>
    <xdr:ext cx="469744" cy="259045"/>
    <xdr:sp macro="" textlink="">
      <xdr:nvSpPr>
        <xdr:cNvPr id="420" name="テキスト ボックス 419">
          <a:extLst>
            <a:ext uri="{FF2B5EF4-FFF2-40B4-BE49-F238E27FC236}">
              <a16:creationId xmlns:a16="http://schemas.microsoft.com/office/drawing/2014/main" id="{D01A322E-FC15-4C30-9AA6-FFC63324D9C5}"/>
            </a:ext>
          </a:extLst>
        </xdr:cNvPr>
        <xdr:cNvSpPr txBox="1"/>
      </xdr:nvSpPr>
      <xdr:spPr>
        <a:xfrm>
          <a:off x="6737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3ABE93A0-4814-430E-8701-9D606B29355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71F6A07-9113-4FA4-A3A0-682A17F54B51}"/>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C0201A6B-7601-416D-9B27-690BA956547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5B8E60A5-35B4-4D95-9E0F-4EADA30F2686}"/>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BDD915AA-33D1-4B0F-8A0B-A8FB2A374919}"/>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39157</xdr:rowOff>
    </xdr:from>
    <xdr:to>
      <xdr:col>55</xdr:col>
      <xdr:colOff>50800</xdr:colOff>
      <xdr:row>76</xdr:row>
      <xdr:rowOff>140757</xdr:rowOff>
    </xdr:to>
    <xdr:sp macro="" textlink="">
      <xdr:nvSpPr>
        <xdr:cNvPr id="426" name="楕円 425">
          <a:extLst>
            <a:ext uri="{FF2B5EF4-FFF2-40B4-BE49-F238E27FC236}">
              <a16:creationId xmlns:a16="http://schemas.microsoft.com/office/drawing/2014/main" id="{9C547422-5D8C-4CBF-968F-CFBACFA82C03}"/>
            </a:ext>
          </a:extLst>
        </xdr:cNvPr>
        <xdr:cNvSpPr/>
      </xdr:nvSpPr>
      <xdr:spPr>
        <a:xfrm>
          <a:off x="10426700" y="1306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62034</xdr:rowOff>
    </xdr:from>
    <xdr:ext cx="469744" cy="259045"/>
    <xdr:sp macro="" textlink="">
      <xdr:nvSpPr>
        <xdr:cNvPr id="427" name="商工費該当値テキスト">
          <a:extLst>
            <a:ext uri="{FF2B5EF4-FFF2-40B4-BE49-F238E27FC236}">
              <a16:creationId xmlns:a16="http://schemas.microsoft.com/office/drawing/2014/main" id="{3F63B7D8-B0B5-4E77-9CD6-7BDE915E65EE}"/>
            </a:ext>
          </a:extLst>
        </xdr:cNvPr>
        <xdr:cNvSpPr txBox="1"/>
      </xdr:nvSpPr>
      <xdr:spPr>
        <a:xfrm>
          <a:off x="10528300" y="1292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74270</xdr:rowOff>
    </xdr:from>
    <xdr:to>
      <xdr:col>50</xdr:col>
      <xdr:colOff>165100</xdr:colOff>
      <xdr:row>77</xdr:row>
      <xdr:rowOff>4420</xdr:rowOff>
    </xdr:to>
    <xdr:sp macro="" textlink="">
      <xdr:nvSpPr>
        <xdr:cNvPr id="428" name="楕円 427">
          <a:extLst>
            <a:ext uri="{FF2B5EF4-FFF2-40B4-BE49-F238E27FC236}">
              <a16:creationId xmlns:a16="http://schemas.microsoft.com/office/drawing/2014/main" id="{496C3C18-0557-4C56-AEA2-610A1DC479A3}"/>
            </a:ext>
          </a:extLst>
        </xdr:cNvPr>
        <xdr:cNvSpPr/>
      </xdr:nvSpPr>
      <xdr:spPr>
        <a:xfrm>
          <a:off x="9588500" y="131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166997</xdr:rowOff>
    </xdr:from>
    <xdr:ext cx="469744" cy="259045"/>
    <xdr:sp macro="" textlink="">
      <xdr:nvSpPr>
        <xdr:cNvPr id="429" name="テキスト ボックス 428">
          <a:extLst>
            <a:ext uri="{FF2B5EF4-FFF2-40B4-BE49-F238E27FC236}">
              <a16:creationId xmlns:a16="http://schemas.microsoft.com/office/drawing/2014/main" id="{155B8743-CCAC-4984-98B5-20E38B88001C}"/>
            </a:ext>
          </a:extLst>
        </xdr:cNvPr>
        <xdr:cNvSpPr txBox="1"/>
      </xdr:nvSpPr>
      <xdr:spPr>
        <a:xfrm>
          <a:off x="9404428" y="1319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156063</xdr:rowOff>
    </xdr:from>
    <xdr:to>
      <xdr:col>46</xdr:col>
      <xdr:colOff>38100</xdr:colOff>
      <xdr:row>76</xdr:row>
      <xdr:rowOff>86213</xdr:rowOff>
    </xdr:to>
    <xdr:sp macro="" textlink="">
      <xdr:nvSpPr>
        <xdr:cNvPr id="430" name="楕円 429">
          <a:extLst>
            <a:ext uri="{FF2B5EF4-FFF2-40B4-BE49-F238E27FC236}">
              <a16:creationId xmlns:a16="http://schemas.microsoft.com/office/drawing/2014/main" id="{EA15904A-C9C8-4A19-BD3C-E94C7F815C0D}"/>
            </a:ext>
          </a:extLst>
        </xdr:cNvPr>
        <xdr:cNvSpPr/>
      </xdr:nvSpPr>
      <xdr:spPr>
        <a:xfrm>
          <a:off x="8699500" y="1301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102740</xdr:rowOff>
    </xdr:from>
    <xdr:ext cx="469744" cy="259045"/>
    <xdr:sp macro="" textlink="">
      <xdr:nvSpPr>
        <xdr:cNvPr id="431" name="テキスト ボックス 430">
          <a:extLst>
            <a:ext uri="{FF2B5EF4-FFF2-40B4-BE49-F238E27FC236}">
              <a16:creationId xmlns:a16="http://schemas.microsoft.com/office/drawing/2014/main" id="{AD5D909A-7539-404D-9970-83055C79EB94}"/>
            </a:ext>
          </a:extLst>
        </xdr:cNvPr>
        <xdr:cNvSpPr txBox="1"/>
      </xdr:nvSpPr>
      <xdr:spPr>
        <a:xfrm>
          <a:off x="8515428" y="1279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8021</xdr:rowOff>
    </xdr:from>
    <xdr:to>
      <xdr:col>41</xdr:col>
      <xdr:colOff>101600</xdr:colOff>
      <xdr:row>76</xdr:row>
      <xdr:rowOff>109621</xdr:rowOff>
    </xdr:to>
    <xdr:sp macro="" textlink="">
      <xdr:nvSpPr>
        <xdr:cNvPr id="432" name="楕円 431">
          <a:extLst>
            <a:ext uri="{FF2B5EF4-FFF2-40B4-BE49-F238E27FC236}">
              <a16:creationId xmlns:a16="http://schemas.microsoft.com/office/drawing/2014/main" id="{4B0789DD-7D04-4E18-A59E-6F02E6A9B161}"/>
            </a:ext>
          </a:extLst>
        </xdr:cNvPr>
        <xdr:cNvSpPr/>
      </xdr:nvSpPr>
      <xdr:spPr>
        <a:xfrm>
          <a:off x="7810500" y="1303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126148</xdr:rowOff>
    </xdr:from>
    <xdr:ext cx="469744" cy="259045"/>
    <xdr:sp macro="" textlink="">
      <xdr:nvSpPr>
        <xdr:cNvPr id="433" name="テキスト ボックス 432">
          <a:extLst>
            <a:ext uri="{FF2B5EF4-FFF2-40B4-BE49-F238E27FC236}">
              <a16:creationId xmlns:a16="http://schemas.microsoft.com/office/drawing/2014/main" id="{06B5D941-7E8C-4A43-B964-B9CEAD4E8D75}"/>
            </a:ext>
          </a:extLst>
        </xdr:cNvPr>
        <xdr:cNvSpPr txBox="1"/>
      </xdr:nvSpPr>
      <xdr:spPr>
        <a:xfrm>
          <a:off x="7626428" y="12813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35362</xdr:rowOff>
    </xdr:from>
    <xdr:to>
      <xdr:col>36</xdr:col>
      <xdr:colOff>165100</xdr:colOff>
      <xdr:row>76</xdr:row>
      <xdr:rowOff>136962</xdr:rowOff>
    </xdr:to>
    <xdr:sp macro="" textlink="">
      <xdr:nvSpPr>
        <xdr:cNvPr id="434" name="楕円 433">
          <a:extLst>
            <a:ext uri="{FF2B5EF4-FFF2-40B4-BE49-F238E27FC236}">
              <a16:creationId xmlns:a16="http://schemas.microsoft.com/office/drawing/2014/main" id="{1EA29EEB-CA70-4120-8DFC-50D1D5AF939A}"/>
            </a:ext>
          </a:extLst>
        </xdr:cNvPr>
        <xdr:cNvSpPr/>
      </xdr:nvSpPr>
      <xdr:spPr>
        <a:xfrm>
          <a:off x="6921500" y="1306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153489</xdr:rowOff>
    </xdr:from>
    <xdr:ext cx="469744" cy="259045"/>
    <xdr:sp macro="" textlink="">
      <xdr:nvSpPr>
        <xdr:cNvPr id="435" name="テキスト ボックス 434">
          <a:extLst>
            <a:ext uri="{FF2B5EF4-FFF2-40B4-BE49-F238E27FC236}">
              <a16:creationId xmlns:a16="http://schemas.microsoft.com/office/drawing/2014/main" id="{DB9129AB-5E2B-4B9D-A63D-6F569DB37648}"/>
            </a:ext>
          </a:extLst>
        </xdr:cNvPr>
        <xdr:cNvSpPr txBox="1"/>
      </xdr:nvSpPr>
      <xdr:spPr>
        <a:xfrm>
          <a:off x="6737428" y="12840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3E31C687-EC8E-4D63-A820-F0B4EBF85AA1}"/>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6AEA227-27A8-4C4D-B51F-1C9BF628E665}"/>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67E1C231-7B57-455B-9AA5-FDFFD94C2CE3}"/>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5371C30B-1791-4B98-BE84-7C166E4D1043}"/>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E61EEB3C-BEA5-4ACB-838A-DDF64A8187BF}"/>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E317704A-C674-4BE5-8530-F5B67A136719}"/>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4CF5D99F-CD95-4D39-8387-FD60933E08A9}"/>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83A59951-15E7-4159-BF09-EB5978ED202D}"/>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71DA8D08-75B9-472C-A5CE-7F8CB79C3046}"/>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C395D700-33F3-4F87-B758-44C2A6F9108C}"/>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1653EFB1-38A0-4724-8B3D-5DC295CB4B7C}"/>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3021B972-087A-4558-A7E2-1059A564F009}"/>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272DEA20-9894-4468-B15B-BE8A2947E77D}"/>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AAC87C4A-AACC-4C02-9231-DA9DED0C2E3C}"/>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D3A8CAC6-02AC-4E7E-BCE5-BB4BFBB60DC1}"/>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57CA9A8-E653-4F5C-9C53-2B818C71F329}"/>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B45FFD26-0BC4-4D51-BCE4-5238CF0B8192}"/>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3F322A58-203A-4495-8BDF-8D98BABDC3D5}"/>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7ACDD0-A790-48AB-B350-F479A854F585}"/>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FCBE8712-7C77-46B8-AE3C-26B32E54104E}"/>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48F07949-3DDE-4665-A3FC-D5F71DFB3C83}"/>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F77F39E8-A1D0-4212-AB24-5A13F993DBDD}"/>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7BFC663F-DE3E-4E41-8870-E3E26CA3C3B8}"/>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B0F9A1BB-234E-4497-B9A6-6C816409E55A}"/>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1C83833-45AB-4566-8D48-085F51735BB2}"/>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D328B590-CEE8-458C-9D13-652B201FA318}"/>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1887A51E-5DB2-48F9-A1CD-6130720166DA}"/>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2F0C82D4-9267-4D18-85B9-A74325963B79}"/>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110218</xdr:rowOff>
    </xdr:from>
    <xdr:to>
      <xdr:col>55</xdr:col>
      <xdr:colOff>0</xdr:colOff>
      <xdr:row>97</xdr:row>
      <xdr:rowOff>38529</xdr:rowOff>
    </xdr:to>
    <xdr:cxnSp macro="">
      <xdr:nvCxnSpPr>
        <xdr:cNvPr id="464" name="直線コネクタ 463">
          <a:extLst>
            <a:ext uri="{FF2B5EF4-FFF2-40B4-BE49-F238E27FC236}">
              <a16:creationId xmlns:a16="http://schemas.microsoft.com/office/drawing/2014/main" id="{C5309173-59B5-4550-B94B-F198EB6C2BD8}"/>
            </a:ext>
          </a:extLst>
        </xdr:cNvPr>
        <xdr:cNvCxnSpPr/>
      </xdr:nvCxnSpPr>
      <xdr:spPr>
        <a:xfrm>
          <a:off x="9639300" y="16569418"/>
          <a:ext cx="838200" cy="99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138932</xdr:rowOff>
    </xdr:from>
    <xdr:ext cx="534377" cy="259045"/>
    <xdr:sp macro="" textlink="">
      <xdr:nvSpPr>
        <xdr:cNvPr id="465" name="土木費平均値テキスト">
          <a:extLst>
            <a:ext uri="{FF2B5EF4-FFF2-40B4-BE49-F238E27FC236}">
              <a16:creationId xmlns:a16="http://schemas.microsoft.com/office/drawing/2014/main" id="{5097284F-B6BE-4545-883C-D8168F2D5339}"/>
            </a:ext>
          </a:extLst>
        </xdr:cNvPr>
        <xdr:cNvSpPr txBox="1"/>
      </xdr:nvSpPr>
      <xdr:spPr>
        <a:xfrm>
          <a:off x="10528300" y="16598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D53E95ED-7D1B-421D-86AE-FFAE7FAB4D21}"/>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110218</xdr:rowOff>
    </xdr:from>
    <xdr:to>
      <xdr:col>50</xdr:col>
      <xdr:colOff>114300</xdr:colOff>
      <xdr:row>97</xdr:row>
      <xdr:rowOff>70244</xdr:rowOff>
    </xdr:to>
    <xdr:cxnSp macro="">
      <xdr:nvCxnSpPr>
        <xdr:cNvPr id="467" name="直線コネクタ 466">
          <a:extLst>
            <a:ext uri="{FF2B5EF4-FFF2-40B4-BE49-F238E27FC236}">
              <a16:creationId xmlns:a16="http://schemas.microsoft.com/office/drawing/2014/main" id="{6555A9A8-5A7F-467D-9317-5E066800A8BD}"/>
            </a:ext>
          </a:extLst>
        </xdr:cNvPr>
        <xdr:cNvCxnSpPr/>
      </xdr:nvCxnSpPr>
      <xdr:spPr>
        <a:xfrm flipV="1">
          <a:off x="8750300" y="16569418"/>
          <a:ext cx="889000" cy="131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B486FC30-D7E7-4A0F-B7E9-6D7CF5AC9096}"/>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85706</xdr:rowOff>
    </xdr:from>
    <xdr:ext cx="534377" cy="259045"/>
    <xdr:sp macro="" textlink="">
      <xdr:nvSpPr>
        <xdr:cNvPr id="469" name="テキスト ボックス 468">
          <a:extLst>
            <a:ext uri="{FF2B5EF4-FFF2-40B4-BE49-F238E27FC236}">
              <a16:creationId xmlns:a16="http://schemas.microsoft.com/office/drawing/2014/main" id="{98051C55-99F3-4A9B-A527-C9148524D631}"/>
            </a:ext>
          </a:extLst>
        </xdr:cNvPr>
        <xdr:cNvSpPr txBox="1"/>
      </xdr:nvSpPr>
      <xdr:spPr>
        <a:xfrm>
          <a:off x="9372111" y="1671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70244</xdr:rowOff>
    </xdr:from>
    <xdr:to>
      <xdr:col>45</xdr:col>
      <xdr:colOff>177800</xdr:colOff>
      <xdr:row>97</xdr:row>
      <xdr:rowOff>125085</xdr:rowOff>
    </xdr:to>
    <xdr:cxnSp macro="">
      <xdr:nvCxnSpPr>
        <xdr:cNvPr id="470" name="直線コネクタ 469">
          <a:extLst>
            <a:ext uri="{FF2B5EF4-FFF2-40B4-BE49-F238E27FC236}">
              <a16:creationId xmlns:a16="http://schemas.microsoft.com/office/drawing/2014/main" id="{99B0B132-B9E7-4898-9499-92461833403A}"/>
            </a:ext>
          </a:extLst>
        </xdr:cNvPr>
        <xdr:cNvCxnSpPr/>
      </xdr:nvCxnSpPr>
      <xdr:spPr>
        <a:xfrm flipV="1">
          <a:off x="7861300" y="16700894"/>
          <a:ext cx="889000" cy="5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1F21D166-64B0-4846-8A8B-962EC4E393F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132432</xdr:rowOff>
    </xdr:from>
    <xdr:ext cx="534377" cy="259045"/>
    <xdr:sp macro="" textlink="">
      <xdr:nvSpPr>
        <xdr:cNvPr id="472" name="テキスト ボックス 471">
          <a:extLst>
            <a:ext uri="{FF2B5EF4-FFF2-40B4-BE49-F238E27FC236}">
              <a16:creationId xmlns:a16="http://schemas.microsoft.com/office/drawing/2014/main" id="{08F2457C-3177-40CB-85E5-A0C1DC4432DF}"/>
            </a:ext>
          </a:extLst>
        </xdr:cNvPr>
        <xdr:cNvSpPr txBox="1"/>
      </xdr:nvSpPr>
      <xdr:spPr>
        <a:xfrm>
          <a:off x="8483111" y="1676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125085</xdr:rowOff>
    </xdr:from>
    <xdr:to>
      <xdr:col>41</xdr:col>
      <xdr:colOff>50800</xdr:colOff>
      <xdr:row>97</xdr:row>
      <xdr:rowOff>162514</xdr:rowOff>
    </xdr:to>
    <xdr:cxnSp macro="">
      <xdr:nvCxnSpPr>
        <xdr:cNvPr id="473" name="直線コネクタ 472">
          <a:extLst>
            <a:ext uri="{FF2B5EF4-FFF2-40B4-BE49-F238E27FC236}">
              <a16:creationId xmlns:a16="http://schemas.microsoft.com/office/drawing/2014/main" id="{AFEE6494-13DC-4468-8D6F-2A5E3AF2758E}"/>
            </a:ext>
          </a:extLst>
        </xdr:cNvPr>
        <xdr:cNvCxnSpPr/>
      </xdr:nvCxnSpPr>
      <xdr:spPr>
        <a:xfrm flipV="1">
          <a:off x="6972300" y="16755735"/>
          <a:ext cx="889000" cy="3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C50B5D40-5CE3-4DD1-9136-D200CAFB50BD}"/>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5" name="テキスト ボックス 474">
          <a:extLst>
            <a:ext uri="{FF2B5EF4-FFF2-40B4-BE49-F238E27FC236}">
              <a16:creationId xmlns:a16="http://schemas.microsoft.com/office/drawing/2014/main" id="{5B51A726-2208-432C-A4B5-ED744A53D235}"/>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CC5A618-54CC-4ACC-9FF9-1D7C05B9552E}"/>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161140</xdr:rowOff>
    </xdr:from>
    <xdr:ext cx="534377" cy="259045"/>
    <xdr:sp macro="" textlink="">
      <xdr:nvSpPr>
        <xdr:cNvPr id="477" name="テキスト ボックス 476">
          <a:extLst>
            <a:ext uri="{FF2B5EF4-FFF2-40B4-BE49-F238E27FC236}">
              <a16:creationId xmlns:a16="http://schemas.microsoft.com/office/drawing/2014/main" id="{C8C6433F-B0F8-4E05-AEB2-2007BF0DC2D3}"/>
            </a:ext>
          </a:extLst>
        </xdr:cNvPr>
        <xdr:cNvSpPr txBox="1"/>
      </xdr:nvSpPr>
      <xdr:spPr>
        <a:xfrm>
          <a:off x="6705111" y="1644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3C7C3F2C-DA06-47DF-AC33-18E196DEA875}"/>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CB528AF9-502B-496D-A6A6-293EBB11AC1A}"/>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98003E06-2B22-4DDB-863D-7FD8F950D8EE}"/>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762AB401-6290-468D-854D-31F5581AB839}"/>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EFC20FB-3A2A-4993-92D1-2583AFE67663}"/>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159179</xdr:rowOff>
    </xdr:from>
    <xdr:to>
      <xdr:col>55</xdr:col>
      <xdr:colOff>50800</xdr:colOff>
      <xdr:row>97</xdr:row>
      <xdr:rowOff>89329</xdr:rowOff>
    </xdr:to>
    <xdr:sp macro="" textlink="">
      <xdr:nvSpPr>
        <xdr:cNvPr id="483" name="楕円 482">
          <a:extLst>
            <a:ext uri="{FF2B5EF4-FFF2-40B4-BE49-F238E27FC236}">
              <a16:creationId xmlns:a16="http://schemas.microsoft.com/office/drawing/2014/main" id="{D252F548-3FF0-42B6-AA7F-CC01BB6C1EE7}"/>
            </a:ext>
          </a:extLst>
        </xdr:cNvPr>
        <xdr:cNvSpPr/>
      </xdr:nvSpPr>
      <xdr:spPr>
        <a:xfrm>
          <a:off x="10426700" y="1661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10606</xdr:rowOff>
    </xdr:from>
    <xdr:ext cx="534377" cy="259045"/>
    <xdr:sp macro="" textlink="">
      <xdr:nvSpPr>
        <xdr:cNvPr id="484" name="土木費該当値テキスト">
          <a:extLst>
            <a:ext uri="{FF2B5EF4-FFF2-40B4-BE49-F238E27FC236}">
              <a16:creationId xmlns:a16="http://schemas.microsoft.com/office/drawing/2014/main" id="{4FC9E9CF-0DEA-4E33-BF45-79592761BEA9}"/>
            </a:ext>
          </a:extLst>
        </xdr:cNvPr>
        <xdr:cNvSpPr txBox="1"/>
      </xdr:nvSpPr>
      <xdr:spPr>
        <a:xfrm>
          <a:off x="10528300" y="1646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59418</xdr:rowOff>
    </xdr:from>
    <xdr:to>
      <xdr:col>50</xdr:col>
      <xdr:colOff>165100</xdr:colOff>
      <xdr:row>96</xdr:row>
      <xdr:rowOff>161018</xdr:rowOff>
    </xdr:to>
    <xdr:sp macro="" textlink="">
      <xdr:nvSpPr>
        <xdr:cNvPr id="485" name="楕円 484">
          <a:extLst>
            <a:ext uri="{FF2B5EF4-FFF2-40B4-BE49-F238E27FC236}">
              <a16:creationId xmlns:a16="http://schemas.microsoft.com/office/drawing/2014/main" id="{AD21719F-4F8F-4E75-812D-F915F3B0A778}"/>
            </a:ext>
          </a:extLst>
        </xdr:cNvPr>
        <xdr:cNvSpPr/>
      </xdr:nvSpPr>
      <xdr:spPr>
        <a:xfrm>
          <a:off x="9588500" y="1651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6095</xdr:rowOff>
    </xdr:from>
    <xdr:ext cx="534377" cy="259045"/>
    <xdr:sp macro="" textlink="">
      <xdr:nvSpPr>
        <xdr:cNvPr id="486" name="テキスト ボックス 485">
          <a:extLst>
            <a:ext uri="{FF2B5EF4-FFF2-40B4-BE49-F238E27FC236}">
              <a16:creationId xmlns:a16="http://schemas.microsoft.com/office/drawing/2014/main" id="{6F2D8053-AB7F-4F3D-842E-45951F13D058}"/>
            </a:ext>
          </a:extLst>
        </xdr:cNvPr>
        <xdr:cNvSpPr txBox="1"/>
      </xdr:nvSpPr>
      <xdr:spPr>
        <a:xfrm>
          <a:off x="9372111" y="1629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19444</xdr:rowOff>
    </xdr:from>
    <xdr:to>
      <xdr:col>46</xdr:col>
      <xdr:colOff>38100</xdr:colOff>
      <xdr:row>97</xdr:row>
      <xdr:rowOff>121044</xdr:rowOff>
    </xdr:to>
    <xdr:sp macro="" textlink="">
      <xdr:nvSpPr>
        <xdr:cNvPr id="487" name="楕円 486">
          <a:extLst>
            <a:ext uri="{FF2B5EF4-FFF2-40B4-BE49-F238E27FC236}">
              <a16:creationId xmlns:a16="http://schemas.microsoft.com/office/drawing/2014/main" id="{ABFD2C18-6788-4193-9B6B-0E584D81C543}"/>
            </a:ext>
          </a:extLst>
        </xdr:cNvPr>
        <xdr:cNvSpPr/>
      </xdr:nvSpPr>
      <xdr:spPr>
        <a:xfrm>
          <a:off x="8699500" y="1665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137571</xdr:rowOff>
    </xdr:from>
    <xdr:ext cx="534377" cy="259045"/>
    <xdr:sp macro="" textlink="">
      <xdr:nvSpPr>
        <xdr:cNvPr id="488" name="テキスト ボックス 487">
          <a:extLst>
            <a:ext uri="{FF2B5EF4-FFF2-40B4-BE49-F238E27FC236}">
              <a16:creationId xmlns:a16="http://schemas.microsoft.com/office/drawing/2014/main" id="{CA8F541C-D3ED-47F9-9C87-5EAE8D622A3F}"/>
            </a:ext>
          </a:extLst>
        </xdr:cNvPr>
        <xdr:cNvSpPr txBox="1"/>
      </xdr:nvSpPr>
      <xdr:spPr>
        <a:xfrm>
          <a:off x="8483111" y="164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74285</xdr:rowOff>
    </xdr:from>
    <xdr:to>
      <xdr:col>41</xdr:col>
      <xdr:colOff>101600</xdr:colOff>
      <xdr:row>98</xdr:row>
      <xdr:rowOff>4435</xdr:rowOff>
    </xdr:to>
    <xdr:sp macro="" textlink="">
      <xdr:nvSpPr>
        <xdr:cNvPr id="489" name="楕円 488">
          <a:extLst>
            <a:ext uri="{FF2B5EF4-FFF2-40B4-BE49-F238E27FC236}">
              <a16:creationId xmlns:a16="http://schemas.microsoft.com/office/drawing/2014/main" id="{525A17AF-3411-43D2-9A24-128D7FC99425}"/>
            </a:ext>
          </a:extLst>
        </xdr:cNvPr>
        <xdr:cNvSpPr/>
      </xdr:nvSpPr>
      <xdr:spPr>
        <a:xfrm>
          <a:off x="7810500" y="1670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167012</xdr:rowOff>
    </xdr:from>
    <xdr:ext cx="534377" cy="259045"/>
    <xdr:sp macro="" textlink="">
      <xdr:nvSpPr>
        <xdr:cNvPr id="490" name="テキスト ボックス 489">
          <a:extLst>
            <a:ext uri="{FF2B5EF4-FFF2-40B4-BE49-F238E27FC236}">
              <a16:creationId xmlns:a16="http://schemas.microsoft.com/office/drawing/2014/main" id="{8D51E777-8878-4E64-8C70-9126BA9BBB41}"/>
            </a:ext>
          </a:extLst>
        </xdr:cNvPr>
        <xdr:cNvSpPr txBox="1"/>
      </xdr:nvSpPr>
      <xdr:spPr>
        <a:xfrm>
          <a:off x="7594111" y="1679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111714</xdr:rowOff>
    </xdr:from>
    <xdr:to>
      <xdr:col>36</xdr:col>
      <xdr:colOff>165100</xdr:colOff>
      <xdr:row>98</xdr:row>
      <xdr:rowOff>41864</xdr:rowOff>
    </xdr:to>
    <xdr:sp macro="" textlink="">
      <xdr:nvSpPr>
        <xdr:cNvPr id="491" name="楕円 490">
          <a:extLst>
            <a:ext uri="{FF2B5EF4-FFF2-40B4-BE49-F238E27FC236}">
              <a16:creationId xmlns:a16="http://schemas.microsoft.com/office/drawing/2014/main" id="{51FC9CDF-FF2B-4307-A45E-474466DE8486}"/>
            </a:ext>
          </a:extLst>
        </xdr:cNvPr>
        <xdr:cNvSpPr/>
      </xdr:nvSpPr>
      <xdr:spPr>
        <a:xfrm>
          <a:off x="6921500" y="1674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32991</xdr:rowOff>
    </xdr:from>
    <xdr:ext cx="534377" cy="259045"/>
    <xdr:sp macro="" textlink="">
      <xdr:nvSpPr>
        <xdr:cNvPr id="492" name="テキスト ボックス 491">
          <a:extLst>
            <a:ext uri="{FF2B5EF4-FFF2-40B4-BE49-F238E27FC236}">
              <a16:creationId xmlns:a16="http://schemas.microsoft.com/office/drawing/2014/main" id="{7F75A342-4745-477B-AC0A-CFCA0C18FDB2}"/>
            </a:ext>
          </a:extLst>
        </xdr:cNvPr>
        <xdr:cNvSpPr txBox="1"/>
      </xdr:nvSpPr>
      <xdr:spPr>
        <a:xfrm>
          <a:off x="6705111" y="1683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4C2CC76-2F2A-47F5-8CC4-CBAD6C426891}"/>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B002A69E-3AC6-49FE-98C1-DB8627250858}"/>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3846ECC9-6C7A-4CFA-84F2-6B68A8C2D04E}"/>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6BF1F657-1C15-444D-B5AE-4AF68F5FAC8C}"/>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D699EE78-91DE-40D4-A35E-0D1EF12A21A8}"/>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5D8B4CF6-D641-4491-981B-5F3EC9D5FA52}"/>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69EBE378-637B-4FA5-9D4E-3172A3D26C27}"/>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8BA6E653-6B19-492A-A293-B31F4B8703A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8A9C48AF-51E3-4718-884A-BB6379381FFD}"/>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CF30B4A5-5AFB-46F7-9253-D95B782BFF2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ED9B50BD-6F5C-4360-8354-39D286C8E444}"/>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1317C5F2-7BC9-494B-B43C-5ACB0AAF74B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1E124795-11A4-46A9-B934-99EA6808FDB3}"/>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92773BF-19E6-466D-BD98-7303D3AAB3A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11AEE14-6AEF-4363-A63D-37D2DB6C8746}"/>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59259354-7B96-418D-8F43-3428F4B4CEF4}"/>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1A9D35DD-47A9-41DD-B59E-3BA3FFB8E1C2}"/>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9A718E46-C714-420A-9F9D-8D6D93D46336}"/>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6B357E00-FF4B-41A9-ACDF-D90E2A078983}"/>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CC3C5BD4-8D2A-48E0-AD5B-FF760F456E53}"/>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C939DDA3-3B08-403B-A029-63C0C8A2E8A9}"/>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5718BA43-97D7-4418-9802-5431540AFFAD}"/>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23AC4261-AE39-46C9-92F7-E91CA87A23C9}"/>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A842FD61-989C-432E-85BD-9ED4BAD30953}"/>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83BC2C27-93D6-43A4-8A9B-42FEE5275CD4}"/>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9BE68B57-CCBC-4898-B0BB-1C4E2E1B1CA9}"/>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68B1F578-4C9C-4C62-9677-DAE601000013}"/>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A282928B-4186-411B-BCA1-950486D0375C}"/>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99847</xdr:rowOff>
    </xdr:from>
    <xdr:to>
      <xdr:col>85</xdr:col>
      <xdr:colOff>127000</xdr:colOff>
      <xdr:row>38</xdr:row>
      <xdr:rowOff>131814</xdr:rowOff>
    </xdr:to>
    <xdr:cxnSp macro="">
      <xdr:nvCxnSpPr>
        <xdr:cNvPr id="521" name="直線コネクタ 520">
          <a:extLst>
            <a:ext uri="{FF2B5EF4-FFF2-40B4-BE49-F238E27FC236}">
              <a16:creationId xmlns:a16="http://schemas.microsoft.com/office/drawing/2014/main" id="{89CA1C2C-E54E-424F-8E5C-55BB6C23DA6B}"/>
            </a:ext>
          </a:extLst>
        </xdr:cNvPr>
        <xdr:cNvCxnSpPr/>
      </xdr:nvCxnSpPr>
      <xdr:spPr>
        <a:xfrm flipV="1">
          <a:off x="15481300" y="6614947"/>
          <a:ext cx="838200" cy="3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22" name="消防費平均値テキスト">
          <a:extLst>
            <a:ext uri="{FF2B5EF4-FFF2-40B4-BE49-F238E27FC236}">
              <a16:creationId xmlns:a16="http://schemas.microsoft.com/office/drawing/2014/main" id="{EDB5ABB7-98C7-4865-8E10-526A67345C5B}"/>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CA3DB96E-5BC0-4660-ADA3-610C4D3355CB}"/>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131699</xdr:rowOff>
    </xdr:from>
    <xdr:to>
      <xdr:col>81</xdr:col>
      <xdr:colOff>50800</xdr:colOff>
      <xdr:row>38</xdr:row>
      <xdr:rowOff>131814</xdr:rowOff>
    </xdr:to>
    <xdr:cxnSp macro="">
      <xdr:nvCxnSpPr>
        <xdr:cNvPr id="524" name="直線コネクタ 523">
          <a:extLst>
            <a:ext uri="{FF2B5EF4-FFF2-40B4-BE49-F238E27FC236}">
              <a16:creationId xmlns:a16="http://schemas.microsoft.com/office/drawing/2014/main" id="{972FD20B-838F-4088-AD44-7D05C18CCA57}"/>
            </a:ext>
          </a:extLst>
        </xdr:cNvPr>
        <xdr:cNvCxnSpPr/>
      </xdr:nvCxnSpPr>
      <xdr:spPr>
        <a:xfrm>
          <a:off x="14592300" y="6646799"/>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8435F1B8-39BA-45CF-B717-64CC57648C5E}"/>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6" name="テキスト ボックス 525">
          <a:extLst>
            <a:ext uri="{FF2B5EF4-FFF2-40B4-BE49-F238E27FC236}">
              <a16:creationId xmlns:a16="http://schemas.microsoft.com/office/drawing/2014/main" id="{6BE09188-3DCC-46E4-B83D-BD411C1875E5}"/>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131699</xdr:rowOff>
    </xdr:from>
    <xdr:to>
      <xdr:col>76</xdr:col>
      <xdr:colOff>114300</xdr:colOff>
      <xdr:row>38</xdr:row>
      <xdr:rowOff>132499</xdr:rowOff>
    </xdr:to>
    <xdr:cxnSp macro="">
      <xdr:nvCxnSpPr>
        <xdr:cNvPr id="527" name="直線コネクタ 526">
          <a:extLst>
            <a:ext uri="{FF2B5EF4-FFF2-40B4-BE49-F238E27FC236}">
              <a16:creationId xmlns:a16="http://schemas.microsoft.com/office/drawing/2014/main" id="{8D3676F6-ABBD-49C5-B5C7-BE597F14D03D}"/>
            </a:ext>
          </a:extLst>
        </xdr:cNvPr>
        <xdr:cNvCxnSpPr/>
      </xdr:nvCxnSpPr>
      <xdr:spPr>
        <a:xfrm flipV="1">
          <a:off x="13703300" y="6646799"/>
          <a:ext cx="889000" cy="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61506323-C3C8-46AE-8442-44DB40B84315}"/>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9" name="テキスト ボックス 528">
          <a:extLst>
            <a:ext uri="{FF2B5EF4-FFF2-40B4-BE49-F238E27FC236}">
              <a16:creationId xmlns:a16="http://schemas.microsoft.com/office/drawing/2014/main" id="{298AB8C2-AE30-4CF4-BFBA-1654F7261D9B}"/>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132499</xdr:rowOff>
    </xdr:from>
    <xdr:to>
      <xdr:col>71</xdr:col>
      <xdr:colOff>177800</xdr:colOff>
      <xdr:row>38</xdr:row>
      <xdr:rowOff>136195</xdr:rowOff>
    </xdr:to>
    <xdr:cxnSp macro="">
      <xdr:nvCxnSpPr>
        <xdr:cNvPr id="530" name="直線コネクタ 529">
          <a:extLst>
            <a:ext uri="{FF2B5EF4-FFF2-40B4-BE49-F238E27FC236}">
              <a16:creationId xmlns:a16="http://schemas.microsoft.com/office/drawing/2014/main" id="{D04ED254-4DE6-4AFB-821A-915F204A6EC1}"/>
            </a:ext>
          </a:extLst>
        </xdr:cNvPr>
        <xdr:cNvCxnSpPr/>
      </xdr:nvCxnSpPr>
      <xdr:spPr>
        <a:xfrm flipV="1">
          <a:off x="12814300" y="6647599"/>
          <a:ext cx="889000" cy="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61E3B6F4-7EAF-412A-84F9-18F9B0DE2F4B}"/>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32" name="テキスト ボックス 531">
          <a:extLst>
            <a:ext uri="{FF2B5EF4-FFF2-40B4-BE49-F238E27FC236}">
              <a16:creationId xmlns:a16="http://schemas.microsoft.com/office/drawing/2014/main" id="{1B651345-4B1A-4E88-8ECA-17836A89D371}"/>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DC0C3A33-870F-4B51-9182-3027A434712F}"/>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4" name="テキスト ボックス 533">
          <a:extLst>
            <a:ext uri="{FF2B5EF4-FFF2-40B4-BE49-F238E27FC236}">
              <a16:creationId xmlns:a16="http://schemas.microsoft.com/office/drawing/2014/main" id="{5F0D8D4F-D3B4-4F05-87AD-66DF52ED28E1}"/>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9B824F4E-2E80-4D11-91AC-890E35F12436}"/>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ADED5EFA-7D7C-4B9D-9ECE-688B3260995C}"/>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F4539977-99B3-4620-9DF8-DBB248B864B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923B5693-0670-4402-AB10-7037F6490CC7}"/>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59F7B139-7214-474A-BFED-A96F1E1B004D}"/>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49047</xdr:rowOff>
    </xdr:from>
    <xdr:to>
      <xdr:col>85</xdr:col>
      <xdr:colOff>177800</xdr:colOff>
      <xdr:row>38</xdr:row>
      <xdr:rowOff>150647</xdr:rowOff>
    </xdr:to>
    <xdr:sp macro="" textlink="">
      <xdr:nvSpPr>
        <xdr:cNvPr id="540" name="楕円 539">
          <a:extLst>
            <a:ext uri="{FF2B5EF4-FFF2-40B4-BE49-F238E27FC236}">
              <a16:creationId xmlns:a16="http://schemas.microsoft.com/office/drawing/2014/main" id="{957CF2FA-8434-4EF8-88A5-5793F0199626}"/>
            </a:ext>
          </a:extLst>
        </xdr:cNvPr>
        <xdr:cNvSpPr/>
      </xdr:nvSpPr>
      <xdr:spPr>
        <a:xfrm>
          <a:off x="16268700" y="656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135424</xdr:rowOff>
    </xdr:from>
    <xdr:ext cx="469744" cy="259045"/>
    <xdr:sp macro="" textlink="">
      <xdr:nvSpPr>
        <xdr:cNvPr id="541" name="消防費該当値テキスト">
          <a:extLst>
            <a:ext uri="{FF2B5EF4-FFF2-40B4-BE49-F238E27FC236}">
              <a16:creationId xmlns:a16="http://schemas.microsoft.com/office/drawing/2014/main" id="{FCF3C520-EC2E-495F-8834-497CF9D84641}"/>
            </a:ext>
          </a:extLst>
        </xdr:cNvPr>
        <xdr:cNvSpPr txBox="1"/>
      </xdr:nvSpPr>
      <xdr:spPr>
        <a:xfrm>
          <a:off x="16370300" y="6479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81014</xdr:rowOff>
    </xdr:from>
    <xdr:to>
      <xdr:col>81</xdr:col>
      <xdr:colOff>101600</xdr:colOff>
      <xdr:row>39</xdr:row>
      <xdr:rowOff>11164</xdr:rowOff>
    </xdr:to>
    <xdr:sp macro="" textlink="">
      <xdr:nvSpPr>
        <xdr:cNvPr id="542" name="楕円 541">
          <a:extLst>
            <a:ext uri="{FF2B5EF4-FFF2-40B4-BE49-F238E27FC236}">
              <a16:creationId xmlns:a16="http://schemas.microsoft.com/office/drawing/2014/main" id="{B07091DE-FB3F-4A4F-8436-12A513E340F9}"/>
            </a:ext>
          </a:extLst>
        </xdr:cNvPr>
        <xdr:cNvSpPr/>
      </xdr:nvSpPr>
      <xdr:spPr>
        <a:xfrm>
          <a:off x="15430500" y="659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2291</xdr:rowOff>
    </xdr:from>
    <xdr:ext cx="469744" cy="259045"/>
    <xdr:sp macro="" textlink="">
      <xdr:nvSpPr>
        <xdr:cNvPr id="543" name="テキスト ボックス 542">
          <a:extLst>
            <a:ext uri="{FF2B5EF4-FFF2-40B4-BE49-F238E27FC236}">
              <a16:creationId xmlns:a16="http://schemas.microsoft.com/office/drawing/2014/main" id="{40C8304F-D848-4454-89B7-9F937B8F4813}"/>
            </a:ext>
          </a:extLst>
        </xdr:cNvPr>
        <xdr:cNvSpPr txBox="1"/>
      </xdr:nvSpPr>
      <xdr:spPr>
        <a:xfrm>
          <a:off x="15246428" y="6688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80899</xdr:rowOff>
    </xdr:from>
    <xdr:to>
      <xdr:col>76</xdr:col>
      <xdr:colOff>165100</xdr:colOff>
      <xdr:row>39</xdr:row>
      <xdr:rowOff>11049</xdr:rowOff>
    </xdr:to>
    <xdr:sp macro="" textlink="">
      <xdr:nvSpPr>
        <xdr:cNvPr id="544" name="楕円 543">
          <a:extLst>
            <a:ext uri="{FF2B5EF4-FFF2-40B4-BE49-F238E27FC236}">
              <a16:creationId xmlns:a16="http://schemas.microsoft.com/office/drawing/2014/main" id="{3120912A-C331-47BF-8461-955E529DB2EE}"/>
            </a:ext>
          </a:extLst>
        </xdr:cNvPr>
        <xdr:cNvSpPr/>
      </xdr:nvSpPr>
      <xdr:spPr>
        <a:xfrm>
          <a:off x="14541500" y="659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2176</xdr:rowOff>
    </xdr:from>
    <xdr:ext cx="469744" cy="259045"/>
    <xdr:sp macro="" textlink="">
      <xdr:nvSpPr>
        <xdr:cNvPr id="545" name="テキスト ボックス 544">
          <a:extLst>
            <a:ext uri="{FF2B5EF4-FFF2-40B4-BE49-F238E27FC236}">
              <a16:creationId xmlns:a16="http://schemas.microsoft.com/office/drawing/2014/main" id="{7BF9473E-8F5C-4607-8EEA-6E9453C8EBD2}"/>
            </a:ext>
          </a:extLst>
        </xdr:cNvPr>
        <xdr:cNvSpPr txBox="1"/>
      </xdr:nvSpPr>
      <xdr:spPr>
        <a:xfrm>
          <a:off x="14357428" y="668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81699</xdr:rowOff>
    </xdr:from>
    <xdr:to>
      <xdr:col>72</xdr:col>
      <xdr:colOff>38100</xdr:colOff>
      <xdr:row>39</xdr:row>
      <xdr:rowOff>11849</xdr:rowOff>
    </xdr:to>
    <xdr:sp macro="" textlink="">
      <xdr:nvSpPr>
        <xdr:cNvPr id="546" name="楕円 545">
          <a:extLst>
            <a:ext uri="{FF2B5EF4-FFF2-40B4-BE49-F238E27FC236}">
              <a16:creationId xmlns:a16="http://schemas.microsoft.com/office/drawing/2014/main" id="{45B38EB1-2801-4340-8D4C-99D0858734BE}"/>
            </a:ext>
          </a:extLst>
        </xdr:cNvPr>
        <xdr:cNvSpPr/>
      </xdr:nvSpPr>
      <xdr:spPr>
        <a:xfrm>
          <a:off x="13652500" y="659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2976</xdr:rowOff>
    </xdr:from>
    <xdr:ext cx="469744" cy="259045"/>
    <xdr:sp macro="" textlink="">
      <xdr:nvSpPr>
        <xdr:cNvPr id="547" name="テキスト ボックス 546">
          <a:extLst>
            <a:ext uri="{FF2B5EF4-FFF2-40B4-BE49-F238E27FC236}">
              <a16:creationId xmlns:a16="http://schemas.microsoft.com/office/drawing/2014/main" id="{10EDA991-AA37-4B83-9041-0EB2A99057DE}"/>
            </a:ext>
          </a:extLst>
        </xdr:cNvPr>
        <xdr:cNvSpPr txBox="1"/>
      </xdr:nvSpPr>
      <xdr:spPr>
        <a:xfrm>
          <a:off x="13468428" y="6689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85395</xdr:rowOff>
    </xdr:from>
    <xdr:to>
      <xdr:col>67</xdr:col>
      <xdr:colOff>101600</xdr:colOff>
      <xdr:row>39</xdr:row>
      <xdr:rowOff>15545</xdr:rowOff>
    </xdr:to>
    <xdr:sp macro="" textlink="">
      <xdr:nvSpPr>
        <xdr:cNvPr id="548" name="楕円 547">
          <a:extLst>
            <a:ext uri="{FF2B5EF4-FFF2-40B4-BE49-F238E27FC236}">
              <a16:creationId xmlns:a16="http://schemas.microsoft.com/office/drawing/2014/main" id="{5A6CD2F6-AB56-4C99-868F-9FB334FA2210}"/>
            </a:ext>
          </a:extLst>
        </xdr:cNvPr>
        <xdr:cNvSpPr/>
      </xdr:nvSpPr>
      <xdr:spPr>
        <a:xfrm>
          <a:off x="12763500" y="660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6672</xdr:rowOff>
    </xdr:from>
    <xdr:ext cx="469744" cy="259045"/>
    <xdr:sp macro="" textlink="">
      <xdr:nvSpPr>
        <xdr:cNvPr id="549" name="テキスト ボックス 548">
          <a:extLst>
            <a:ext uri="{FF2B5EF4-FFF2-40B4-BE49-F238E27FC236}">
              <a16:creationId xmlns:a16="http://schemas.microsoft.com/office/drawing/2014/main" id="{AEB77DC1-DEC1-464C-8B36-B0C8C603E143}"/>
            </a:ext>
          </a:extLst>
        </xdr:cNvPr>
        <xdr:cNvSpPr txBox="1"/>
      </xdr:nvSpPr>
      <xdr:spPr>
        <a:xfrm>
          <a:off x="12579428" y="6693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7F84AFBC-B9BC-42A3-BBA6-B4E2A047AEBF}"/>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DB3F3FA0-6774-48C4-9D36-0CEF7558C232}"/>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86E5230F-AE84-4894-891E-81640C3B063C}"/>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27B02ED2-892E-40AA-8BB7-970372BAD9B9}"/>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DA89FF42-4686-4F42-9418-A466C7A64D56}"/>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80034903-0670-4DF6-8C52-DBBBFC58CC68}"/>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4AFDFC51-FA8E-415A-97C6-D6208EE2E6B8}"/>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39492B05-5002-4713-9BF4-84684C380AF4}"/>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73F5EA7A-8AF2-4537-BC82-CF6E3C857C66}"/>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AA05B180-E2C0-4127-B768-625538BB4758}"/>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BB017979-F729-41B9-9FDE-F615D0196FEE}"/>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C36FF84-C644-4CDF-A77A-C36F7A0E1648}"/>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6EB2834B-23D2-4161-8404-0D779AEBCF0D}"/>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7B21CCF4-28E9-4115-9D41-1E5DA1DE96FE}"/>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65D83654-8102-4304-8DD1-F1EAAB4FD1DB}"/>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679A55B4-6EBA-4EE0-B3A7-E92DA66A6397}"/>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94374DFE-FADF-42D8-AA54-367AB6C1E704}"/>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14DD0BB1-B804-4A3F-9C80-9F7DE4361BCB}"/>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97221EC5-9C22-40B6-ADE9-B4FFD38AB4B9}"/>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70935DC1-678D-4E17-AD93-26D1BA81B1DD}"/>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17171EAD-D052-43D4-99F1-6834A78FE7F6}"/>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52B117-7A61-431B-A216-8CD52BA2B667}"/>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A41BA5A1-332E-4036-AB0A-3F8B568B10D9}"/>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8C356381-87CF-4301-9E38-F8E5FCD554CD}"/>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74ED63D0-D459-482E-8629-E7C5696CF39F}"/>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98614275-1AF7-41A0-815D-D5E94EF0275B}"/>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5FCCA687-81FA-402E-958E-3DD8AF3BB105}"/>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CA263199-A052-48CD-AE34-A37D67E0FEE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CF90DE2F-D331-45D1-B744-E7A82840AF04}"/>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E3DAAE81-1DE9-448E-ABC7-967EC932D539}"/>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16D501B8-87D2-4952-9EAC-F0CAE978DCDC}"/>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99869</xdr:rowOff>
    </xdr:from>
    <xdr:to>
      <xdr:col>85</xdr:col>
      <xdr:colOff>127000</xdr:colOff>
      <xdr:row>56</xdr:row>
      <xdr:rowOff>146438</xdr:rowOff>
    </xdr:to>
    <xdr:cxnSp macro="">
      <xdr:nvCxnSpPr>
        <xdr:cNvPr id="581" name="直線コネクタ 580">
          <a:extLst>
            <a:ext uri="{FF2B5EF4-FFF2-40B4-BE49-F238E27FC236}">
              <a16:creationId xmlns:a16="http://schemas.microsoft.com/office/drawing/2014/main" id="{F81D004C-F9B0-4691-B862-9B5D27ABC94A}"/>
            </a:ext>
          </a:extLst>
        </xdr:cNvPr>
        <xdr:cNvCxnSpPr/>
      </xdr:nvCxnSpPr>
      <xdr:spPr>
        <a:xfrm>
          <a:off x="15481300" y="9701069"/>
          <a:ext cx="838200" cy="46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82" name="教育費平均値テキスト">
          <a:extLst>
            <a:ext uri="{FF2B5EF4-FFF2-40B4-BE49-F238E27FC236}">
              <a16:creationId xmlns:a16="http://schemas.microsoft.com/office/drawing/2014/main" id="{37FC208C-889A-44D3-819F-717823B3C33E}"/>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14B77A69-2585-4544-AC3C-1F9A7C2EE07D}"/>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26086</xdr:rowOff>
    </xdr:from>
    <xdr:to>
      <xdr:col>81</xdr:col>
      <xdr:colOff>50800</xdr:colOff>
      <xdr:row>56</xdr:row>
      <xdr:rowOff>99869</xdr:rowOff>
    </xdr:to>
    <xdr:cxnSp macro="">
      <xdr:nvCxnSpPr>
        <xdr:cNvPr id="584" name="直線コネクタ 583">
          <a:extLst>
            <a:ext uri="{FF2B5EF4-FFF2-40B4-BE49-F238E27FC236}">
              <a16:creationId xmlns:a16="http://schemas.microsoft.com/office/drawing/2014/main" id="{54C879C0-5176-41F8-928F-CB91F1F58F9F}"/>
            </a:ext>
          </a:extLst>
        </xdr:cNvPr>
        <xdr:cNvCxnSpPr/>
      </xdr:nvCxnSpPr>
      <xdr:spPr>
        <a:xfrm>
          <a:off x="14592300" y="9627286"/>
          <a:ext cx="889000" cy="7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F72A8160-124B-45B5-8845-8FB53B2BFFF8}"/>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55516</xdr:rowOff>
    </xdr:from>
    <xdr:ext cx="534377" cy="259045"/>
    <xdr:sp macro="" textlink="">
      <xdr:nvSpPr>
        <xdr:cNvPr id="586" name="テキスト ボックス 585">
          <a:extLst>
            <a:ext uri="{FF2B5EF4-FFF2-40B4-BE49-F238E27FC236}">
              <a16:creationId xmlns:a16="http://schemas.microsoft.com/office/drawing/2014/main" id="{4B5272A7-A8F1-4DCC-B23A-21EC7893215D}"/>
            </a:ext>
          </a:extLst>
        </xdr:cNvPr>
        <xdr:cNvSpPr txBox="1"/>
      </xdr:nvSpPr>
      <xdr:spPr>
        <a:xfrm>
          <a:off x="15214111" y="982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26086</xdr:rowOff>
    </xdr:from>
    <xdr:to>
      <xdr:col>76</xdr:col>
      <xdr:colOff>114300</xdr:colOff>
      <xdr:row>57</xdr:row>
      <xdr:rowOff>54193</xdr:rowOff>
    </xdr:to>
    <xdr:cxnSp macro="">
      <xdr:nvCxnSpPr>
        <xdr:cNvPr id="587" name="直線コネクタ 586">
          <a:extLst>
            <a:ext uri="{FF2B5EF4-FFF2-40B4-BE49-F238E27FC236}">
              <a16:creationId xmlns:a16="http://schemas.microsoft.com/office/drawing/2014/main" id="{DBCC5B41-CDAE-494E-A474-AB05FBAF07F4}"/>
            </a:ext>
          </a:extLst>
        </xdr:cNvPr>
        <xdr:cNvCxnSpPr/>
      </xdr:nvCxnSpPr>
      <xdr:spPr>
        <a:xfrm flipV="1">
          <a:off x="13703300" y="9627286"/>
          <a:ext cx="889000" cy="199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BE114D9A-6725-455A-AAF5-7F9B13DFB523}"/>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72607</xdr:rowOff>
    </xdr:from>
    <xdr:ext cx="534377" cy="259045"/>
    <xdr:sp macro="" textlink="">
      <xdr:nvSpPr>
        <xdr:cNvPr id="589" name="テキスト ボックス 588">
          <a:extLst>
            <a:ext uri="{FF2B5EF4-FFF2-40B4-BE49-F238E27FC236}">
              <a16:creationId xmlns:a16="http://schemas.microsoft.com/office/drawing/2014/main" id="{D7479B8A-DA51-4C4D-9C44-88C3C8F47E10}"/>
            </a:ext>
          </a:extLst>
        </xdr:cNvPr>
        <xdr:cNvSpPr txBox="1"/>
      </xdr:nvSpPr>
      <xdr:spPr>
        <a:xfrm>
          <a:off x="14325111" y="984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54193</xdr:rowOff>
    </xdr:from>
    <xdr:to>
      <xdr:col>71</xdr:col>
      <xdr:colOff>177800</xdr:colOff>
      <xdr:row>58</xdr:row>
      <xdr:rowOff>17062</xdr:rowOff>
    </xdr:to>
    <xdr:cxnSp macro="">
      <xdr:nvCxnSpPr>
        <xdr:cNvPr id="590" name="直線コネクタ 589">
          <a:extLst>
            <a:ext uri="{FF2B5EF4-FFF2-40B4-BE49-F238E27FC236}">
              <a16:creationId xmlns:a16="http://schemas.microsoft.com/office/drawing/2014/main" id="{2140323C-4FEF-4D0F-B355-67E507685618}"/>
            </a:ext>
          </a:extLst>
        </xdr:cNvPr>
        <xdr:cNvCxnSpPr/>
      </xdr:nvCxnSpPr>
      <xdr:spPr>
        <a:xfrm flipV="1">
          <a:off x="12814300" y="9826843"/>
          <a:ext cx="889000" cy="13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11D1DE80-47A5-4429-9500-93C28F629F23}"/>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97644</xdr:rowOff>
    </xdr:from>
    <xdr:ext cx="534377" cy="259045"/>
    <xdr:sp macro="" textlink="">
      <xdr:nvSpPr>
        <xdr:cNvPr id="592" name="テキスト ボックス 591">
          <a:extLst>
            <a:ext uri="{FF2B5EF4-FFF2-40B4-BE49-F238E27FC236}">
              <a16:creationId xmlns:a16="http://schemas.microsoft.com/office/drawing/2014/main" id="{7C4D9A29-5DFA-48B2-A567-B5CF8B4EB32D}"/>
            </a:ext>
          </a:extLst>
        </xdr:cNvPr>
        <xdr:cNvSpPr txBox="1"/>
      </xdr:nvSpPr>
      <xdr:spPr>
        <a:xfrm>
          <a:off x="13436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AC8FEC5C-F7EC-4FB3-97D6-37DA1A53451B}"/>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4" name="テキスト ボックス 593">
          <a:extLst>
            <a:ext uri="{FF2B5EF4-FFF2-40B4-BE49-F238E27FC236}">
              <a16:creationId xmlns:a16="http://schemas.microsoft.com/office/drawing/2014/main" id="{1D334272-79EF-4CF5-902E-F11A762C61B7}"/>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482400B5-1215-4F55-B6B1-A2CADA795D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DA82973C-39FC-41E1-8DBB-5AA69F5ADAC6}"/>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D18C79FB-7071-4A46-8EA5-6F1FA4EBBDD8}"/>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7FE3CC30-1336-4BFE-8443-60CADB211878}"/>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109B22F9-BAE8-4F77-A40D-0D3A5D4FBF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95638</xdr:rowOff>
    </xdr:from>
    <xdr:to>
      <xdr:col>85</xdr:col>
      <xdr:colOff>177800</xdr:colOff>
      <xdr:row>57</xdr:row>
      <xdr:rowOff>25788</xdr:rowOff>
    </xdr:to>
    <xdr:sp macro="" textlink="">
      <xdr:nvSpPr>
        <xdr:cNvPr id="600" name="楕円 599">
          <a:extLst>
            <a:ext uri="{FF2B5EF4-FFF2-40B4-BE49-F238E27FC236}">
              <a16:creationId xmlns:a16="http://schemas.microsoft.com/office/drawing/2014/main" id="{AE4F87F3-A039-4312-88F6-C254C052D56E}"/>
            </a:ext>
          </a:extLst>
        </xdr:cNvPr>
        <xdr:cNvSpPr/>
      </xdr:nvSpPr>
      <xdr:spPr>
        <a:xfrm>
          <a:off x="16268700" y="969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74065</xdr:rowOff>
    </xdr:from>
    <xdr:ext cx="534377" cy="259045"/>
    <xdr:sp macro="" textlink="">
      <xdr:nvSpPr>
        <xdr:cNvPr id="601" name="教育費該当値テキスト">
          <a:extLst>
            <a:ext uri="{FF2B5EF4-FFF2-40B4-BE49-F238E27FC236}">
              <a16:creationId xmlns:a16="http://schemas.microsoft.com/office/drawing/2014/main" id="{6805EA27-4251-470B-9FE7-D94DFEF9BECF}"/>
            </a:ext>
          </a:extLst>
        </xdr:cNvPr>
        <xdr:cNvSpPr txBox="1"/>
      </xdr:nvSpPr>
      <xdr:spPr>
        <a:xfrm>
          <a:off x="16370300" y="9675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49069</xdr:rowOff>
    </xdr:from>
    <xdr:to>
      <xdr:col>81</xdr:col>
      <xdr:colOff>101600</xdr:colOff>
      <xdr:row>56</xdr:row>
      <xdr:rowOff>150669</xdr:rowOff>
    </xdr:to>
    <xdr:sp macro="" textlink="">
      <xdr:nvSpPr>
        <xdr:cNvPr id="602" name="楕円 601">
          <a:extLst>
            <a:ext uri="{FF2B5EF4-FFF2-40B4-BE49-F238E27FC236}">
              <a16:creationId xmlns:a16="http://schemas.microsoft.com/office/drawing/2014/main" id="{A5DF8D03-1AD6-4D14-A1D4-9C701FDD22A4}"/>
            </a:ext>
          </a:extLst>
        </xdr:cNvPr>
        <xdr:cNvSpPr/>
      </xdr:nvSpPr>
      <xdr:spPr>
        <a:xfrm>
          <a:off x="15430500" y="9650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167196</xdr:rowOff>
    </xdr:from>
    <xdr:ext cx="534377" cy="259045"/>
    <xdr:sp macro="" textlink="">
      <xdr:nvSpPr>
        <xdr:cNvPr id="603" name="テキスト ボックス 602">
          <a:extLst>
            <a:ext uri="{FF2B5EF4-FFF2-40B4-BE49-F238E27FC236}">
              <a16:creationId xmlns:a16="http://schemas.microsoft.com/office/drawing/2014/main" id="{B3006FC2-54A5-4466-9093-C3EDED34210D}"/>
            </a:ext>
          </a:extLst>
        </xdr:cNvPr>
        <xdr:cNvSpPr txBox="1"/>
      </xdr:nvSpPr>
      <xdr:spPr>
        <a:xfrm>
          <a:off x="15214111" y="9425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146736</xdr:rowOff>
    </xdr:from>
    <xdr:to>
      <xdr:col>76</xdr:col>
      <xdr:colOff>165100</xdr:colOff>
      <xdr:row>56</xdr:row>
      <xdr:rowOff>76886</xdr:rowOff>
    </xdr:to>
    <xdr:sp macro="" textlink="">
      <xdr:nvSpPr>
        <xdr:cNvPr id="604" name="楕円 603">
          <a:extLst>
            <a:ext uri="{FF2B5EF4-FFF2-40B4-BE49-F238E27FC236}">
              <a16:creationId xmlns:a16="http://schemas.microsoft.com/office/drawing/2014/main" id="{69444CAE-4688-44D4-95C5-20A94E4B9928}"/>
            </a:ext>
          </a:extLst>
        </xdr:cNvPr>
        <xdr:cNvSpPr/>
      </xdr:nvSpPr>
      <xdr:spPr>
        <a:xfrm>
          <a:off x="14541500" y="957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93413</xdr:rowOff>
    </xdr:from>
    <xdr:ext cx="534377" cy="259045"/>
    <xdr:sp macro="" textlink="">
      <xdr:nvSpPr>
        <xdr:cNvPr id="605" name="テキスト ボックス 604">
          <a:extLst>
            <a:ext uri="{FF2B5EF4-FFF2-40B4-BE49-F238E27FC236}">
              <a16:creationId xmlns:a16="http://schemas.microsoft.com/office/drawing/2014/main" id="{DB2DBAD3-722D-4A1C-95A9-8F49A130DDE2}"/>
            </a:ext>
          </a:extLst>
        </xdr:cNvPr>
        <xdr:cNvSpPr txBox="1"/>
      </xdr:nvSpPr>
      <xdr:spPr>
        <a:xfrm>
          <a:off x="14325111" y="935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3393</xdr:rowOff>
    </xdr:from>
    <xdr:to>
      <xdr:col>72</xdr:col>
      <xdr:colOff>38100</xdr:colOff>
      <xdr:row>57</xdr:row>
      <xdr:rowOff>104993</xdr:rowOff>
    </xdr:to>
    <xdr:sp macro="" textlink="">
      <xdr:nvSpPr>
        <xdr:cNvPr id="606" name="楕円 605">
          <a:extLst>
            <a:ext uri="{FF2B5EF4-FFF2-40B4-BE49-F238E27FC236}">
              <a16:creationId xmlns:a16="http://schemas.microsoft.com/office/drawing/2014/main" id="{0ED19E58-BE1D-4E9F-9CD5-B43C884AFCEA}"/>
            </a:ext>
          </a:extLst>
        </xdr:cNvPr>
        <xdr:cNvSpPr/>
      </xdr:nvSpPr>
      <xdr:spPr>
        <a:xfrm>
          <a:off x="13652500" y="977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121520</xdr:rowOff>
    </xdr:from>
    <xdr:ext cx="534377" cy="259045"/>
    <xdr:sp macro="" textlink="">
      <xdr:nvSpPr>
        <xdr:cNvPr id="607" name="テキスト ボックス 606">
          <a:extLst>
            <a:ext uri="{FF2B5EF4-FFF2-40B4-BE49-F238E27FC236}">
              <a16:creationId xmlns:a16="http://schemas.microsoft.com/office/drawing/2014/main" id="{02A56F6C-0EA2-42A8-B0A0-F56D28602D56}"/>
            </a:ext>
          </a:extLst>
        </xdr:cNvPr>
        <xdr:cNvSpPr txBox="1"/>
      </xdr:nvSpPr>
      <xdr:spPr>
        <a:xfrm>
          <a:off x="13436111" y="955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137712</xdr:rowOff>
    </xdr:from>
    <xdr:to>
      <xdr:col>67</xdr:col>
      <xdr:colOff>101600</xdr:colOff>
      <xdr:row>58</xdr:row>
      <xdr:rowOff>67862</xdr:rowOff>
    </xdr:to>
    <xdr:sp macro="" textlink="">
      <xdr:nvSpPr>
        <xdr:cNvPr id="608" name="楕円 607">
          <a:extLst>
            <a:ext uri="{FF2B5EF4-FFF2-40B4-BE49-F238E27FC236}">
              <a16:creationId xmlns:a16="http://schemas.microsoft.com/office/drawing/2014/main" id="{60B4A748-7B66-4E23-98CB-B6F0AB68BED5}"/>
            </a:ext>
          </a:extLst>
        </xdr:cNvPr>
        <xdr:cNvSpPr/>
      </xdr:nvSpPr>
      <xdr:spPr>
        <a:xfrm>
          <a:off x="12763500" y="991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58989</xdr:rowOff>
    </xdr:from>
    <xdr:ext cx="534377" cy="259045"/>
    <xdr:sp macro="" textlink="">
      <xdr:nvSpPr>
        <xdr:cNvPr id="609" name="テキスト ボックス 608">
          <a:extLst>
            <a:ext uri="{FF2B5EF4-FFF2-40B4-BE49-F238E27FC236}">
              <a16:creationId xmlns:a16="http://schemas.microsoft.com/office/drawing/2014/main" id="{0531A92A-7384-4279-A0D1-9BFDD9B4FDD9}"/>
            </a:ext>
          </a:extLst>
        </xdr:cNvPr>
        <xdr:cNvSpPr txBox="1"/>
      </xdr:nvSpPr>
      <xdr:spPr>
        <a:xfrm>
          <a:off x="12547111" y="1000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F18DBFC2-7E67-4137-8836-44110D5D628E}"/>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6649D61A-223E-413F-85F6-2CFA2747B1AF}"/>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6F176335-B61A-4610-88FA-FFB52C7881C8}"/>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B6DEFF6F-AC6E-4A5D-B39A-3B6248D82DDB}"/>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126D3CF7-F5EB-46AF-BD96-B7BFA89AC5B1}"/>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E29BA9AF-603C-4D3B-AC82-E1F7DCFB98B1}"/>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2B45D479-4B39-4C2C-B52B-98A8F0556FD6}"/>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8C3A998A-7F56-4E49-9F6B-FC4D0D14D268}"/>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26B59BE4-36C6-4A60-AA2E-F663C21FFE74}"/>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1E9D2D1E-1B4B-4DB4-9FAF-53F84032E7A9}"/>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8E5A1EAC-502A-4B3D-A0A4-10EEF70BF231}"/>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B41AA03-1D9E-4E8E-8C64-BD685B763A56}"/>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893A41D4-5CAF-4995-8E2B-D02B7C37A25C}"/>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4CFA8495-FF42-4B0B-B1DE-19C5D20F3046}"/>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A60627AB-9311-4ADC-939B-06BA5BE93B24}"/>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41EDB4-3BEE-4CA0-9480-798942C14C7F}"/>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8EB663A5-886E-41EA-91F7-851592657BE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5CA06DB3-C28F-4ED4-B7B5-82D3B56D2D0F}"/>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8EA12408-23B8-41A0-B6CA-DDB21979DF88}"/>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651E1A7C-FE6E-4F3A-83B0-9697D2436737}"/>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86ACE042-BE9A-4378-9FCD-7A79C9C92E56}"/>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34E35BA0-1435-4AD3-829F-57090182C1A1}"/>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291FC6C5-99F8-4F8D-A218-C8FFD56D1318}"/>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CC417024-45D6-4E1D-B277-2CE7822411A6}"/>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57B59644-696F-45F1-B6FA-B48F2B762353}"/>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660B34C0-CA72-4DA8-B45A-97CD2B008ACB}"/>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9F3C1C22-586C-4B31-8399-633E1925DCAD}"/>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A26A6262-DA1B-4701-B88D-1C53ACB0D328}"/>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249580A-1CD6-4283-9795-5265B8508BF6}"/>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5B936DFB-27F1-4539-8238-E15918947E91}"/>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8375F7A0-259A-490C-98F5-1C74D39C66F1}"/>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18A3B1D6-A04F-4880-A817-204449EF7B1A}"/>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567D1F9-1914-4DC3-BEE5-427BD0A44E68}"/>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8BED2C78-1AAB-4FC5-9B2A-8D61C9611D7A}"/>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F98161D5-025A-47E0-A85F-11E008742CEF}"/>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D9F442BE-86A5-470D-B3D0-EF9218696797}"/>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4B86F609-70FF-4122-9154-179FE889A019}"/>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4FECCB26-23E2-47F4-9E90-3A20ED45E944}"/>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9FE1655E-12AA-41EB-A420-A9CD24E212C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7ADE860B-B2ED-4403-B789-D00A79AFC77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60E0C9AB-CDFA-47EE-AB2B-7657EFF9B0A6}"/>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A4F6AAA3-CF2D-4F8C-B3CE-F7F6C40BF78D}"/>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D3373ACB-5174-42E5-858B-CC74FF014B92}"/>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28BF4E21-11F1-4EB6-BE4B-DA4A6287A267}"/>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8B4C9242-B10B-4CCB-B54E-81212941E748}"/>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2ACC4AE5-8914-491B-8A05-9B324C5DA0C4}"/>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CC7D2A4F-79A6-498F-8636-D7A4CB39023E}"/>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A531BBD0-5A56-46F0-9AC7-D8391D3ED7F3}"/>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53C7AF16-6B5A-4F4B-9862-6F718389FE17}"/>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78910AF-41FB-4F83-BC3C-F7231FC6689B}"/>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A8EC6094-C734-4864-BC8B-06159CF38BD5}"/>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F8808C04-2CB5-446E-B1AB-673F9B05CA74}"/>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D7E02A06-DE5E-457F-8EFF-25C160CDCA5F}"/>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477FCE5B-FE83-48AB-A2ED-4A1C666E7275}"/>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C2D0A632-C194-4C04-808E-D71A718A0D7B}"/>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563DDA15-AD69-4442-AF3C-4937427FDF49}"/>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3657E99F-0E52-4C9C-8F74-47BA688100FB}"/>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33982CCD-FB27-4EB3-B469-EE53BBD022BF}"/>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D52C86C7-AA47-4D42-861B-9CFD580B4E72}"/>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3BCE9940-5A1D-4EAA-A3B3-003D08D1011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F3D162E5-A182-439C-8466-46FB8B800278}"/>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2CBBA3E2-70BD-476D-8D8F-3996386DB48F}"/>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6211DC66-2266-4A00-94BC-11150C6C5E7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6986B8EA-AEA1-4F5E-9383-D7A4B80B6A6E}"/>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A8C4A204-DDAF-428B-A92E-5CEBFAF5398A}"/>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F501610A-0E0B-4C9D-9843-8E76DD8ECAD4}"/>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3C234B1A-C75B-431C-B829-B4FFBD2225DA}"/>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57CFA6B9-E47D-4238-A692-7B1E0FB16B01}"/>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4BA381D1-576B-4376-9407-69E7648E5A4C}"/>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2D124999-39B5-4899-BE0B-C181D8797F0B}"/>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C69333D9-3615-4CB6-9BB8-9EBFA774305C}"/>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19731E88-C30E-4B30-8966-9D3C437EC289}"/>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9FFEC4AE-04AF-479B-AF5B-D2AC45709CC6}"/>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CF9FFD9C-34E0-4994-A296-711576B2A852}"/>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587C2ED-217F-4E7B-A868-B6C473A02743}"/>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7BC35189-D3CF-4617-B206-6D6B7F05D389}"/>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7DFB3841-CDD2-4681-A02D-06CA620804A5}"/>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45FEC59D-4EC7-4445-A3E6-58B8A271C3AA}"/>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FE942F78-F730-4DC6-902B-8339A7131E5B}"/>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383DF411-CD69-488A-9119-65E222DA4C53}"/>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A51EFA80-B269-4C22-809D-8D5ED929EF26}"/>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B645E173-41F5-4BD1-ADB6-A0D4874E746D}"/>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42448CDF-A003-43CA-A55D-3836DE221B4B}"/>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123392</xdr:rowOff>
    </xdr:from>
    <xdr:to>
      <xdr:col>85</xdr:col>
      <xdr:colOff>127000</xdr:colOff>
      <xdr:row>94</xdr:row>
      <xdr:rowOff>127736</xdr:rowOff>
    </xdr:to>
    <xdr:cxnSp macro="">
      <xdr:nvCxnSpPr>
        <xdr:cNvPr id="693" name="直線コネクタ 692">
          <a:extLst>
            <a:ext uri="{FF2B5EF4-FFF2-40B4-BE49-F238E27FC236}">
              <a16:creationId xmlns:a16="http://schemas.microsoft.com/office/drawing/2014/main" id="{D01A3A49-6EB6-4137-B68D-BC313CD3F771}"/>
            </a:ext>
          </a:extLst>
        </xdr:cNvPr>
        <xdr:cNvCxnSpPr/>
      </xdr:nvCxnSpPr>
      <xdr:spPr>
        <a:xfrm>
          <a:off x="15481300" y="16239692"/>
          <a:ext cx="8382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42105</xdr:rowOff>
    </xdr:from>
    <xdr:ext cx="469744" cy="259045"/>
    <xdr:sp macro="" textlink="">
      <xdr:nvSpPr>
        <xdr:cNvPr id="694" name="公債費平均値テキスト">
          <a:extLst>
            <a:ext uri="{FF2B5EF4-FFF2-40B4-BE49-F238E27FC236}">
              <a16:creationId xmlns:a16="http://schemas.microsoft.com/office/drawing/2014/main" id="{306D5032-5A1D-40F2-B7A8-F496D96BE801}"/>
            </a:ext>
          </a:extLst>
        </xdr:cNvPr>
        <xdr:cNvSpPr txBox="1"/>
      </xdr:nvSpPr>
      <xdr:spPr>
        <a:xfrm>
          <a:off x="16370300" y="16501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BF15A24B-8F3C-4A12-A6A6-CE9AC5737C74}"/>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106629</xdr:rowOff>
    </xdr:from>
    <xdr:to>
      <xdr:col>81</xdr:col>
      <xdr:colOff>50800</xdr:colOff>
      <xdr:row>94</xdr:row>
      <xdr:rowOff>123392</xdr:rowOff>
    </xdr:to>
    <xdr:cxnSp macro="">
      <xdr:nvCxnSpPr>
        <xdr:cNvPr id="696" name="直線コネクタ 695">
          <a:extLst>
            <a:ext uri="{FF2B5EF4-FFF2-40B4-BE49-F238E27FC236}">
              <a16:creationId xmlns:a16="http://schemas.microsoft.com/office/drawing/2014/main" id="{6FF1EE62-80AB-4272-8954-7BB8D559C45A}"/>
            </a:ext>
          </a:extLst>
        </xdr:cNvPr>
        <xdr:cNvCxnSpPr/>
      </xdr:nvCxnSpPr>
      <xdr:spPr>
        <a:xfrm>
          <a:off x="14592300" y="16222929"/>
          <a:ext cx="889000" cy="16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71AD66CA-43D9-46A1-BACE-712F6C86C8C9}"/>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128516</xdr:rowOff>
    </xdr:from>
    <xdr:ext cx="469744" cy="259045"/>
    <xdr:sp macro="" textlink="">
      <xdr:nvSpPr>
        <xdr:cNvPr id="698" name="テキスト ボックス 697">
          <a:extLst>
            <a:ext uri="{FF2B5EF4-FFF2-40B4-BE49-F238E27FC236}">
              <a16:creationId xmlns:a16="http://schemas.microsoft.com/office/drawing/2014/main" id="{F37E1A5F-F368-49F8-9835-EED7B7201DC5}"/>
            </a:ext>
          </a:extLst>
        </xdr:cNvPr>
        <xdr:cNvSpPr txBox="1"/>
      </xdr:nvSpPr>
      <xdr:spPr>
        <a:xfrm>
          <a:off x="15246428" y="1658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106629</xdr:rowOff>
    </xdr:from>
    <xdr:to>
      <xdr:col>76</xdr:col>
      <xdr:colOff>114300</xdr:colOff>
      <xdr:row>94</xdr:row>
      <xdr:rowOff>111049</xdr:rowOff>
    </xdr:to>
    <xdr:cxnSp macro="">
      <xdr:nvCxnSpPr>
        <xdr:cNvPr id="699" name="直線コネクタ 698">
          <a:extLst>
            <a:ext uri="{FF2B5EF4-FFF2-40B4-BE49-F238E27FC236}">
              <a16:creationId xmlns:a16="http://schemas.microsoft.com/office/drawing/2014/main" id="{0EB9BBF0-5272-4DA9-B3C7-A5B41EDF4243}"/>
            </a:ext>
          </a:extLst>
        </xdr:cNvPr>
        <xdr:cNvCxnSpPr/>
      </xdr:nvCxnSpPr>
      <xdr:spPr>
        <a:xfrm flipV="1">
          <a:off x="13703300" y="16222929"/>
          <a:ext cx="889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4C143944-B394-49E0-8638-F4B5CF4137EE}"/>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7205</xdr:rowOff>
    </xdr:from>
    <xdr:ext cx="469744" cy="259045"/>
    <xdr:sp macro="" textlink="">
      <xdr:nvSpPr>
        <xdr:cNvPr id="701" name="テキスト ボックス 700">
          <a:extLst>
            <a:ext uri="{FF2B5EF4-FFF2-40B4-BE49-F238E27FC236}">
              <a16:creationId xmlns:a16="http://schemas.microsoft.com/office/drawing/2014/main" id="{246C28B8-1784-47CC-9495-D88720322D8F}"/>
            </a:ext>
          </a:extLst>
        </xdr:cNvPr>
        <xdr:cNvSpPr txBox="1"/>
      </xdr:nvSpPr>
      <xdr:spPr>
        <a:xfrm>
          <a:off x="14357428" y="1663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111049</xdr:rowOff>
    </xdr:from>
    <xdr:to>
      <xdr:col>71</xdr:col>
      <xdr:colOff>177800</xdr:colOff>
      <xdr:row>94</xdr:row>
      <xdr:rowOff>169266</xdr:rowOff>
    </xdr:to>
    <xdr:cxnSp macro="">
      <xdr:nvCxnSpPr>
        <xdr:cNvPr id="702" name="直線コネクタ 701">
          <a:extLst>
            <a:ext uri="{FF2B5EF4-FFF2-40B4-BE49-F238E27FC236}">
              <a16:creationId xmlns:a16="http://schemas.microsoft.com/office/drawing/2014/main" id="{4BA4D0C4-C9CD-4A3A-8378-E705897A7C7F}"/>
            </a:ext>
          </a:extLst>
        </xdr:cNvPr>
        <xdr:cNvCxnSpPr/>
      </xdr:nvCxnSpPr>
      <xdr:spPr>
        <a:xfrm flipV="1">
          <a:off x="12814300" y="16227349"/>
          <a:ext cx="889000" cy="58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671ADDCE-BE80-453B-B028-0CE0A6DDC06A}"/>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105427</xdr:rowOff>
    </xdr:from>
    <xdr:ext cx="469744" cy="259045"/>
    <xdr:sp macro="" textlink="">
      <xdr:nvSpPr>
        <xdr:cNvPr id="704" name="テキスト ボックス 703">
          <a:extLst>
            <a:ext uri="{FF2B5EF4-FFF2-40B4-BE49-F238E27FC236}">
              <a16:creationId xmlns:a16="http://schemas.microsoft.com/office/drawing/2014/main" id="{414EE876-C98D-4C48-9D4F-7649261B32EE}"/>
            </a:ext>
          </a:extLst>
        </xdr:cNvPr>
        <xdr:cNvSpPr txBox="1"/>
      </xdr:nvSpPr>
      <xdr:spPr>
        <a:xfrm>
          <a:off x="13468428" y="1656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3D150C5E-B604-4EEE-AE25-A462A5235B94}"/>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135983</xdr:rowOff>
    </xdr:from>
    <xdr:ext cx="469744" cy="259045"/>
    <xdr:sp macro="" textlink="">
      <xdr:nvSpPr>
        <xdr:cNvPr id="706" name="テキスト ボックス 705">
          <a:extLst>
            <a:ext uri="{FF2B5EF4-FFF2-40B4-BE49-F238E27FC236}">
              <a16:creationId xmlns:a16="http://schemas.microsoft.com/office/drawing/2014/main" id="{B7C94CE7-24BE-48E3-B73D-CE5A731A95B5}"/>
            </a:ext>
          </a:extLst>
        </xdr:cNvPr>
        <xdr:cNvSpPr txBox="1"/>
      </xdr:nvSpPr>
      <xdr:spPr>
        <a:xfrm>
          <a:off x="12579428" y="1659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7EF9685F-4F9B-47C9-B1BD-D3D617013A06}"/>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8DDB04EC-3F5C-4DB9-9E00-F536BBA5CAB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110E4A3C-F3EE-4487-BB75-DE436DFB7F3E}"/>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1EFDB2D2-FA04-47AD-A246-23055EAADA4A}"/>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48044D5C-1C41-4807-9BB6-098447689987}"/>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76936</xdr:rowOff>
    </xdr:from>
    <xdr:to>
      <xdr:col>85</xdr:col>
      <xdr:colOff>177800</xdr:colOff>
      <xdr:row>95</xdr:row>
      <xdr:rowOff>7086</xdr:rowOff>
    </xdr:to>
    <xdr:sp macro="" textlink="">
      <xdr:nvSpPr>
        <xdr:cNvPr id="712" name="楕円 711">
          <a:extLst>
            <a:ext uri="{FF2B5EF4-FFF2-40B4-BE49-F238E27FC236}">
              <a16:creationId xmlns:a16="http://schemas.microsoft.com/office/drawing/2014/main" id="{26BDCC21-729F-4EC6-9CD5-E65CF29D0107}"/>
            </a:ext>
          </a:extLst>
        </xdr:cNvPr>
        <xdr:cNvSpPr/>
      </xdr:nvSpPr>
      <xdr:spPr>
        <a:xfrm>
          <a:off x="16268700" y="16193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99813</xdr:rowOff>
    </xdr:from>
    <xdr:ext cx="534377" cy="259045"/>
    <xdr:sp macro="" textlink="">
      <xdr:nvSpPr>
        <xdr:cNvPr id="713" name="公債費該当値テキスト">
          <a:extLst>
            <a:ext uri="{FF2B5EF4-FFF2-40B4-BE49-F238E27FC236}">
              <a16:creationId xmlns:a16="http://schemas.microsoft.com/office/drawing/2014/main" id="{B9DE1734-7F0D-4E98-A315-FB1B486B0F06}"/>
            </a:ext>
          </a:extLst>
        </xdr:cNvPr>
        <xdr:cNvSpPr txBox="1"/>
      </xdr:nvSpPr>
      <xdr:spPr>
        <a:xfrm>
          <a:off x="16370300" y="1604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72592</xdr:rowOff>
    </xdr:from>
    <xdr:to>
      <xdr:col>81</xdr:col>
      <xdr:colOff>101600</xdr:colOff>
      <xdr:row>95</xdr:row>
      <xdr:rowOff>2742</xdr:rowOff>
    </xdr:to>
    <xdr:sp macro="" textlink="">
      <xdr:nvSpPr>
        <xdr:cNvPr id="714" name="楕円 713">
          <a:extLst>
            <a:ext uri="{FF2B5EF4-FFF2-40B4-BE49-F238E27FC236}">
              <a16:creationId xmlns:a16="http://schemas.microsoft.com/office/drawing/2014/main" id="{E2A51961-92B2-4151-8E81-21AAE2EF6A8E}"/>
            </a:ext>
          </a:extLst>
        </xdr:cNvPr>
        <xdr:cNvSpPr/>
      </xdr:nvSpPr>
      <xdr:spPr>
        <a:xfrm>
          <a:off x="15430500" y="1618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19269</xdr:rowOff>
    </xdr:from>
    <xdr:ext cx="534377" cy="259045"/>
    <xdr:sp macro="" textlink="">
      <xdr:nvSpPr>
        <xdr:cNvPr id="715" name="テキスト ボックス 714">
          <a:extLst>
            <a:ext uri="{FF2B5EF4-FFF2-40B4-BE49-F238E27FC236}">
              <a16:creationId xmlns:a16="http://schemas.microsoft.com/office/drawing/2014/main" id="{878561C9-C08F-47B8-B39B-A8820D019DFA}"/>
            </a:ext>
          </a:extLst>
        </xdr:cNvPr>
        <xdr:cNvSpPr txBox="1"/>
      </xdr:nvSpPr>
      <xdr:spPr>
        <a:xfrm>
          <a:off x="15214111" y="1596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55829</xdr:rowOff>
    </xdr:from>
    <xdr:to>
      <xdr:col>76</xdr:col>
      <xdr:colOff>165100</xdr:colOff>
      <xdr:row>94</xdr:row>
      <xdr:rowOff>157429</xdr:rowOff>
    </xdr:to>
    <xdr:sp macro="" textlink="">
      <xdr:nvSpPr>
        <xdr:cNvPr id="716" name="楕円 715">
          <a:extLst>
            <a:ext uri="{FF2B5EF4-FFF2-40B4-BE49-F238E27FC236}">
              <a16:creationId xmlns:a16="http://schemas.microsoft.com/office/drawing/2014/main" id="{FCCF1762-5CED-4051-BDC5-2C805CAB11A4}"/>
            </a:ext>
          </a:extLst>
        </xdr:cNvPr>
        <xdr:cNvSpPr/>
      </xdr:nvSpPr>
      <xdr:spPr>
        <a:xfrm>
          <a:off x="14541500" y="1617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2506</xdr:rowOff>
    </xdr:from>
    <xdr:ext cx="534377" cy="259045"/>
    <xdr:sp macro="" textlink="">
      <xdr:nvSpPr>
        <xdr:cNvPr id="717" name="テキスト ボックス 716">
          <a:extLst>
            <a:ext uri="{FF2B5EF4-FFF2-40B4-BE49-F238E27FC236}">
              <a16:creationId xmlns:a16="http://schemas.microsoft.com/office/drawing/2014/main" id="{29980CEB-5E04-4BD4-9268-59BEAE274844}"/>
            </a:ext>
          </a:extLst>
        </xdr:cNvPr>
        <xdr:cNvSpPr txBox="1"/>
      </xdr:nvSpPr>
      <xdr:spPr>
        <a:xfrm>
          <a:off x="14325111" y="15947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60249</xdr:rowOff>
    </xdr:from>
    <xdr:to>
      <xdr:col>72</xdr:col>
      <xdr:colOff>38100</xdr:colOff>
      <xdr:row>94</xdr:row>
      <xdr:rowOff>161849</xdr:rowOff>
    </xdr:to>
    <xdr:sp macro="" textlink="">
      <xdr:nvSpPr>
        <xdr:cNvPr id="718" name="楕円 717">
          <a:extLst>
            <a:ext uri="{FF2B5EF4-FFF2-40B4-BE49-F238E27FC236}">
              <a16:creationId xmlns:a16="http://schemas.microsoft.com/office/drawing/2014/main" id="{5968FAF5-60D5-47CF-8FA9-B5A9C2B6BD38}"/>
            </a:ext>
          </a:extLst>
        </xdr:cNvPr>
        <xdr:cNvSpPr/>
      </xdr:nvSpPr>
      <xdr:spPr>
        <a:xfrm>
          <a:off x="13652500" y="1617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6926</xdr:rowOff>
    </xdr:from>
    <xdr:ext cx="534377" cy="259045"/>
    <xdr:sp macro="" textlink="">
      <xdr:nvSpPr>
        <xdr:cNvPr id="719" name="テキスト ボックス 718">
          <a:extLst>
            <a:ext uri="{FF2B5EF4-FFF2-40B4-BE49-F238E27FC236}">
              <a16:creationId xmlns:a16="http://schemas.microsoft.com/office/drawing/2014/main" id="{6D06F143-88B9-49FB-BBA5-FD5F27BD5FE1}"/>
            </a:ext>
          </a:extLst>
        </xdr:cNvPr>
        <xdr:cNvSpPr txBox="1"/>
      </xdr:nvSpPr>
      <xdr:spPr>
        <a:xfrm>
          <a:off x="13436111" y="15951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118466</xdr:rowOff>
    </xdr:from>
    <xdr:to>
      <xdr:col>67</xdr:col>
      <xdr:colOff>101600</xdr:colOff>
      <xdr:row>95</xdr:row>
      <xdr:rowOff>48616</xdr:rowOff>
    </xdr:to>
    <xdr:sp macro="" textlink="">
      <xdr:nvSpPr>
        <xdr:cNvPr id="720" name="楕円 719">
          <a:extLst>
            <a:ext uri="{FF2B5EF4-FFF2-40B4-BE49-F238E27FC236}">
              <a16:creationId xmlns:a16="http://schemas.microsoft.com/office/drawing/2014/main" id="{61342369-DD7B-4AD1-9E2F-57A8AF41EF4D}"/>
            </a:ext>
          </a:extLst>
        </xdr:cNvPr>
        <xdr:cNvSpPr/>
      </xdr:nvSpPr>
      <xdr:spPr>
        <a:xfrm>
          <a:off x="12763500" y="1623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65143</xdr:rowOff>
    </xdr:from>
    <xdr:ext cx="469744" cy="259045"/>
    <xdr:sp macro="" textlink="">
      <xdr:nvSpPr>
        <xdr:cNvPr id="721" name="テキスト ボックス 720">
          <a:extLst>
            <a:ext uri="{FF2B5EF4-FFF2-40B4-BE49-F238E27FC236}">
              <a16:creationId xmlns:a16="http://schemas.microsoft.com/office/drawing/2014/main" id="{8B93F448-3955-4843-B7F8-EAFEE7A21144}"/>
            </a:ext>
          </a:extLst>
        </xdr:cNvPr>
        <xdr:cNvSpPr txBox="1"/>
      </xdr:nvSpPr>
      <xdr:spPr>
        <a:xfrm>
          <a:off x="12579428" y="16009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322D8216-2054-49DE-AB5E-9D98C04E4084}"/>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74FB9142-81F7-4268-9E00-9F9886B8CC1A}"/>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B45C2617-3EB6-4AFE-99B1-CE84B6969481}"/>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10A9E4F5-6E59-4A16-9845-8AB1C263B38E}"/>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A95A829F-FAFC-4EA7-88AF-0304B03C8EDA}"/>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C59EC169-1B83-4487-96A2-8191626A3063}"/>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35546E55-EFEC-4B97-B071-3A5772F86397}"/>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6593D154-ADE9-4039-83EB-B117F3899361}"/>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716ED9A4-7FD3-439C-B92A-256C23BF922A}"/>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220960DB-D3E0-42B9-B755-AEB510027CB7}"/>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6D2EAD82-91ED-4BE4-B86C-08D6F4F5A5AA}"/>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2A3DF9ED-E819-41D2-AE73-FE19B818AA31}"/>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F992BA54-72FB-481F-8D46-B4E1079E4EAD}"/>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EE1C27E-639F-4F66-810B-73C8616C19B5}"/>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19874C85-9E05-46B9-9965-BCDF88A696E6}"/>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A371BD9A-9125-48E2-BF43-FE8B51B82C3A}"/>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8AE6111B-0111-4346-BD91-8C6AB383A1C1}"/>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6AA6A9F1-0050-4B16-9E2C-A0A3D1869F4F}"/>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6A8729C9-9A69-42DB-8158-3704A1166999}"/>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F8636F5E-37B6-43DD-975F-3B056CDAB26F}"/>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93CC46C5-976F-4FCF-8FB0-F3D9A893E312}"/>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1F40274-2ADF-490A-A1D5-9BA449886D04}"/>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A1844A41-7262-4872-85A9-C84CA1470813}"/>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23497ED6-8AEB-4FD8-85CB-0AFABD7CB88A}"/>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EDF7D83A-7477-4C88-8909-67DC5B07C00C}"/>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9683A0B0-B1EE-42C2-8058-611E77956D47}"/>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C0AD18DF-B7FD-45A8-A174-2EE594DEB9CF}"/>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EEF30385-8EF7-44BC-8D04-4811D77D5243}"/>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BDD130A2-DAC5-427E-89F2-F057B23C16E9}"/>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68D30E2E-6683-4E69-9D8B-CE9321229945}"/>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1E7967F9-207C-4D7B-B29E-5E60DA477823}"/>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ECAE9AF8-4594-46E9-9C34-F73DE6D2B827}"/>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215BA03A-F524-45E7-ACF2-992ABDA90E1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4C2C03F1-EE30-4FFC-9C49-0975E03BD86C}"/>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FE3974D2-D07B-47EB-80CD-408F6B8FCD02}"/>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5F027DE8-6502-4945-9176-7F34BBFE8A82}"/>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C644ACF5-C7E4-4430-AE21-8578632774DE}"/>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828B87FD-EDF4-4CD8-9182-FC766FDB8A23}"/>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95A1EF10-03E6-42CE-8E80-EC7B143E27EE}"/>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F85D7FA5-3F7F-49A4-991A-3BCA0DF05971}"/>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7504D08A-85B1-46AF-9AC4-BD6A02E449FC}"/>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F79779D6-D15A-4894-935F-08C9FFFFF626}"/>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3F536B0-37A7-48F5-9FF6-1DECCDD498BE}"/>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517C241A-6A67-4527-AE9A-C4BD008276EA}"/>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9625EC4B-2D98-4B79-BCE1-ABCBA922862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6235DD82-B654-48B3-8D28-3E574B9723AB}"/>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D41F18E3-5E34-47E6-B148-75A1434B63E8}"/>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99A297CB-0C94-4C07-8FB4-B28FDBB6DA86}"/>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32ECFC94-A677-4DC7-AABD-58B1167A21BA}"/>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6DCEE65D-EE9C-4CA0-AFF5-A2957DD93C71}"/>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440B9BE9-37D6-4B58-8132-5C191A0B044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CCA5456-660A-450E-82DE-C0B8442D4B9C}"/>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FA81500A-A85F-4CD7-9E3D-C33C4A039235}"/>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DBA78184-4870-4646-8EB5-15C70314FB41}"/>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A564A63E-2E02-478C-8A6F-2256B8F82F9B}"/>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F5312F72-F002-46FF-8881-752D5D3687CC}"/>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AE51BCEF-2158-4260-B5E1-E45EF8E59F5C}"/>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CBED51CD-56DB-423D-A941-05AD00CB4307}"/>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BB50BD00-C8E4-4F08-B47E-1C507393783A}"/>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F95A369B-5DA6-4745-BFAB-81746DC22872}"/>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EA97C4F3-5246-4939-9487-874531F6FD37}"/>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D9D0834E-C5D9-4F5F-8671-052DAA117693}"/>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A6FE2794-C2C9-454D-B28D-F99288DA8B75}"/>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A42F96C-496F-4D8D-86BE-4F625F6A7FF7}"/>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985896EA-4BD5-4032-BB58-12C632B6D5FC}"/>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FCCF3963-9E79-4F98-9FA7-91A8710D3AE9}"/>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CC1960C-E21C-49A1-9423-79452FE6D107}"/>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27A5F29D-1E92-4491-9CED-C7B66F1A244C}"/>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37F747EC-BEE5-4AD0-814E-6EF95D7903D3}"/>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BD5CCDE4-0FD4-4F8A-8061-5E7E2ABC0755}"/>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C80A7ED7-A351-4747-8E4A-15823349E896}"/>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B2FA8D52-2EFE-407F-9AC2-09AA52981E0E}"/>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CC187F28-BB83-4446-B396-BE107DCE9C67}"/>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29D9EA71-37AD-43BC-9D5C-3CF8D873DA3B}"/>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2A2D295B-CEA9-47A3-9816-A01AF6D77599}"/>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7AC3399C-9848-47FD-A5E0-89BB66B956E4}"/>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F499ACDE-C18C-4E74-8E65-B9728693A283}"/>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9B98132C-10C2-4862-966A-0A0CE0C0C0A5}"/>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E79545BA-31D1-42E0-9D28-1A52C384D887}"/>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384437DC-5DB9-49BE-8636-4C1DA4041453}"/>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72F6FE89-87DB-49B5-BD2F-6B9EA08DE64A}"/>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759A1D4C-4B4E-46CA-B79C-B99870AE64F2}"/>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C08859D1-8AAC-422E-86F9-B749DD13B015}"/>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FEEE39AE-3328-4C59-A190-BFBAF719ECA8}"/>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8FC22575-0905-4129-A6F1-69E29389287A}"/>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2DE7B81-9556-43AF-8134-5F7FF617C7A9}"/>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1CF7B10F-C751-4B25-9FB4-950581A25761}"/>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315C9D00-F998-42B4-B94E-46F09E307C61}"/>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5F52A028-BA14-4DB5-9304-61915BB2F3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198D1C72-53F4-46F8-A5FE-BE349338B726}"/>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F715B483-6C82-49E8-9859-30D6B48B462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7A3930FE-FBD9-4367-8874-855D95B454C7}"/>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3ED5221E-EEC9-4B9F-A62B-BA0CE8C67C8D}"/>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AAE46AC8-A032-4E33-B0CE-428F28386EDD}"/>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216F13FD-72E6-4B37-A983-585D0EFF9E75}"/>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E9C5493F-15F2-4316-AA5A-57F9307B9974}"/>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7BDB74E1-D7B3-442C-AA5E-D290E0DEB17D}"/>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DF5AE9B-C23F-4D31-8149-149B42CE3E6A}"/>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515C246B-20D9-4115-9CF0-0BAECB5430D5}"/>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BC2C67C1-CA44-47E0-A95C-951EE38DF318}"/>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B9E15AE2-9441-4D4B-BA43-9D125751913D}"/>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62C47245-B2F1-4C97-ADE5-34D144BE0B75}"/>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C5D39336-F13C-4282-9E94-0DFE2666659A}"/>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F25FA91E-29F7-4EF4-931E-E6212DCD437A}"/>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967E06D4-0A79-45BD-BFA5-D8D1E2701C5A}"/>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D0861A79-C6BD-4D62-B664-F3288A74B3C3}"/>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8E86CCB9-A1DC-4CAA-B5A1-2CF3AF51155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500,985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円となり、前年度の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556,881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55,896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円減少した。総務費が大幅な減となったことが主な要因となっている。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総務費は住民一人当たり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58,761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40,250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円の減となった。新庁舎整備基金積立金の減などが要因となっている。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263,785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4,453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円の増となった。児童手当経費や私立保育所委託費の増などが要因となっている。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衛生費は住民一人当たり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35,555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円の減となった。新型コロナウイルスワクチン接種関係費の減や新型コロナウイルス対策費の皆減などが要因となっている。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土木費は住民一人当たり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45,777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13,092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円の減となった。十条駅西口市街地再開発促進事業費や都市計画街路新設費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減などが要因となっている。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教育費は住民一人当たり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72,881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都の北学園建設費の大幅な減などが要因となっている。今後も、学校の改築など多額の経費が必要となることが見込まれるため、適切な地方債の活用や、計画的な基金への積立てを行っていく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4BA0DF37-85CA-4ACF-AC97-8F7AE0319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BB630CCE-85EC-49D7-9507-292E483672A7}"/>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BB7835B4-3D6B-4070-B5E8-DECEF8BCB34A}"/>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37A71E17-F963-421A-9C4A-B0E2EE451116}"/>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CD6E928B-9453-4B7C-8F95-17B52563685A}"/>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6AAE06A8-5D3F-4D49-9E3C-458B1157C6E9}"/>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DDA025FF-F120-45D0-8336-D550A52820D8}"/>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E5635D0D-34AC-4681-B889-8AC1401AF253}"/>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2E96745E-81E2-4BAA-AF6F-3D8E49170B46}"/>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4FD8DBEB-FA54-40F9-BD2D-3B12BFD90D85}"/>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1B457F75-1327-47D0-9D85-51D4C7694FA1}"/>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2E512CA8-48A4-416E-89F6-AAEFA5EBFF2C}"/>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1F899C2-90AF-42C9-AA2C-C0A0738BA604}"/>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基準財政規模に占める財政調整基金残高の割合は、標準財政規模が約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億円増加したものの、基金残高が約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21.81%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に上昇した。実質収支比率は、標準財政規模が約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、実質収支額が約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9.52%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した。実質単年度収支比率は、単年度収支が約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したことにより、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引き続き厳しい財政状況ではあるが、内部努力の徹底と外部化を基軸とした事務事業の見直しに取り組んでいく。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4BF9CC35-D4A2-4948-812C-373E23F658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DE3C5C4B-C86D-44AF-BDC4-F0D8D0FCAD22}"/>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DDC47789-E5EF-42AE-81EF-6BAEB1297FF3}"/>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DAD29992-EDD2-4A68-B291-5A3A8D517599}"/>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7A7F295E-8C54-4ED4-8480-2C103E6BFB8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96C78907-CBB0-4C46-AFD4-BA88D286D7FE}"/>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EA9B50F1-42B8-4E37-9FF0-5AC21862A1C2}"/>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25623719-FFAF-4512-8DC4-10ED8420E52A}"/>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A4A1DFEC-0573-4EE9-B1D5-E93694789C5A}"/>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一般会計及びすべての特別会計において赤字は生じていない。今後とも、各会計で適正な財政運営を行っていく。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E83ADE69-A9A5-48A2-9104-5D5FA4B69057}"/>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61B2E796-0A04-4DEC-BA11-25F9826A6734}"/>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F806CE4-78C5-44CE-8B29-99DECBE45ECA}"/>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47ADFDE4-3D74-447C-81B1-1A375D9E74DF}"/>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3D62D02F-12CB-4927-A8FA-ADC65A978D67}"/>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753086E9-7FFC-45FC-BBFE-916AD5791FEE}"/>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67E8C4E5-83E1-4E3C-A77A-F2FD89B6E492}"/>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758" t="s">
        <v>76</v>
      </c>
      <c r="C1" s="758"/>
      <c r="D1" s="758"/>
      <c r="E1" s="758"/>
      <c r="F1" s="758"/>
      <c r="G1" s="758"/>
      <c r="H1" s="758"/>
      <c r="I1" s="758"/>
      <c r="J1" s="758"/>
      <c r="K1" s="758"/>
      <c r="L1" s="758"/>
      <c r="M1" s="758"/>
      <c r="N1" s="758"/>
      <c r="O1" s="758"/>
      <c r="P1" s="758"/>
      <c r="Q1" s="758"/>
      <c r="R1" s="758"/>
      <c r="S1" s="758"/>
      <c r="T1" s="758"/>
      <c r="U1" s="758"/>
      <c r="V1" s="758"/>
      <c r="W1" s="758"/>
      <c r="X1" s="758"/>
      <c r="Y1" s="758"/>
      <c r="Z1" s="758"/>
      <c r="AA1" s="758"/>
      <c r="AB1" s="758"/>
      <c r="AC1" s="758"/>
      <c r="AD1" s="758"/>
      <c r="AE1" s="758"/>
      <c r="AF1" s="758"/>
      <c r="AG1" s="758"/>
      <c r="AH1" s="758"/>
      <c r="AI1" s="758"/>
      <c r="AJ1" s="758"/>
      <c r="AK1" s="758"/>
      <c r="AL1" s="758"/>
      <c r="AM1" s="758"/>
      <c r="AN1" s="758"/>
      <c r="AO1" s="758"/>
      <c r="AP1" s="758"/>
      <c r="AQ1" s="758"/>
      <c r="AR1" s="758"/>
      <c r="AS1" s="758"/>
      <c r="AT1" s="758"/>
      <c r="AU1" s="758"/>
      <c r="AV1" s="758"/>
      <c r="AW1" s="758"/>
      <c r="AX1" s="758"/>
      <c r="AY1" s="758"/>
      <c r="AZ1" s="758"/>
      <c r="BA1" s="758"/>
      <c r="BB1" s="758"/>
      <c r="BC1" s="758"/>
      <c r="BD1" s="758"/>
      <c r="BE1" s="758"/>
      <c r="BF1" s="758"/>
      <c r="BG1" s="758"/>
      <c r="BH1" s="758"/>
      <c r="BI1" s="758"/>
      <c r="BJ1" s="758"/>
      <c r="BK1" s="758"/>
      <c r="BL1" s="758"/>
      <c r="BM1" s="758"/>
      <c r="BN1" s="758"/>
      <c r="BO1" s="758"/>
      <c r="BP1" s="758"/>
      <c r="BQ1" s="758"/>
      <c r="BR1" s="758"/>
      <c r="BS1" s="758"/>
      <c r="BT1" s="758"/>
      <c r="BU1" s="758"/>
      <c r="BV1" s="758"/>
      <c r="BW1" s="758"/>
      <c r="BX1" s="758"/>
      <c r="BY1" s="758"/>
      <c r="BZ1" s="758"/>
      <c r="CA1" s="758"/>
      <c r="CB1" s="758"/>
      <c r="CC1" s="758"/>
      <c r="CD1" s="758"/>
      <c r="CE1" s="758"/>
      <c r="CF1" s="758"/>
      <c r="CG1" s="758"/>
      <c r="CH1" s="758"/>
      <c r="CI1" s="758"/>
      <c r="CJ1" s="758"/>
      <c r="CK1" s="758"/>
      <c r="CL1" s="758"/>
      <c r="CM1" s="758"/>
      <c r="CN1" s="758"/>
      <c r="CO1" s="758"/>
      <c r="CP1" s="758"/>
      <c r="CQ1" s="758"/>
      <c r="CR1" s="758"/>
      <c r="CS1" s="758"/>
      <c r="CT1" s="758"/>
      <c r="CU1" s="758"/>
      <c r="CV1" s="758"/>
      <c r="CW1" s="758"/>
      <c r="CX1" s="758"/>
      <c r="CY1" s="758"/>
      <c r="CZ1" s="758"/>
      <c r="DA1" s="758"/>
      <c r="DB1" s="758"/>
      <c r="DC1" s="758"/>
      <c r="DD1" s="758"/>
      <c r="DE1" s="758"/>
      <c r="DF1" s="758"/>
      <c r="DG1" s="758"/>
      <c r="DH1" s="758"/>
      <c r="DI1" s="758"/>
      <c r="DJ1" s="163"/>
      <c r="DK1" s="163"/>
      <c r="DL1" s="163"/>
      <c r="DM1" s="163"/>
      <c r="DN1" s="163"/>
      <c r="DO1" s="163"/>
    </row>
    <row r="2" spans="1:119" ht="24" thickBot="1" x14ac:dyDescent="0.25">
      <c r="B2" s="164" t="s">
        <v>77</v>
      </c>
      <c r="C2" s="164"/>
      <c r="D2" s="165"/>
    </row>
    <row r="3" spans="1:119" ht="18.75" customHeight="1" thickBot="1" x14ac:dyDescent="0.25">
      <c r="A3" s="163"/>
      <c r="B3" s="759" t="s">
        <v>78</v>
      </c>
      <c r="C3" s="760"/>
      <c r="D3" s="760"/>
      <c r="E3" s="761"/>
      <c r="F3" s="761"/>
      <c r="G3" s="761"/>
      <c r="H3" s="761"/>
      <c r="I3" s="761"/>
      <c r="J3" s="761"/>
      <c r="K3" s="761"/>
      <c r="L3" s="761" t="s">
        <v>79</v>
      </c>
      <c r="M3" s="761"/>
      <c r="N3" s="761"/>
      <c r="O3" s="761"/>
      <c r="P3" s="761"/>
      <c r="Q3" s="761"/>
      <c r="R3" s="768"/>
      <c r="S3" s="768"/>
      <c r="T3" s="768"/>
      <c r="U3" s="768"/>
      <c r="V3" s="769"/>
      <c r="W3" s="743" t="s">
        <v>80</v>
      </c>
      <c r="X3" s="744"/>
      <c r="Y3" s="744"/>
      <c r="Z3" s="744"/>
      <c r="AA3" s="744"/>
      <c r="AB3" s="760"/>
      <c r="AC3" s="768" t="s">
        <v>81</v>
      </c>
      <c r="AD3" s="744"/>
      <c r="AE3" s="744"/>
      <c r="AF3" s="744"/>
      <c r="AG3" s="744"/>
      <c r="AH3" s="744"/>
      <c r="AI3" s="744"/>
      <c r="AJ3" s="744"/>
      <c r="AK3" s="744"/>
      <c r="AL3" s="745"/>
      <c r="AM3" s="743" t="s">
        <v>82</v>
      </c>
      <c r="AN3" s="744"/>
      <c r="AO3" s="744"/>
      <c r="AP3" s="744"/>
      <c r="AQ3" s="744"/>
      <c r="AR3" s="744"/>
      <c r="AS3" s="744"/>
      <c r="AT3" s="744"/>
      <c r="AU3" s="744"/>
      <c r="AV3" s="744"/>
      <c r="AW3" s="744"/>
      <c r="AX3" s="745"/>
      <c r="AY3" s="780" t="s">
        <v>1</v>
      </c>
      <c r="AZ3" s="781"/>
      <c r="BA3" s="781"/>
      <c r="BB3" s="781"/>
      <c r="BC3" s="781"/>
      <c r="BD3" s="781"/>
      <c r="BE3" s="781"/>
      <c r="BF3" s="781"/>
      <c r="BG3" s="781"/>
      <c r="BH3" s="781"/>
      <c r="BI3" s="781"/>
      <c r="BJ3" s="781"/>
      <c r="BK3" s="781"/>
      <c r="BL3" s="781"/>
      <c r="BM3" s="782"/>
      <c r="BN3" s="743" t="s">
        <v>83</v>
      </c>
      <c r="BO3" s="744"/>
      <c r="BP3" s="744"/>
      <c r="BQ3" s="744"/>
      <c r="BR3" s="744"/>
      <c r="BS3" s="744"/>
      <c r="BT3" s="744"/>
      <c r="BU3" s="745"/>
      <c r="BV3" s="743" t="s">
        <v>84</v>
      </c>
      <c r="BW3" s="744"/>
      <c r="BX3" s="744"/>
      <c r="BY3" s="744"/>
      <c r="BZ3" s="744"/>
      <c r="CA3" s="744"/>
      <c r="CB3" s="744"/>
      <c r="CC3" s="745"/>
      <c r="CD3" s="780" t="s">
        <v>1</v>
      </c>
      <c r="CE3" s="781"/>
      <c r="CF3" s="781"/>
      <c r="CG3" s="781"/>
      <c r="CH3" s="781"/>
      <c r="CI3" s="781"/>
      <c r="CJ3" s="781"/>
      <c r="CK3" s="781"/>
      <c r="CL3" s="781"/>
      <c r="CM3" s="781"/>
      <c r="CN3" s="781"/>
      <c r="CO3" s="781"/>
      <c r="CP3" s="781"/>
      <c r="CQ3" s="781"/>
      <c r="CR3" s="781"/>
      <c r="CS3" s="782"/>
      <c r="CT3" s="743" t="s">
        <v>85</v>
      </c>
      <c r="CU3" s="744"/>
      <c r="CV3" s="744"/>
      <c r="CW3" s="744"/>
      <c r="CX3" s="744"/>
      <c r="CY3" s="744"/>
      <c r="CZ3" s="744"/>
      <c r="DA3" s="745"/>
      <c r="DB3" s="743" t="s">
        <v>86</v>
      </c>
      <c r="DC3" s="744"/>
      <c r="DD3" s="744"/>
      <c r="DE3" s="744"/>
      <c r="DF3" s="744"/>
      <c r="DG3" s="744"/>
      <c r="DH3" s="744"/>
      <c r="DI3" s="745"/>
    </row>
    <row r="4" spans="1:119" ht="18.75" customHeight="1" x14ac:dyDescent="0.2">
      <c r="A4" s="163"/>
      <c r="B4" s="762"/>
      <c r="C4" s="763"/>
      <c r="D4" s="763"/>
      <c r="E4" s="764"/>
      <c r="F4" s="764"/>
      <c r="G4" s="764"/>
      <c r="H4" s="764"/>
      <c r="I4" s="764"/>
      <c r="J4" s="764"/>
      <c r="K4" s="764"/>
      <c r="L4" s="764"/>
      <c r="M4" s="764"/>
      <c r="N4" s="764"/>
      <c r="O4" s="764"/>
      <c r="P4" s="764"/>
      <c r="Q4" s="764"/>
      <c r="R4" s="770"/>
      <c r="S4" s="770"/>
      <c r="T4" s="770"/>
      <c r="U4" s="770"/>
      <c r="V4" s="771"/>
      <c r="W4" s="774"/>
      <c r="X4" s="775"/>
      <c r="Y4" s="775"/>
      <c r="Z4" s="775"/>
      <c r="AA4" s="775"/>
      <c r="AB4" s="763"/>
      <c r="AC4" s="770"/>
      <c r="AD4" s="775"/>
      <c r="AE4" s="775"/>
      <c r="AF4" s="775"/>
      <c r="AG4" s="775"/>
      <c r="AH4" s="775"/>
      <c r="AI4" s="775"/>
      <c r="AJ4" s="775"/>
      <c r="AK4" s="775"/>
      <c r="AL4" s="778"/>
      <c r="AM4" s="776"/>
      <c r="AN4" s="777"/>
      <c r="AO4" s="777"/>
      <c r="AP4" s="777"/>
      <c r="AQ4" s="777"/>
      <c r="AR4" s="777"/>
      <c r="AS4" s="777"/>
      <c r="AT4" s="777"/>
      <c r="AU4" s="777"/>
      <c r="AV4" s="777"/>
      <c r="AW4" s="777"/>
      <c r="AX4" s="779"/>
      <c r="AY4" s="746" t="s">
        <v>87</v>
      </c>
      <c r="AZ4" s="747"/>
      <c r="BA4" s="747"/>
      <c r="BB4" s="747"/>
      <c r="BC4" s="747"/>
      <c r="BD4" s="747"/>
      <c r="BE4" s="747"/>
      <c r="BF4" s="747"/>
      <c r="BG4" s="747"/>
      <c r="BH4" s="747"/>
      <c r="BI4" s="747"/>
      <c r="BJ4" s="747"/>
      <c r="BK4" s="747"/>
      <c r="BL4" s="747"/>
      <c r="BM4" s="748"/>
      <c r="BN4" s="749">
        <v>192393072</v>
      </c>
      <c r="BO4" s="750"/>
      <c r="BP4" s="750"/>
      <c r="BQ4" s="750"/>
      <c r="BR4" s="750"/>
      <c r="BS4" s="750"/>
      <c r="BT4" s="750"/>
      <c r="BU4" s="751"/>
      <c r="BV4" s="749">
        <v>207671323</v>
      </c>
      <c r="BW4" s="750"/>
      <c r="BX4" s="750"/>
      <c r="BY4" s="750"/>
      <c r="BZ4" s="750"/>
      <c r="CA4" s="750"/>
      <c r="CB4" s="750"/>
      <c r="CC4" s="751"/>
      <c r="CD4" s="752" t="s">
        <v>88</v>
      </c>
      <c r="CE4" s="753"/>
      <c r="CF4" s="753"/>
      <c r="CG4" s="753"/>
      <c r="CH4" s="753"/>
      <c r="CI4" s="753"/>
      <c r="CJ4" s="753"/>
      <c r="CK4" s="753"/>
      <c r="CL4" s="753"/>
      <c r="CM4" s="753"/>
      <c r="CN4" s="753"/>
      <c r="CO4" s="753"/>
      <c r="CP4" s="753"/>
      <c r="CQ4" s="753"/>
      <c r="CR4" s="753"/>
      <c r="CS4" s="754"/>
      <c r="CT4" s="755">
        <v>9.5</v>
      </c>
      <c r="CU4" s="756"/>
      <c r="CV4" s="756"/>
      <c r="CW4" s="756"/>
      <c r="CX4" s="756"/>
      <c r="CY4" s="756"/>
      <c r="CZ4" s="756"/>
      <c r="DA4" s="757"/>
      <c r="DB4" s="755">
        <v>7.7</v>
      </c>
      <c r="DC4" s="756"/>
      <c r="DD4" s="756"/>
      <c r="DE4" s="756"/>
      <c r="DF4" s="756"/>
      <c r="DG4" s="756"/>
      <c r="DH4" s="756"/>
      <c r="DI4" s="757"/>
    </row>
    <row r="5" spans="1:119" ht="18.75" customHeight="1" x14ac:dyDescent="0.2">
      <c r="A5" s="163"/>
      <c r="B5" s="765"/>
      <c r="C5" s="766"/>
      <c r="D5" s="766"/>
      <c r="E5" s="767"/>
      <c r="F5" s="767"/>
      <c r="G5" s="767"/>
      <c r="H5" s="767"/>
      <c r="I5" s="767"/>
      <c r="J5" s="767"/>
      <c r="K5" s="767"/>
      <c r="L5" s="767"/>
      <c r="M5" s="767"/>
      <c r="N5" s="767"/>
      <c r="O5" s="767"/>
      <c r="P5" s="767"/>
      <c r="Q5" s="767"/>
      <c r="R5" s="772"/>
      <c r="S5" s="772"/>
      <c r="T5" s="772"/>
      <c r="U5" s="772"/>
      <c r="V5" s="773"/>
      <c r="W5" s="776"/>
      <c r="X5" s="777"/>
      <c r="Y5" s="777"/>
      <c r="Z5" s="777"/>
      <c r="AA5" s="777"/>
      <c r="AB5" s="766"/>
      <c r="AC5" s="772"/>
      <c r="AD5" s="777"/>
      <c r="AE5" s="777"/>
      <c r="AF5" s="777"/>
      <c r="AG5" s="777"/>
      <c r="AH5" s="777"/>
      <c r="AI5" s="777"/>
      <c r="AJ5" s="777"/>
      <c r="AK5" s="777"/>
      <c r="AL5" s="779"/>
      <c r="AM5" s="815" t="s">
        <v>89</v>
      </c>
      <c r="AN5" s="816"/>
      <c r="AO5" s="816"/>
      <c r="AP5" s="816"/>
      <c r="AQ5" s="816"/>
      <c r="AR5" s="816"/>
      <c r="AS5" s="816"/>
      <c r="AT5" s="817"/>
      <c r="AU5" s="818" t="s">
        <v>90</v>
      </c>
      <c r="AV5" s="819"/>
      <c r="AW5" s="819"/>
      <c r="AX5" s="819"/>
      <c r="AY5" s="820" t="s">
        <v>91</v>
      </c>
      <c r="AZ5" s="821"/>
      <c r="BA5" s="821"/>
      <c r="BB5" s="821"/>
      <c r="BC5" s="821"/>
      <c r="BD5" s="821"/>
      <c r="BE5" s="821"/>
      <c r="BF5" s="821"/>
      <c r="BG5" s="821"/>
      <c r="BH5" s="821"/>
      <c r="BI5" s="821"/>
      <c r="BJ5" s="821"/>
      <c r="BK5" s="821"/>
      <c r="BL5" s="821"/>
      <c r="BM5" s="822"/>
      <c r="BN5" s="786">
        <v>181401305</v>
      </c>
      <c r="BO5" s="787"/>
      <c r="BP5" s="787"/>
      <c r="BQ5" s="787"/>
      <c r="BR5" s="787"/>
      <c r="BS5" s="787"/>
      <c r="BT5" s="787"/>
      <c r="BU5" s="788"/>
      <c r="BV5" s="786">
        <v>199196900</v>
      </c>
      <c r="BW5" s="787"/>
      <c r="BX5" s="787"/>
      <c r="BY5" s="787"/>
      <c r="BZ5" s="787"/>
      <c r="CA5" s="787"/>
      <c r="CB5" s="787"/>
      <c r="CC5" s="788"/>
      <c r="CD5" s="789" t="s">
        <v>92</v>
      </c>
      <c r="CE5" s="790"/>
      <c r="CF5" s="790"/>
      <c r="CG5" s="790"/>
      <c r="CH5" s="790"/>
      <c r="CI5" s="790"/>
      <c r="CJ5" s="790"/>
      <c r="CK5" s="790"/>
      <c r="CL5" s="790"/>
      <c r="CM5" s="790"/>
      <c r="CN5" s="790"/>
      <c r="CO5" s="790"/>
      <c r="CP5" s="790"/>
      <c r="CQ5" s="790"/>
      <c r="CR5" s="790"/>
      <c r="CS5" s="791"/>
      <c r="CT5" s="783">
        <v>78.7</v>
      </c>
      <c r="CU5" s="784"/>
      <c r="CV5" s="784"/>
      <c r="CW5" s="784"/>
      <c r="CX5" s="784"/>
      <c r="CY5" s="784"/>
      <c r="CZ5" s="784"/>
      <c r="DA5" s="785"/>
      <c r="DB5" s="783">
        <v>79.8</v>
      </c>
      <c r="DC5" s="784"/>
      <c r="DD5" s="784"/>
      <c r="DE5" s="784"/>
      <c r="DF5" s="784"/>
      <c r="DG5" s="784"/>
      <c r="DH5" s="784"/>
      <c r="DI5" s="785"/>
    </row>
    <row r="6" spans="1:119" ht="18.75" customHeight="1" x14ac:dyDescent="0.2">
      <c r="A6" s="163"/>
      <c r="B6" s="792" t="s">
        <v>93</v>
      </c>
      <c r="C6" s="793"/>
      <c r="D6" s="793"/>
      <c r="E6" s="794"/>
      <c r="F6" s="794"/>
      <c r="G6" s="794"/>
      <c r="H6" s="794"/>
      <c r="I6" s="794"/>
      <c r="J6" s="794"/>
      <c r="K6" s="794"/>
      <c r="L6" s="794" t="s">
        <v>94</v>
      </c>
      <c r="M6" s="794"/>
      <c r="N6" s="794"/>
      <c r="O6" s="794"/>
      <c r="P6" s="794"/>
      <c r="Q6" s="794"/>
      <c r="R6" s="798"/>
      <c r="S6" s="798"/>
      <c r="T6" s="798"/>
      <c r="U6" s="798"/>
      <c r="V6" s="799"/>
      <c r="W6" s="802" t="s">
        <v>95</v>
      </c>
      <c r="X6" s="803"/>
      <c r="Y6" s="803"/>
      <c r="Z6" s="803"/>
      <c r="AA6" s="803"/>
      <c r="AB6" s="793"/>
      <c r="AC6" s="806" t="s">
        <v>96</v>
      </c>
      <c r="AD6" s="807"/>
      <c r="AE6" s="807"/>
      <c r="AF6" s="807"/>
      <c r="AG6" s="807"/>
      <c r="AH6" s="807"/>
      <c r="AI6" s="807"/>
      <c r="AJ6" s="807"/>
      <c r="AK6" s="807"/>
      <c r="AL6" s="808"/>
      <c r="AM6" s="815" t="s">
        <v>97</v>
      </c>
      <c r="AN6" s="816"/>
      <c r="AO6" s="816"/>
      <c r="AP6" s="816"/>
      <c r="AQ6" s="816"/>
      <c r="AR6" s="816"/>
      <c r="AS6" s="816"/>
      <c r="AT6" s="817"/>
      <c r="AU6" s="818" t="s">
        <v>98</v>
      </c>
      <c r="AV6" s="819"/>
      <c r="AW6" s="819"/>
      <c r="AX6" s="819"/>
      <c r="AY6" s="820" t="s">
        <v>99</v>
      </c>
      <c r="AZ6" s="821"/>
      <c r="BA6" s="821"/>
      <c r="BB6" s="821"/>
      <c r="BC6" s="821"/>
      <c r="BD6" s="821"/>
      <c r="BE6" s="821"/>
      <c r="BF6" s="821"/>
      <c r="BG6" s="821"/>
      <c r="BH6" s="821"/>
      <c r="BI6" s="821"/>
      <c r="BJ6" s="821"/>
      <c r="BK6" s="821"/>
      <c r="BL6" s="821"/>
      <c r="BM6" s="822"/>
      <c r="BN6" s="786">
        <v>10991767</v>
      </c>
      <c r="BO6" s="787"/>
      <c r="BP6" s="787"/>
      <c r="BQ6" s="787"/>
      <c r="BR6" s="787"/>
      <c r="BS6" s="787"/>
      <c r="BT6" s="787"/>
      <c r="BU6" s="788"/>
      <c r="BV6" s="786">
        <v>8474423</v>
      </c>
      <c r="BW6" s="787"/>
      <c r="BX6" s="787"/>
      <c r="BY6" s="787"/>
      <c r="BZ6" s="787"/>
      <c r="CA6" s="787"/>
      <c r="CB6" s="787"/>
      <c r="CC6" s="788"/>
      <c r="CD6" s="789" t="s">
        <v>100</v>
      </c>
      <c r="CE6" s="790"/>
      <c r="CF6" s="790"/>
      <c r="CG6" s="790"/>
      <c r="CH6" s="790"/>
      <c r="CI6" s="790"/>
      <c r="CJ6" s="790"/>
      <c r="CK6" s="790"/>
      <c r="CL6" s="790"/>
      <c r="CM6" s="790"/>
      <c r="CN6" s="790"/>
      <c r="CO6" s="790"/>
      <c r="CP6" s="790"/>
      <c r="CQ6" s="790"/>
      <c r="CR6" s="790"/>
      <c r="CS6" s="791"/>
      <c r="CT6" s="823">
        <v>78.7</v>
      </c>
      <c r="CU6" s="824"/>
      <c r="CV6" s="824"/>
      <c r="CW6" s="824"/>
      <c r="CX6" s="824"/>
      <c r="CY6" s="824"/>
      <c r="CZ6" s="824"/>
      <c r="DA6" s="825"/>
      <c r="DB6" s="823">
        <v>79.8</v>
      </c>
      <c r="DC6" s="824"/>
      <c r="DD6" s="824"/>
      <c r="DE6" s="824"/>
      <c r="DF6" s="824"/>
      <c r="DG6" s="824"/>
      <c r="DH6" s="824"/>
      <c r="DI6" s="825"/>
    </row>
    <row r="7" spans="1:119" ht="18.75" customHeight="1" x14ac:dyDescent="0.2">
      <c r="A7" s="163"/>
      <c r="B7" s="762"/>
      <c r="C7" s="763"/>
      <c r="D7" s="763"/>
      <c r="E7" s="764"/>
      <c r="F7" s="764"/>
      <c r="G7" s="764"/>
      <c r="H7" s="764"/>
      <c r="I7" s="764"/>
      <c r="J7" s="764"/>
      <c r="K7" s="764"/>
      <c r="L7" s="764"/>
      <c r="M7" s="764"/>
      <c r="N7" s="764"/>
      <c r="O7" s="764"/>
      <c r="P7" s="764"/>
      <c r="Q7" s="764"/>
      <c r="R7" s="770"/>
      <c r="S7" s="770"/>
      <c r="T7" s="770"/>
      <c r="U7" s="770"/>
      <c r="V7" s="771"/>
      <c r="W7" s="774"/>
      <c r="X7" s="775"/>
      <c r="Y7" s="775"/>
      <c r="Z7" s="775"/>
      <c r="AA7" s="775"/>
      <c r="AB7" s="763"/>
      <c r="AC7" s="809"/>
      <c r="AD7" s="810"/>
      <c r="AE7" s="810"/>
      <c r="AF7" s="810"/>
      <c r="AG7" s="810"/>
      <c r="AH7" s="810"/>
      <c r="AI7" s="810"/>
      <c r="AJ7" s="810"/>
      <c r="AK7" s="810"/>
      <c r="AL7" s="811"/>
      <c r="AM7" s="815" t="s">
        <v>101</v>
      </c>
      <c r="AN7" s="816"/>
      <c r="AO7" s="816"/>
      <c r="AP7" s="816"/>
      <c r="AQ7" s="816"/>
      <c r="AR7" s="816"/>
      <c r="AS7" s="816"/>
      <c r="AT7" s="817"/>
      <c r="AU7" s="818" t="s">
        <v>98</v>
      </c>
      <c r="AV7" s="819"/>
      <c r="AW7" s="819"/>
      <c r="AX7" s="819"/>
      <c r="AY7" s="820" t="s">
        <v>102</v>
      </c>
      <c r="AZ7" s="821"/>
      <c r="BA7" s="821"/>
      <c r="BB7" s="821"/>
      <c r="BC7" s="821"/>
      <c r="BD7" s="821"/>
      <c r="BE7" s="821"/>
      <c r="BF7" s="821"/>
      <c r="BG7" s="821"/>
      <c r="BH7" s="821"/>
      <c r="BI7" s="821"/>
      <c r="BJ7" s="821"/>
      <c r="BK7" s="821"/>
      <c r="BL7" s="821"/>
      <c r="BM7" s="822"/>
      <c r="BN7" s="786">
        <v>793638</v>
      </c>
      <c r="BO7" s="787"/>
      <c r="BP7" s="787"/>
      <c r="BQ7" s="787"/>
      <c r="BR7" s="787"/>
      <c r="BS7" s="787"/>
      <c r="BT7" s="787"/>
      <c r="BU7" s="788"/>
      <c r="BV7" s="786">
        <v>648721</v>
      </c>
      <c r="BW7" s="787"/>
      <c r="BX7" s="787"/>
      <c r="BY7" s="787"/>
      <c r="BZ7" s="787"/>
      <c r="CA7" s="787"/>
      <c r="CB7" s="787"/>
      <c r="CC7" s="788"/>
      <c r="CD7" s="789" t="s">
        <v>103</v>
      </c>
      <c r="CE7" s="790"/>
      <c r="CF7" s="790"/>
      <c r="CG7" s="790"/>
      <c r="CH7" s="790"/>
      <c r="CI7" s="790"/>
      <c r="CJ7" s="790"/>
      <c r="CK7" s="790"/>
      <c r="CL7" s="790"/>
      <c r="CM7" s="790"/>
      <c r="CN7" s="790"/>
      <c r="CO7" s="790"/>
      <c r="CP7" s="790"/>
      <c r="CQ7" s="790"/>
      <c r="CR7" s="790"/>
      <c r="CS7" s="791"/>
      <c r="CT7" s="786">
        <v>107139198</v>
      </c>
      <c r="CU7" s="787"/>
      <c r="CV7" s="787"/>
      <c r="CW7" s="787"/>
      <c r="CX7" s="787"/>
      <c r="CY7" s="787"/>
      <c r="CZ7" s="787"/>
      <c r="DA7" s="788"/>
      <c r="DB7" s="786">
        <v>101713046</v>
      </c>
      <c r="DC7" s="787"/>
      <c r="DD7" s="787"/>
      <c r="DE7" s="787"/>
      <c r="DF7" s="787"/>
      <c r="DG7" s="787"/>
      <c r="DH7" s="787"/>
      <c r="DI7" s="788"/>
    </row>
    <row r="8" spans="1:119" ht="18.75" customHeight="1" thickBot="1" x14ac:dyDescent="0.25">
      <c r="A8" s="163"/>
      <c r="B8" s="795"/>
      <c r="C8" s="796"/>
      <c r="D8" s="796"/>
      <c r="E8" s="797"/>
      <c r="F8" s="797"/>
      <c r="G8" s="797"/>
      <c r="H8" s="797"/>
      <c r="I8" s="797"/>
      <c r="J8" s="797"/>
      <c r="K8" s="797"/>
      <c r="L8" s="797"/>
      <c r="M8" s="797"/>
      <c r="N8" s="797"/>
      <c r="O8" s="797"/>
      <c r="P8" s="797"/>
      <c r="Q8" s="797"/>
      <c r="R8" s="800"/>
      <c r="S8" s="800"/>
      <c r="T8" s="800"/>
      <c r="U8" s="800"/>
      <c r="V8" s="801"/>
      <c r="W8" s="804"/>
      <c r="X8" s="805"/>
      <c r="Y8" s="805"/>
      <c r="Z8" s="805"/>
      <c r="AA8" s="805"/>
      <c r="AB8" s="796"/>
      <c r="AC8" s="812"/>
      <c r="AD8" s="813"/>
      <c r="AE8" s="813"/>
      <c r="AF8" s="813"/>
      <c r="AG8" s="813"/>
      <c r="AH8" s="813"/>
      <c r="AI8" s="813"/>
      <c r="AJ8" s="813"/>
      <c r="AK8" s="813"/>
      <c r="AL8" s="814"/>
      <c r="AM8" s="815" t="s">
        <v>104</v>
      </c>
      <c r="AN8" s="816"/>
      <c r="AO8" s="816"/>
      <c r="AP8" s="816"/>
      <c r="AQ8" s="816"/>
      <c r="AR8" s="816"/>
      <c r="AS8" s="816"/>
      <c r="AT8" s="817"/>
      <c r="AU8" s="818" t="s">
        <v>90</v>
      </c>
      <c r="AV8" s="819"/>
      <c r="AW8" s="819"/>
      <c r="AX8" s="819"/>
      <c r="AY8" s="820" t="s">
        <v>105</v>
      </c>
      <c r="AZ8" s="821"/>
      <c r="BA8" s="821"/>
      <c r="BB8" s="821"/>
      <c r="BC8" s="821"/>
      <c r="BD8" s="821"/>
      <c r="BE8" s="821"/>
      <c r="BF8" s="821"/>
      <c r="BG8" s="821"/>
      <c r="BH8" s="821"/>
      <c r="BI8" s="821"/>
      <c r="BJ8" s="821"/>
      <c r="BK8" s="821"/>
      <c r="BL8" s="821"/>
      <c r="BM8" s="822"/>
      <c r="BN8" s="786">
        <v>10198129</v>
      </c>
      <c r="BO8" s="787"/>
      <c r="BP8" s="787"/>
      <c r="BQ8" s="787"/>
      <c r="BR8" s="787"/>
      <c r="BS8" s="787"/>
      <c r="BT8" s="787"/>
      <c r="BU8" s="788"/>
      <c r="BV8" s="786">
        <v>7825702</v>
      </c>
      <c r="BW8" s="787"/>
      <c r="BX8" s="787"/>
      <c r="BY8" s="787"/>
      <c r="BZ8" s="787"/>
      <c r="CA8" s="787"/>
      <c r="CB8" s="787"/>
      <c r="CC8" s="788"/>
      <c r="CD8" s="789" t="s">
        <v>106</v>
      </c>
      <c r="CE8" s="790"/>
      <c r="CF8" s="790"/>
      <c r="CG8" s="790"/>
      <c r="CH8" s="790"/>
      <c r="CI8" s="790"/>
      <c r="CJ8" s="790"/>
      <c r="CK8" s="790"/>
      <c r="CL8" s="790"/>
      <c r="CM8" s="790"/>
      <c r="CN8" s="790"/>
      <c r="CO8" s="790"/>
      <c r="CP8" s="790"/>
      <c r="CQ8" s="790"/>
      <c r="CR8" s="790"/>
      <c r="CS8" s="791"/>
      <c r="CT8" s="826">
        <v>0.39</v>
      </c>
      <c r="CU8" s="827"/>
      <c r="CV8" s="827"/>
      <c r="CW8" s="827"/>
      <c r="CX8" s="827"/>
      <c r="CY8" s="827"/>
      <c r="CZ8" s="827"/>
      <c r="DA8" s="828"/>
      <c r="DB8" s="826">
        <v>0.39</v>
      </c>
      <c r="DC8" s="827"/>
      <c r="DD8" s="827"/>
      <c r="DE8" s="827"/>
      <c r="DF8" s="827"/>
      <c r="DG8" s="827"/>
      <c r="DH8" s="827"/>
      <c r="DI8" s="828"/>
    </row>
    <row r="9" spans="1:119" ht="18.75" customHeight="1" thickBot="1" x14ac:dyDescent="0.25">
      <c r="A9" s="163"/>
      <c r="B9" s="780" t="s">
        <v>107</v>
      </c>
      <c r="C9" s="781"/>
      <c r="D9" s="781"/>
      <c r="E9" s="781"/>
      <c r="F9" s="781"/>
      <c r="G9" s="781"/>
      <c r="H9" s="781"/>
      <c r="I9" s="781"/>
      <c r="J9" s="781"/>
      <c r="K9" s="829"/>
      <c r="L9" s="830" t="s">
        <v>108</v>
      </c>
      <c r="M9" s="831"/>
      <c r="N9" s="831"/>
      <c r="O9" s="831"/>
      <c r="P9" s="831"/>
      <c r="Q9" s="832"/>
      <c r="R9" s="833">
        <v>355213</v>
      </c>
      <c r="S9" s="834"/>
      <c r="T9" s="834"/>
      <c r="U9" s="834"/>
      <c r="V9" s="835"/>
      <c r="W9" s="743" t="s">
        <v>109</v>
      </c>
      <c r="X9" s="744"/>
      <c r="Y9" s="744"/>
      <c r="Z9" s="744"/>
      <c r="AA9" s="744"/>
      <c r="AB9" s="744"/>
      <c r="AC9" s="744"/>
      <c r="AD9" s="744"/>
      <c r="AE9" s="744"/>
      <c r="AF9" s="744"/>
      <c r="AG9" s="744"/>
      <c r="AH9" s="744"/>
      <c r="AI9" s="744"/>
      <c r="AJ9" s="744"/>
      <c r="AK9" s="744"/>
      <c r="AL9" s="745"/>
      <c r="AM9" s="815" t="s">
        <v>110</v>
      </c>
      <c r="AN9" s="816"/>
      <c r="AO9" s="816"/>
      <c r="AP9" s="816"/>
      <c r="AQ9" s="816"/>
      <c r="AR9" s="816"/>
      <c r="AS9" s="816"/>
      <c r="AT9" s="817"/>
      <c r="AU9" s="818" t="s">
        <v>90</v>
      </c>
      <c r="AV9" s="819"/>
      <c r="AW9" s="819"/>
      <c r="AX9" s="819"/>
      <c r="AY9" s="820" t="s">
        <v>111</v>
      </c>
      <c r="AZ9" s="821"/>
      <c r="BA9" s="821"/>
      <c r="BB9" s="821"/>
      <c r="BC9" s="821"/>
      <c r="BD9" s="821"/>
      <c r="BE9" s="821"/>
      <c r="BF9" s="821"/>
      <c r="BG9" s="821"/>
      <c r="BH9" s="821"/>
      <c r="BI9" s="821"/>
      <c r="BJ9" s="821"/>
      <c r="BK9" s="821"/>
      <c r="BL9" s="821"/>
      <c r="BM9" s="822"/>
      <c r="BN9" s="786">
        <v>2372427</v>
      </c>
      <c r="BO9" s="787"/>
      <c r="BP9" s="787"/>
      <c r="BQ9" s="787"/>
      <c r="BR9" s="787"/>
      <c r="BS9" s="787"/>
      <c r="BT9" s="787"/>
      <c r="BU9" s="788"/>
      <c r="BV9" s="786">
        <v>-891420</v>
      </c>
      <c r="BW9" s="787"/>
      <c r="BX9" s="787"/>
      <c r="BY9" s="787"/>
      <c r="BZ9" s="787"/>
      <c r="CA9" s="787"/>
      <c r="CB9" s="787"/>
      <c r="CC9" s="788"/>
      <c r="CD9" s="789" t="s">
        <v>112</v>
      </c>
      <c r="CE9" s="790"/>
      <c r="CF9" s="790"/>
      <c r="CG9" s="790"/>
      <c r="CH9" s="790"/>
      <c r="CI9" s="790"/>
      <c r="CJ9" s="790"/>
      <c r="CK9" s="790"/>
      <c r="CL9" s="790"/>
      <c r="CM9" s="790"/>
      <c r="CN9" s="790"/>
      <c r="CO9" s="790"/>
      <c r="CP9" s="790"/>
      <c r="CQ9" s="790"/>
      <c r="CR9" s="790"/>
      <c r="CS9" s="791"/>
      <c r="CT9" s="783">
        <v>2.9</v>
      </c>
      <c r="CU9" s="784"/>
      <c r="CV9" s="784"/>
      <c r="CW9" s="784"/>
      <c r="CX9" s="784"/>
      <c r="CY9" s="784"/>
      <c r="CZ9" s="784"/>
      <c r="DA9" s="785"/>
      <c r="DB9" s="783">
        <v>3</v>
      </c>
      <c r="DC9" s="784"/>
      <c r="DD9" s="784"/>
      <c r="DE9" s="784"/>
      <c r="DF9" s="784"/>
      <c r="DG9" s="784"/>
      <c r="DH9" s="784"/>
      <c r="DI9" s="785"/>
    </row>
    <row r="10" spans="1:119" ht="18.75" customHeight="1" thickBot="1" x14ac:dyDescent="0.25">
      <c r="A10" s="163"/>
      <c r="B10" s="780"/>
      <c r="C10" s="781"/>
      <c r="D10" s="781"/>
      <c r="E10" s="781"/>
      <c r="F10" s="781"/>
      <c r="G10" s="781"/>
      <c r="H10" s="781"/>
      <c r="I10" s="781"/>
      <c r="J10" s="781"/>
      <c r="K10" s="829"/>
      <c r="L10" s="836" t="s">
        <v>113</v>
      </c>
      <c r="M10" s="816"/>
      <c r="N10" s="816"/>
      <c r="O10" s="816"/>
      <c r="P10" s="816"/>
      <c r="Q10" s="817"/>
      <c r="R10" s="837">
        <v>341076</v>
      </c>
      <c r="S10" s="838"/>
      <c r="T10" s="838"/>
      <c r="U10" s="838"/>
      <c r="V10" s="839"/>
      <c r="W10" s="774"/>
      <c r="X10" s="775"/>
      <c r="Y10" s="775"/>
      <c r="Z10" s="775"/>
      <c r="AA10" s="775"/>
      <c r="AB10" s="775"/>
      <c r="AC10" s="775"/>
      <c r="AD10" s="775"/>
      <c r="AE10" s="775"/>
      <c r="AF10" s="775"/>
      <c r="AG10" s="775"/>
      <c r="AH10" s="775"/>
      <c r="AI10" s="775"/>
      <c r="AJ10" s="775"/>
      <c r="AK10" s="775"/>
      <c r="AL10" s="778"/>
      <c r="AM10" s="815" t="s">
        <v>114</v>
      </c>
      <c r="AN10" s="816"/>
      <c r="AO10" s="816"/>
      <c r="AP10" s="816"/>
      <c r="AQ10" s="816"/>
      <c r="AR10" s="816"/>
      <c r="AS10" s="816"/>
      <c r="AT10" s="817"/>
      <c r="AU10" s="818" t="s">
        <v>90</v>
      </c>
      <c r="AV10" s="819"/>
      <c r="AW10" s="819"/>
      <c r="AX10" s="819"/>
      <c r="AY10" s="820" t="s">
        <v>115</v>
      </c>
      <c r="AZ10" s="821"/>
      <c r="BA10" s="821"/>
      <c r="BB10" s="821"/>
      <c r="BC10" s="821"/>
      <c r="BD10" s="821"/>
      <c r="BE10" s="821"/>
      <c r="BF10" s="821"/>
      <c r="BG10" s="821"/>
      <c r="BH10" s="821"/>
      <c r="BI10" s="821"/>
      <c r="BJ10" s="821"/>
      <c r="BK10" s="821"/>
      <c r="BL10" s="821"/>
      <c r="BM10" s="822"/>
      <c r="BN10" s="786">
        <v>39059</v>
      </c>
      <c r="BO10" s="787"/>
      <c r="BP10" s="787"/>
      <c r="BQ10" s="787"/>
      <c r="BR10" s="787"/>
      <c r="BS10" s="787"/>
      <c r="BT10" s="787"/>
      <c r="BU10" s="788"/>
      <c r="BV10" s="786">
        <v>43760</v>
      </c>
      <c r="BW10" s="787"/>
      <c r="BX10" s="787"/>
      <c r="BY10" s="787"/>
      <c r="BZ10" s="787"/>
      <c r="CA10" s="787"/>
      <c r="CB10" s="787"/>
      <c r="CC10" s="78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780"/>
      <c r="C11" s="781"/>
      <c r="D11" s="781"/>
      <c r="E11" s="781"/>
      <c r="F11" s="781"/>
      <c r="G11" s="781"/>
      <c r="H11" s="781"/>
      <c r="I11" s="781"/>
      <c r="J11" s="781"/>
      <c r="K11" s="829"/>
      <c r="L11" s="840" t="s">
        <v>117</v>
      </c>
      <c r="M11" s="841"/>
      <c r="N11" s="841"/>
      <c r="O11" s="841"/>
      <c r="P11" s="841"/>
      <c r="Q11" s="842"/>
      <c r="R11" s="843" t="s">
        <v>118</v>
      </c>
      <c r="S11" s="844"/>
      <c r="T11" s="844"/>
      <c r="U11" s="844"/>
      <c r="V11" s="845"/>
      <c r="W11" s="774"/>
      <c r="X11" s="775"/>
      <c r="Y11" s="775"/>
      <c r="Z11" s="775"/>
      <c r="AA11" s="775"/>
      <c r="AB11" s="775"/>
      <c r="AC11" s="775"/>
      <c r="AD11" s="775"/>
      <c r="AE11" s="775"/>
      <c r="AF11" s="775"/>
      <c r="AG11" s="775"/>
      <c r="AH11" s="775"/>
      <c r="AI11" s="775"/>
      <c r="AJ11" s="775"/>
      <c r="AK11" s="775"/>
      <c r="AL11" s="778"/>
      <c r="AM11" s="815" t="s">
        <v>119</v>
      </c>
      <c r="AN11" s="816"/>
      <c r="AO11" s="816"/>
      <c r="AP11" s="816"/>
      <c r="AQ11" s="816"/>
      <c r="AR11" s="816"/>
      <c r="AS11" s="816"/>
      <c r="AT11" s="817"/>
      <c r="AU11" s="818" t="s">
        <v>90</v>
      </c>
      <c r="AV11" s="819"/>
      <c r="AW11" s="819"/>
      <c r="AX11" s="819"/>
      <c r="AY11" s="820" t="s">
        <v>120</v>
      </c>
      <c r="AZ11" s="821"/>
      <c r="BA11" s="821"/>
      <c r="BB11" s="821"/>
      <c r="BC11" s="821"/>
      <c r="BD11" s="821"/>
      <c r="BE11" s="821"/>
      <c r="BF11" s="821"/>
      <c r="BG11" s="821"/>
      <c r="BH11" s="821"/>
      <c r="BI11" s="821"/>
      <c r="BJ11" s="821"/>
      <c r="BK11" s="821"/>
      <c r="BL11" s="821"/>
      <c r="BM11" s="822"/>
      <c r="BN11" s="786">
        <v>0</v>
      </c>
      <c r="BO11" s="787"/>
      <c r="BP11" s="787"/>
      <c r="BQ11" s="787"/>
      <c r="BR11" s="787"/>
      <c r="BS11" s="787"/>
      <c r="BT11" s="787"/>
      <c r="BU11" s="788"/>
      <c r="BV11" s="786">
        <v>0</v>
      </c>
      <c r="BW11" s="787"/>
      <c r="BX11" s="787"/>
      <c r="BY11" s="787"/>
      <c r="BZ11" s="787"/>
      <c r="CA11" s="787"/>
      <c r="CB11" s="787"/>
      <c r="CC11" s="788"/>
      <c r="CD11" s="789" t="s">
        <v>121</v>
      </c>
      <c r="CE11" s="790"/>
      <c r="CF11" s="790"/>
      <c r="CG11" s="790"/>
      <c r="CH11" s="790"/>
      <c r="CI11" s="790"/>
      <c r="CJ11" s="790"/>
      <c r="CK11" s="790"/>
      <c r="CL11" s="790"/>
      <c r="CM11" s="790"/>
      <c r="CN11" s="790"/>
      <c r="CO11" s="790"/>
      <c r="CP11" s="790"/>
      <c r="CQ11" s="790"/>
      <c r="CR11" s="790"/>
      <c r="CS11" s="791"/>
      <c r="CT11" s="826" t="s">
        <v>122</v>
      </c>
      <c r="CU11" s="827"/>
      <c r="CV11" s="827"/>
      <c r="CW11" s="827"/>
      <c r="CX11" s="827"/>
      <c r="CY11" s="827"/>
      <c r="CZ11" s="827"/>
      <c r="DA11" s="828"/>
      <c r="DB11" s="826" t="s">
        <v>122</v>
      </c>
      <c r="DC11" s="827"/>
      <c r="DD11" s="827"/>
      <c r="DE11" s="827"/>
      <c r="DF11" s="827"/>
      <c r="DG11" s="827"/>
      <c r="DH11" s="827"/>
      <c r="DI11" s="828"/>
    </row>
    <row r="12" spans="1:119" ht="18.75" customHeight="1" x14ac:dyDescent="0.2">
      <c r="A12" s="163"/>
      <c r="B12" s="846" t="s">
        <v>123</v>
      </c>
      <c r="C12" s="847"/>
      <c r="D12" s="847"/>
      <c r="E12" s="847"/>
      <c r="F12" s="847"/>
      <c r="G12" s="847"/>
      <c r="H12" s="847"/>
      <c r="I12" s="847"/>
      <c r="J12" s="847"/>
      <c r="K12" s="848"/>
      <c r="L12" s="855" t="s">
        <v>124</v>
      </c>
      <c r="M12" s="856"/>
      <c r="N12" s="856"/>
      <c r="O12" s="856"/>
      <c r="P12" s="856"/>
      <c r="Q12" s="857"/>
      <c r="R12" s="858">
        <v>362089</v>
      </c>
      <c r="S12" s="859"/>
      <c r="T12" s="859"/>
      <c r="U12" s="859"/>
      <c r="V12" s="860"/>
      <c r="W12" s="861" t="s">
        <v>1</v>
      </c>
      <c r="X12" s="819"/>
      <c r="Y12" s="819"/>
      <c r="Z12" s="819"/>
      <c r="AA12" s="819"/>
      <c r="AB12" s="862"/>
      <c r="AC12" s="863" t="s">
        <v>125</v>
      </c>
      <c r="AD12" s="864"/>
      <c r="AE12" s="864"/>
      <c r="AF12" s="864"/>
      <c r="AG12" s="865"/>
      <c r="AH12" s="863" t="s">
        <v>126</v>
      </c>
      <c r="AI12" s="864"/>
      <c r="AJ12" s="864"/>
      <c r="AK12" s="864"/>
      <c r="AL12" s="866"/>
      <c r="AM12" s="815" t="s">
        <v>127</v>
      </c>
      <c r="AN12" s="816"/>
      <c r="AO12" s="816"/>
      <c r="AP12" s="816"/>
      <c r="AQ12" s="816"/>
      <c r="AR12" s="816"/>
      <c r="AS12" s="816"/>
      <c r="AT12" s="817"/>
      <c r="AU12" s="818" t="s">
        <v>90</v>
      </c>
      <c r="AV12" s="819"/>
      <c r="AW12" s="819"/>
      <c r="AX12" s="819"/>
      <c r="AY12" s="820" t="s">
        <v>128</v>
      </c>
      <c r="AZ12" s="821"/>
      <c r="BA12" s="821"/>
      <c r="BB12" s="821"/>
      <c r="BC12" s="821"/>
      <c r="BD12" s="821"/>
      <c r="BE12" s="821"/>
      <c r="BF12" s="821"/>
      <c r="BG12" s="821"/>
      <c r="BH12" s="821"/>
      <c r="BI12" s="821"/>
      <c r="BJ12" s="821"/>
      <c r="BK12" s="821"/>
      <c r="BL12" s="821"/>
      <c r="BM12" s="822"/>
      <c r="BN12" s="786">
        <v>2000000</v>
      </c>
      <c r="BO12" s="787"/>
      <c r="BP12" s="787"/>
      <c r="BQ12" s="787"/>
      <c r="BR12" s="787"/>
      <c r="BS12" s="787"/>
      <c r="BT12" s="787"/>
      <c r="BU12" s="788"/>
      <c r="BV12" s="786">
        <v>3000000</v>
      </c>
      <c r="BW12" s="787"/>
      <c r="BX12" s="787"/>
      <c r="BY12" s="787"/>
      <c r="BZ12" s="787"/>
      <c r="CA12" s="787"/>
      <c r="CB12" s="787"/>
      <c r="CC12" s="788"/>
      <c r="CD12" s="789" t="s">
        <v>129</v>
      </c>
      <c r="CE12" s="790"/>
      <c r="CF12" s="790"/>
      <c r="CG12" s="790"/>
      <c r="CH12" s="790"/>
      <c r="CI12" s="790"/>
      <c r="CJ12" s="790"/>
      <c r="CK12" s="790"/>
      <c r="CL12" s="790"/>
      <c r="CM12" s="790"/>
      <c r="CN12" s="790"/>
      <c r="CO12" s="790"/>
      <c r="CP12" s="790"/>
      <c r="CQ12" s="790"/>
      <c r="CR12" s="790"/>
      <c r="CS12" s="791"/>
      <c r="CT12" s="826" t="s">
        <v>122</v>
      </c>
      <c r="CU12" s="827"/>
      <c r="CV12" s="827"/>
      <c r="CW12" s="827"/>
      <c r="CX12" s="827"/>
      <c r="CY12" s="827"/>
      <c r="CZ12" s="827"/>
      <c r="DA12" s="828"/>
      <c r="DB12" s="826" t="s">
        <v>122</v>
      </c>
      <c r="DC12" s="827"/>
      <c r="DD12" s="827"/>
      <c r="DE12" s="827"/>
      <c r="DF12" s="827"/>
      <c r="DG12" s="827"/>
      <c r="DH12" s="827"/>
      <c r="DI12" s="828"/>
    </row>
    <row r="13" spans="1:119" ht="18.75" customHeight="1" x14ac:dyDescent="0.2">
      <c r="A13" s="163"/>
      <c r="B13" s="849"/>
      <c r="C13" s="850"/>
      <c r="D13" s="850"/>
      <c r="E13" s="850"/>
      <c r="F13" s="850"/>
      <c r="G13" s="850"/>
      <c r="H13" s="850"/>
      <c r="I13" s="850"/>
      <c r="J13" s="850"/>
      <c r="K13" s="851"/>
      <c r="L13" s="178"/>
      <c r="M13" s="877" t="s">
        <v>130</v>
      </c>
      <c r="N13" s="878"/>
      <c r="O13" s="878"/>
      <c r="P13" s="878"/>
      <c r="Q13" s="879"/>
      <c r="R13" s="870">
        <v>330618</v>
      </c>
      <c r="S13" s="871"/>
      <c r="T13" s="871"/>
      <c r="U13" s="871"/>
      <c r="V13" s="872"/>
      <c r="W13" s="802" t="s">
        <v>131</v>
      </c>
      <c r="X13" s="803"/>
      <c r="Y13" s="803"/>
      <c r="Z13" s="803"/>
      <c r="AA13" s="803"/>
      <c r="AB13" s="793"/>
      <c r="AC13" s="837">
        <v>111</v>
      </c>
      <c r="AD13" s="838"/>
      <c r="AE13" s="838"/>
      <c r="AF13" s="838"/>
      <c r="AG13" s="880"/>
      <c r="AH13" s="837">
        <v>93</v>
      </c>
      <c r="AI13" s="838"/>
      <c r="AJ13" s="838"/>
      <c r="AK13" s="838"/>
      <c r="AL13" s="839"/>
      <c r="AM13" s="815" t="s">
        <v>132</v>
      </c>
      <c r="AN13" s="816"/>
      <c r="AO13" s="816"/>
      <c r="AP13" s="816"/>
      <c r="AQ13" s="816"/>
      <c r="AR13" s="816"/>
      <c r="AS13" s="816"/>
      <c r="AT13" s="817"/>
      <c r="AU13" s="818" t="s">
        <v>98</v>
      </c>
      <c r="AV13" s="819"/>
      <c r="AW13" s="819"/>
      <c r="AX13" s="819"/>
      <c r="AY13" s="820" t="s">
        <v>133</v>
      </c>
      <c r="AZ13" s="821"/>
      <c r="BA13" s="821"/>
      <c r="BB13" s="821"/>
      <c r="BC13" s="821"/>
      <c r="BD13" s="821"/>
      <c r="BE13" s="821"/>
      <c r="BF13" s="821"/>
      <c r="BG13" s="821"/>
      <c r="BH13" s="821"/>
      <c r="BI13" s="821"/>
      <c r="BJ13" s="821"/>
      <c r="BK13" s="821"/>
      <c r="BL13" s="821"/>
      <c r="BM13" s="822"/>
      <c r="BN13" s="786">
        <v>411486</v>
      </c>
      <c r="BO13" s="787"/>
      <c r="BP13" s="787"/>
      <c r="BQ13" s="787"/>
      <c r="BR13" s="787"/>
      <c r="BS13" s="787"/>
      <c r="BT13" s="787"/>
      <c r="BU13" s="788"/>
      <c r="BV13" s="786">
        <v>-3847660</v>
      </c>
      <c r="BW13" s="787"/>
      <c r="BX13" s="787"/>
      <c r="BY13" s="787"/>
      <c r="BZ13" s="787"/>
      <c r="CA13" s="787"/>
      <c r="CB13" s="787"/>
      <c r="CC13" s="788"/>
      <c r="CD13" s="789" t="s">
        <v>134</v>
      </c>
      <c r="CE13" s="790"/>
      <c r="CF13" s="790"/>
      <c r="CG13" s="790"/>
      <c r="CH13" s="790"/>
      <c r="CI13" s="790"/>
      <c r="CJ13" s="790"/>
      <c r="CK13" s="790"/>
      <c r="CL13" s="790"/>
      <c r="CM13" s="790"/>
      <c r="CN13" s="790"/>
      <c r="CO13" s="790"/>
      <c r="CP13" s="790"/>
      <c r="CQ13" s="790"/>
      <c r="CR13" s="790"/>
      <c r="CS13" s="791"/>
      <c r="CT13" s="783">
        <v>-1.2</v>
      </c>
      <c r="CU13" s="784"/>
      <c r="CV13" s="784"/>
      <c r="CW13" s="784"/>
      <c r="CX13" s="784"/>
      <c r="CY13" s="784"/>
      <c r="CZ13" s="784"/>
      <c r="DA13" s="785"/>
      <c r="DB13" s="783">
        <v>-2</v>
      </c>
      <c r="DC13" s="784"/>
      <c r="DD13" s="784"/>
      <c r="DE13" s="784"/>
      <c r="DF13" s="784"/>
      <c r="DG13" s="784"/>
      <c r="DH13" s="784"/>
      <c r="DI13" s="785"/>
    </row>
    <row r="14" spans="1:119" ht="18.75" customHeight="1" thickBot="1" x14ac:dyDescent="0.25">
      <c r="A14" s="163"/>
      <c r="B14" s="849"/>
      <c r="C14" s="850"/>
      <c r="D14" s="850"/>
      <c r="E14" s="850"/>
      <c r="F14" s="850"/>
      <c r="G14" s="850"/>
      <c r="H14" s="850"/>
      <c r="I14" s="850"/>
      <c r="J14" s="850"/>
      <c r="K14" s="851"/>
      <c r="L14" s="867" t="s">
        <v>135</v>
      </c>
      <c r="M14" s="868"/>
      <c r="N14" s="868"/>
      <c r="O14" s="868"/>
      <c r="P14" s="868"/>
      <c r="Q14" s="869"/>
      <c r="R14" s="870">
        <v>357701</v>
      </c>
      <c r="S14" s="871"/>
      <c r="T14" s="871"/>
      <c r="U14" s="871"/>
      <c r="V14" s="872"/>
      <c r="W14" s="776"/>
      <c r="X14" s="777"/>
      <c r="Y14" s="777"/>
      <c r="Z14" s="777"/>
      <c r="AA14" s="777"/>
      <c r="AB14" s="766"/>
      <c r="AC14" s="873">
        <v>0.1</v>
      </c>
      <c r="AD14" s="874"/>
      <c r="AE14" s="874"/>
      <c r="AF14" s="874"/>
      <c r="AG14" s="875"/>
      <c r="AH14" s="873">
        <v>0.1</v>
      </c>
      <c r="AI14" s="874"/>
      <c r="AJ14" s="874"/>
      <c r="AK14" s="874"/>
      <c r="AL14" s="876"/>
      <c r="AM14" s="815"/>
      <c r="AN14" s="816"/>
      <c r="AO14" s="816"/>
      <c r="AP14" s="816"/>
      <c r="AQ14" s="816"/>
      <c r="AR14" s="816"/>
      <c r="AS14" s="816"/>
      <c r="AT14" s="817"/>
      <c r="AU14" s="818"/>
      <c r="AV14" s="819"/>
      <c r="AW14" s="819"/>
      <c r="AX14" s="819"/>
      <c r="AY14" s="820"/>
      <c r="AZ14" s="821"/>
      <c r="BA14" s="821"/>
      <c r="BB14" s="821"/>
      <c r="BC14" s="821"/>
      <c r="BD14" s="821"/>
      <c r="BE14" s="821"/>
      <c r="BF14" s="821"/>
      <c r="BG14" s="821"/>
      <c r="BH14" s="821"/>
      <c r="BI14" s="821"/>
      <c r="BJ14" s="821"/>
      <c r="BK14" s="821"/>
      <c r="BL14" s="821"/>
      <c r="BM14" s="822"/>
      <c r="BN14" s="786"/>
      <c r="BO14" s="787"/>
      <c r="BP14" s="787"/>
      <c r="BQ14" s="787"/>
      <c r="BR14" s="787"/>
      <c r="BS14" s="787"/>
      <c r="BT14" s="787"/>
      <c r="BU14" s="788"/>
      <c r="BV14" s="786"/>
      <c r="BW14" s="787"/>
      <c r="BX14" s="787"/>
      <c r="BY14" s="787"/>
      <c r="BZ14" s="787"/>
      <c r="CA14" s="787"/>
      <c r="CB14" s="787"/>
      <c r="CC14" s="788"/>
      <c r="CD14" s="881" t="s">
        <v>136</v>
      </c>
      <c r="CE14" s="882"/>
      <c r="CF14" s="882"/>
      <c r="CG14" s="882"/>
      <c r="CH14" s="882"/>
      <c r="CI14" s="882"/>
      <c r="CJ14" s="882"/>
      <c r="CK14" s="882"/>
      <c r="CL14" s="882"/>
      <c r="CM14" s="882"/>
      <c r="CN14" s="882"/>
      <c r="CO14" s="882"/>
      <c r="CP14" s="882"/>
      <c r="CQ14" s="882"/>
      <c r="CR14" s="882"/>
      <c r="CS14" s="883"/>
      <c r="CT14" s="884" t="s">
        <v>122</v>
      </c>
      <c r="CU14" s="885"/>
      <c r="CV14" s="885"/>
      <c r="CW14" s="885"/>
      <c r="CX14" s="885"/>
      <c r="CY14" s="885"/>
      <c r="CZ14" s="885"/>
      <c r="DA14" s="886"/>
      <c r="DB14" s="884" t="s">
        <v>122</v>
      </c>
      <c r="DC14" s="885"/>
      <c r="DD14" s="885"/>
      <c r="DE14" s="885"/>
      <c r="DF14" s="885"/>
      <c r="DG14" s="885"/>
      <c r="DH14" s="885"/>
      <c r="DI14" s="886"/>
    </row>
    <row r="15" spans="1:119" ht="18.75" customHeight="1" x14ac:dyDescent="0.2">
      <c r="A15" s="163"/>
      <c r="B15" s="849"/>
      <c r="C15" s="850"/>
      <c r="D15" s="850"/>
      <c r="E15" s="850"/>
      <c r="F15" s="850"/>
      <c r="G15" s="850"/>
      <c r="H15" s="850"/>
      <c r="I15" s="850"/>
      <c r="J15" s="850"/>
      <c r="K15" s="851"/>
      <c r="L15" s="178"/>
      <c r="M15" s="877" t="s">
        <v>130</v>
      </c>
      <c r="N15" s="878"/>
      <c r="O15" s="878"/>
      <c r="P15" s="878"/>
      <c r="Q15" s="879"/>
      <c r="R15" s="870">
        <v>330339</v>
      </c>
      <c r="S15" s="871"/>
      <c r="T15" s="871"/>
      <c r="U15" s="871"/>
      <c r="V15" s="872"/>
      <c r="W15" s="802" t="s">
        <v>137</v>
      </c>
      <c r="X15" s="803"/>
      <c r="Y15" s="803"/>
      <c r="Z15" s="803"/>
      <c r="AA15" s="803"/>
      <c r="AB15" s="793"/>
      <c r="AC15" s="837">
        <v>21560</v>
      </c>
      <c r="AD15" s="838"/>
      <c r="AE15" s="838"/>
      <c r="AF15" s="838"/>
      <c r="AG15" s="880"/>
      <c r="AH15" s="837">
        <v>20867</v>
      </c>
      <c r="AI15" s="838"/>
      <c r="AJ15" s="838"/>
      <c r="AK15" s="838"/>
      <c r="AL15" s="839"/>
      <c r="AM15" s="815"/>
      <c r="AN15" s="816"/>
      <c r="AO15" s="816"/>
      <c r="AP15" s="816"/>
      <c r="AQ15" s="816"/>
      <c r="AR15" s="816"/>
      <c r="AS15" s="816"/>
      <c r="AT15" s="817"/>
      <c r="AU15" s="818"/>
      <c r="AV15" s="819"/>
      <c r="AW15" s="819"/>
      <c r="AX15" s="819"/>
      <c r="AY15" s="746" t="s">
        <v>138</v>
      </c>
      <c r="AZ15" s="747"/>
      <c r="BA15" s="747"/>
      <c r="BB15" s="747"/>
      <c r="BC15" s="747"/>
      <c r="BD15" s="747"/>
      <c r="BE15" s="747"/>
      <c r="BF15" s="747"/>
      <c r="BG15" s="747"/>
      <c r="BH15" s="747"/>
      <c r="BI15" s="747"/>
      <c r="BJ15" s="747"/>
      <c r="BK15" s="747"/>
      <c r="BL15" s="747"/>
      <c r="BM15" s="748"/>
      <c r="BN15" s="749">
        <v>39938346</v>
      </c>
      <c r="BO15" s="750"/>
      <c r="BP15" s="750"/>
      <c r="BQ15" s="750"/>
      <c r="BR15" s="750"/>
      <c r="BS15" s="750"/>
      <c r="BT15" s="750"/>
      <c r="BU15" s="751"/>
      <c r="BV15" s="749">
        <v>38138047</v>
      </c>
      <c r="BW15" s="750"/>
      <c r="BX15" s="750"/>
      <c r="BY15" s="750"/>
      <c r="BZ15" s="750"/>
      <c r="CA15" s="750"/>
      <c r="CB15" s="750"/>
      <c r="CC15" s="751"/>
      <c r="CD15" s="887" t="s">
        <v>139</v>
      </c>
      <c r="CE15" s="888"/>
      <c r="CF15" s="888"/>
      <c r="CG15" s="888"/>
      <c r="CH15" s="888"/>
      <c r="CI15" s="888"/>
      <c r="CJ15" s="888"/>
      <c r="CK15" s="888"/>
      <c r="CL15" s="888"/>
      <c r="CM15" s="888"/>
      <c r="CN15" s="888"/>
      <c r="CO15" s="888"/>
      <c r="CP15" s="888"/>
      <c r="CQ15" s="888"/>
      <c r="CR15" s="888"/>
      <c r="CS15" s="889"/>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849"/>
      <c r="C16" s="850"/>
      <c r="D16" s="850"/>
      <c r="E16" s="850"/>
      <c r="F16" s="850"/>
      <c r="G16" s="850"/>
      <c r="H16" s="850"/>
      <c r="I16" s="850"/>
      <c r="J16" s="850"/>
      <c r="K16" s="851"/>
      <c r="L16" s="867" t="s">
        <v>140</v>
      </c>
      <c r="M16" s="890"/>
      <c r="N16" s="890"/>
      <c r="O16" s="890"/>
      <c r="P16" s="890"/>
      <c r="Q16" s="891"/>
      <c r="R16" s="892" t="s">
        <v>141</v>
      </c>
      <c r="S16" s="893"/>
      <c r="T16" s="893"/>
      <c r="U16" s="893"/>
      <c r="V16" s="894"/>
      <c r="W16" s="776"/>
      <c r="X16" s="777"/>
      <c r="Y16" s="777"/>
      <c r="Z16" s="777"/>
      <c r="AA16" s="777"/>
      <c r="AB16" s="766"/>
      <c r="AC16" s="873">
        <v>15</v>
      </c>
      <c r="AD16" s="874"/>
      <c r="AE16" s="874"/>
      <c r="AF16" s="874"/>
      <c r="AG16" s="875"/>
      <c r="AH16" s="873">
        <v>16.899999999999999</v>
      </c>
      <c r="AI16" s="874"/>
      <c r="AJ16" s="874"/>
      <c r="AK16" s="874"/>
      <c r="AL16" s="876"/>
      <c r="AM16" s="815"/>
      <c r="AN16" s="816"/>
      <c r="AO16" s="816"/>
      <c r="AP16" s="816"/>
      <c r="AQ16" s="816"/>
      <c r="AR16" s="816"/>
      <c r="AS16" s="816"/>
      <c r="AT16" s="817"/>
      <c r="AU16" s="818"/>
      <c r="AV16" s="819"/>
      <c r="AW16" s="819"/>
      <c r="AX16" s="819"/>
      <c r="AY16" s="820" t="s">
        <v>142</v>
      </c>
      <c r="AZ16" s="821"/>
      <c r="BA16" s="821"/>
      <c r="BB16" s="821"/>
      <c r="BC16" s="821"/>
      <c r="BD16" s="821"/>
      <c r="BE16" s="821"/>
      <c r="BF16" s="821"/>
      <c r="BG16" s="821"/>
      <c r="BH16" s="821"/>
      <c r="BI16" s="821"/>
      <c r="BJ16" s="821"/>
      <c r="BK16" s="821"/>
      <c r="BL16" s="821"/>
      <c r="BM16" s="822"/>
      <c r="BN16" s="786">
        <v>101630201</v>
      </c>
      <c r="BO16" s="787"/>
      <c r="BP16" s="787"/>
      <c r="BQ16" s="787"/>
      <c r="BR16" s="787"/>
      <c r="BS16" s="787"/>
      <c r="BT16" s="787"/>
      <c r="BU16" s="788"/>
      <c r="BV16" s="786">
        <v>96582702</v>
      </c>
      <c r="BW16" s="787"/>
      <c r="BX16" s="787"/>
      <c r="BY16" s="787"/>
      <c r="BZ16" s="787"/>
      <c r="CA16" s="787"/>
      <c r="CB16" s="787"/>
      <c r="CC16" s="788"/>
      <c r="CD16" s="172"/>
      <c r="CE16" s="900"/>
      <c r="CF16" s="900"/>
      <c r="CG16" s="900"/>
      <c r="CH16" s="900"/>
      <c r="CI16" s="900"/>
      <c r="CJ16" s="900"/>
      <c r="CK16" s="900"/>
      <c r="CL16" s="900"/>
      <c r="CM16" s="900"/>
      <c r="CN16" s="900"/>
      <c r="CO16" s="900"/>
      <c r="CP16" s="900"/>
      <c r="CQ16" s="900"/>
      <c r="CR16" s="900"/>
      <c r="CS16" s="901"/>
      <c r="CT16" s="783"/>
      <c r="CU16" s="784"/>
      <c r="CV16" s="784"/>
      <c r="CW16" s="784"/>
      <c r="CX16" s="784"/>
      <c r="CY16" s="784"/>
      <c r="CZ16" s="784"/>
      <c r="DA16" s="785"/>
      <c r="DB16" s="783"/>
      <c r="DC16" s="784"/>
      <c r="DD16" s="784"/>
      <c r="DE16" s="784"/>
      <c r="DF16" s="784"/>
      <c r="DG16" s="784"/>
      <c r="DH16" s="784"/>
      <c r="DI16" s="785"/>
    </row>
    <row r="17" spans="1:113" ht="18.75" customHeight="1" thickBot="1" x14ac:dyDescent="0.25">
      <c r="A17" s="163"/>
      <c r="B17" s="852"/>
      <c r="C17" s="853"/>
      <c r="D17" s="853"/>
      <c r="E17" s="853"/>
      <c r="F17" s="853"/>
      <c r="G17" s="853"/>
      <c r="H17" s="853"/>
      <c r="I17" s="853"/>
      <c r="J17" s="853"/>
      <c r="K17" s="854"/>
      <c r="L17" s="182"/>
      <c r="M17" s="897" t="s">
        <v>143</v>
      </c>
      <c r="N17" s="898"/>
      <c r="O17" s="898"/>
      <c r="P17" s="898"/>
      <c r="Q17" s="899"/>
      <c r="R17" s="892" t="s">
        <v>144</v>
      </c>
      <c r="S17" s="893"/>
      <c r="T17" s="893"/>
      <c r="U17" s="893"/>
      <c r="V17" s="894"/>
      <c r="W17" s="802" t="s">
        <v>145</v>
      </c>
      <c r="X17" s="803"/>
      <c r="Y17" s="803"/>
      <c r="Z17" s="803"/>
      <c r="AA17" s="803"/>
      <c r="AB17" s="793"/>
      <c r="AC17" s="837">
        <v>121632</v>
      </c>
      <c r="AD17" s="838"/>
      <c r="AE17" s="838"/>
      <c r="AF17" s="838"/>
      <c r="AG17" s="880"/>
      <c r="AH17" s="837">
        <v>102342</v>
      </c>
      <c r="AI17" s="838"/>
      <c r="AJ17" s="838"/>
      <c r="AK17" s="838"/>
      <c r="AL17" s="839"/>
      <c r="AM17" s="815"/>
      <c r="AN17" s="816"/>
      <c r="AO17" s="816"/>
      <c r="AP17" s="816"/>
      <c r="AQ17" s="816"/>
      <c r="AR17" s="816"/>
      <c r="AS17" s="816"/>
      <c r="AT17" s="817"/>
      <c r="AU17" s="818"/>
      <c r="AV17" s="819"/>
      <c r="AW17" s="819"/>
      <c r="AX17" s="819"/>
      <c r="AY17" s="820" t="s">
        <v>146</v>
      </c>
      <c r="AZ17" s="821"/>
      <c r="BA17" s="821"/>
      <c r="BB17" s="821"/>
      <c r="BC17" s="821"/>
      <c r="BD17" s="821"/>
      <c r="BE17" s="821"/>
      <c r="BF17" s="821"/>
      <c r="BG17" s="821"/>
      <c r="BH17" s="821"/>
      <c r="BI17" s="821"/>
      <c r="BJ17" s="821"/>
      <c r="BK17" s="821"/>
      <c r="BL17" s="821"/>
      <c r="BM17" s="822"/>
      <c r="BN17" s="786">
        <v>107139198</v>
      </c>
      <c r="BO17" s="787"/>
      <c r="BP17" s="787"/>
      <c r="BQ17" s="787"/>
      <c r="BR17" s="787"/>
      <c r="BS17" s="787"/>
      <c r="BT17" s="787"/>
      <c r="BU17" s="788"/>
      <c r="BV17" s="786">
        <v>101713046</v>
      </c>
      <c r="BW17" s="787"/>
      <c r="BX17" s="787"/>
      <c r="BY17" s="787"/>
      <c r="BZ17" s="787"/>
      <c r="CA17" s="787"/>
      <c r="CB17" s="787"/>
      <c r="CC17" s="788"/>
      <c r="CD17" s="172"/>
      <c r="CE17" s="900"/>
      <c r="CF17" s="900"/>
      <c r="CG17" s="900"/>
      <c r="CH17" s="900"/>
      <c r="CI17" s="900"/>
      <c r="CJ17" s="900"/>
      <c r="CK17" s="900"/>
      <c r="CL17" s="900"/>
      <c r="CM17" s="900"/>
      <c r="CN17" s="900"/>
      <c r="CO17" s="900"/>
      <c r="CP17" s="900"/>
      <c r="CQ17" s="900"/>
      <c r="CR17" s="900"/>
      <c r="CS17" s="901"/>
      <c r="CT17" s="783"/>
      <c r="CU17" s="784"/>
      <c r="CV17" s="784"/>
      <c r="CW17" s="784"/>
      <c r="CX17" s="784"/>
      <c r="CY17" s="784"/>
      <c r="CZ17" s="784"/>
      <c r="DA17" s="785"/>
      <c r="DB17" s="783"/>
      <c r="DC17" s="784"/>
      <c r="DD17" s="784"/>
      <c r="DE17" s="784"/>
      <c r="DF17" s="784"/>
      <c r="DG17" s="784"/>
      <c r="DH17" s="784"/>
      <c r="DI17" s="785"/>
    </row>
    <row r="18" spans="1:113" ht="18.75" customHeight="1" thickBot="1" x14ac:dyDescent="0.25">
      <c r="A18" s="163"/>
      <c r="B18" s="908" t="s">
        <v>147</v>
      </c>
      <c r="C18" s="829"/>
      <c r="D18" s="829"/>
      <c r="E18" s="909"/>
      <c r="F18" s="909"/>
      <c r="G18" s="909"/>
      <c r="H18" s="909"/>
      <c r="I18" s="909"/>
      <c r="J18" s="909"/>
      <c r="K18" s="909"/>
      <c r="L18" s="910">
        <v>20.61</v>
      </c>
      <c r="M18" s="910"/>
      <c r="N18" s="910"/>
      <c r="O18" s="910"/>
      <c r="P18" s="910"/>
      <c r="Q18" s="910"/>
      <c r="R18" s="911"/>
      <c r="S18" s="911"/>
      <c r="T18" s="911"/>
      <c r="U18" s="911"/>
      <c r="V18" s="912"/>
      <c r="W18" s="804"/>
      <c r="X18" s="805"/>
      <c r="Y18" s="805"/>
      <c r="Z18" s="805"/>
      <c r="AA18" s="805"/>
      <c r="AB18" s="796"/>
      <c r="AC18" s="913">
        <v>84.9</v>
      </c>
      <c r="AD18" s="914"/>
      <c r="AE18" s="914"/>
      <c r="AF18" s="914"/>
      <c r="AG18" s="915"/>
      <c r="AH18" s="913">
        <v>83</v>
      </c>
      <c r="AI18" s="914"/>
      <c r="AJ18" s="914"/>
      <c r="AK18" s="914"/>
      <c r="AL18" s="916"/>
      <c r="AM18" s="815"/>
      <c r="AN18" s="816"/>
      <c r="AO18" s="816"/>
      <c r="AP18" s="816"/>
      <c r="AQ18" s="816"/>
      <c r="AR18" s="816"/>
      <c r="AS18" s="816"/>
      <c r="AT18" s="817"/>
      <c r="AU18" s="818"/>
      <c r="AV18" s="819"/>
      <c r="AW18" s="819"/>
      <c r="AX18" s="819"/>
      <c r="AY18" s="820" t="s">
        <v>148</v>
      </c>
      <c r="AZ18" s="821"/>
      <c r="BA18" s="821"/>
      <c r="BB18" s="821"/>
      <c r="BC18" s="821"/>
      <c r="BD18" s="821"/>
      <c r="BE18" s="821"/>
      <c r="BF18" s="821"/>
      <c r="BG18" s="821"/>
      <c r="BH18" s="821"/>
      <c r="BI18" s="821"/>
      <c r="BJ18" s="821"/>
      <c r="BK18" s="821"/>
      <c r="BL18" s="821"/>
      <c r="BM18" s="822"/>
      <c r="BN18" s="786">
        <v>86825537</v>
      </c>
      <c r="BO18" s="787"/>
      <c r="BP18" s="787"/>
      <c r="BQ18" s="787"/>
      <c r="BR18" s="787"/>
      <c r="BS18" s="787"/>
      <c r="BT18" s="787"/>
      <c r="BU18" s="788"/>
      <c r="BV18" s="786">
        <v>83114178</v>
      </c>
      <c r="BW18" s="787"/>
      <c r="BX18" s="787"/>
      <c r="BY18" s="787"/>
      <c r="BZ18" s="787"/>
      <c r="CA18" s="787"/>
      <c r="CB18" s="787"/>
      <c r="CC18" s="788"/>
      <c r="CD18" s="172"/>
      <c r="CE18" s="900"/>
      <c r="CF18" s="900"/>
      <c r="CG18" s="900"/>
      <c r="CH18" s="900"/>
      <c r="CI18" s="900"/>
      <c r="CJ18" s="900"/>
      <c r="CK18" s="900"/>
      <c r="CL18" s="900"/>
      <c r="CM18" s="900"/>
      <c r="CN18" s="900"/>
      <c r="CO18" s="900"/>
      <c r="CP18" s="900"/>
      <c r="CQ18" s="900"/>
      <c r="CR18" s="900"/>
      <c r="CS18" s="901"/>
      <c r="CT18" s="783"/>
      <c r="CU18" s="784"/>
      <c r="CV18" s="784"/>
      <c r="CW18" s="784"/>
      <c r="CX18" s="784"/>
      <c r="CY18" s="784"/>
      <c r="CZ18" s="784"/>
      <c r="DA18" s="785"/>
      <c r="DB18" s="783"/>
      <c r="DC18" s="784"/>
      <c r="DD18" s="784"/>
      <c r="DE18" s="784"/>
      <c r="DF18" s="784"/>
      <c r="DG18" s="784"/>
      <c r="DH18" s="784"/>
      <c r="DI18" s="785"/>
    </row>
    <row r="19" spans="1:113" ht="18.75" customHeight="1" thickBot="1" x14ac:dyDescent="0.25">
      <c r="A19" s="163"/>
      <c r="B19" s="908" t="s">
        <v>149</v>
      </c>
      <c r="C19" s="829"/>
      <c r="D19" s="829"/>
      <c r="E19" s="909"/>
      <c r="F19" s="909"/>
      <c r="G19" s="909"/>
      <c r="H19" s="909"/>
      <c r="I19" s="909"/>
      <c r="J19" s="909"/>
      <c r="K19" s="909"/>
      <c r="L19" s="917">
        <v>17235</v>
      </c>
      <c r="M19" s="917"/>
      <c r="N19" s="917"/>
      <c r="O19" s="917"/>
      <c r="P19" s="917"/>
      <c r="Q19" s="917"/>
      <c r="R19" s="918"/>
      <c r="S19" s="918"/>
      <c r="T19" s="918"/>
      <c r="U19" s="918"/>
      <c r="V19" s="919"/>
      <c r="W19" s="743"/>
      <c r="X19" s="744"/>
      <c r="Y19" s="744"/>
      <c r="Z19" s="744"/>
      <c r="AA19" s="744"/>
      <c r="AB19" s="744"/>
      <c r="AC19" s="895"/>
      <c r="AD19" s="895"/>
      <c r="AE19" s="895"/>
      <c r="AF19" s="895"/>
      <c r="AG19" s="895"/>
      <c r="AH19" s="895"/>
      <c r="AI19" s="895"/>
      <c r="AJ19" s="895"/>
      <c r="AK19" s="895"/>
      <c r="AL19" s="896"/>
      <c r="AM19" s="815"/>
      <c r="AN19" s="816"/>
      <c r="AO19" s="816"/>
      <c r="AP19" s="816"/>
      <c r="AQ19" s="816"/>
      <c r="AR19" s="816"/>
      <c r="AS19" s="816"/>
      <c r="AT19" s="817"/>
      <c r="AU19" s="818"/>
      <c r="AV19" s="819"/>
      <c r="AW19" s="819"/>
      <c r="AX19" s="819"/>
      <c r="AY19" s="820" t="s">
        <v>150</v>
      </c>
      <c r="AZ19" s="821"/>
      <c r="BA19" s="821"/>
      <c r="BB19" s="821"/>
      <c r="BC19" s="821"/>
      <c r="BD19" s="821"/>
      <c r="BE19" s="821"/>
      <c r="BF19" s="821"/>
      <c r="BG19" s="821"/>
      <c r="BH19" s="821"/>
      <c r="BI19" s="821"/>
      <c r="BJ19" s="821"/>
      <c r="BK19" s="821"/>
      <c r="BL19" s="821"/>
      <c r="BM19" s="822"/>
      <c r="BN19" s="786">
        <v>126461035</v>
      </c>
      <c r="BO19" s="787"/>
      <c r="BP19" s="787"/>
      <c r="BQ19" s="787"/>
      <c r="BR19" s="787"/>
      <c r="BS19" s="787"/>
      <c r="BT19" s="787"/>
      <c r="BU19" s="788"/>
      <c r="BV19" s="786">
        <v>123116108</v>
      </c>
      <c r="BW19" s="787"/>
      <c r="BX19" s="787"/>
      <c r="BY19" s="787"/>
      <c r="BZ19" s="787"/>
      <c r="CA19" s="787"/>
      <c r="CB19" s="787"/>
      <c r="CC19" s="788"/>
      <c r="CD19" s="172"/>
      <c r="CE19" s="900"/>
      <c r="CF19" s="900"/>
      <c r="CG19" s="900"/>
      <c r="CH19" s="900"/>
      <c r="CI19" s="900"/>
      <c r="CJ19" s="900"/>
      <c r="CK19" s="900"/>
      <c r="CL19" s="900"/>
      <c r="CM19" s="900"/>
      <c r="CN19" s="900"/>
      <c r="CO19" s="900"/>
      <c r="CP19" s="900"/>
      <c r="CQ19" s="900"/>
      <c r="CR19" s="900"/>
      <c r="CS19" s="901"/>
      <c r="CT19" s="783"/>
      <c r="CU19" s="784"/>
      <c r="CV19" s="784"/>
      <c r="CW19" s="784"/>
      <c r="CX19" s="784"/>
      <c r="CY19" s="784"/>
      <c r="CZ19" s="784"/>
      <c r="DA19" s="785"/>
      <c r="DB19" s="783"/>
      <c r="DC19" s="784"/>
      <c r="DD19" s="784"/>
      <c r="DE19" s="784"/>
      <c r="DF19" s="784"/>
      <c r="DG19" s="784"/>
      <c r="DH19" s="784"/>
      <c r="DI19" s="785"/>
    </row>
    <row r="20" spans="1:113" ht="18.75" customHeight="1" thickBot="1" x14ac:dyDescent="0.25">
      <c r="A20" s="163"/>
      <c r="B20" s="908" t="s">
        <v>151</v>
      </c>
      <c r="C20" s="829"/>
      <c r="D20" s="829"/>
      <c r="E20" s="909"/>
      <c r="F20" s="909"/>
      <c r="G20" s="909"/>
      <c r="H20" s="909"/>
      <c r="I20" s="909"/>
      <c r="J20" s="909"/>
      <c r="K20" s="909"/>
      <c r="L20" s="917">
        <v>189700</v>
      </c>
      <c r="M20" s="917"/>
      <c r="N20" s="917"/>
      <c r="O20" s="917"/>
      <c r="P20" s="917"/>
      <c r="Q20" s="917"/>
      <c r="R20" s="918"/>
      <c r="S20" s="918"/>
      <c r="T20" s="918"/>
      <c r="U20" s="918"/>
      <c r="V20" s="919"/>
      <c r="W20" s="804"/>
      <c r="X20" s="805"/>
      <c r="Y20" s="805"/>
      <c r="Z20" s="805"/>
      <c r="AA20" s="805"/>
      <c r="AB20" s="805"/>
      <c r="AC20" s="920"/>
      <c r="AD20" s="920"/>
      <c r="AE20" s="920"/>
      <c r="AF20" s="920"/>
      <c r="AG20" s="920"/>
      <c r="AH20" s="920"/>
      <c r="AI20" s="920"/>
      <c r="AJ20" s="920"/>
      <c r="AK20" s="920"/>
      <c r="AL20" s="921"/>
      <c r="AM20" s="922"/>
      <c r="AN20" s="841"/>
      <c r="AO20" s="841"/>
      <c r="AP20" s="841"/>
      <c r="AQ20" s="841"/>
      <c r="AR20" s="841"/>
      <c r="AS20" s="841"/>
      <c r="AT20" s="842"/>
      <c r="AU20" s="923"/>
      <c r="AV20" s="924"/>
      <c r="AW20" s="924"/>
      <c r="AX20" s="925"/>
      <c r="AY20" s="820"/>
      <c r="AZ20" s="821"/>
      <c r="BA20" s="821"/>
      <c r="BB20" s="821"/>
      <c r="BC20" s="821"/>
      <c r="BD20" s="821"/>
      <c r="BE20" s="821"/>
      <c r="BF20" s="821"/>
      <c r="BG20" s="821"/>
      <c r="BH20" s="821"/>
      <c r="BI20" s="821"/>
      <c r="BJ20" s="821"/>
      <c r="BK20" s="821"/>
      <c r="BL20" s="821"/>
      <c r="BM20" s="822"/>
      <c r="BN20" s="786"/>
      <c r="BO20" s="787"/>
      <c r="BP20" s="787"/>
      <c r="BQ20" s="787"/>
      <c r="BR20" s="787"/>
      <c r="BS20" s="787"/>
      <c r="BT20" s="787"/>
      <c r="BU20" s="788"/>
      <c r="BV20" s="786"/>
      <c r="BW20" s="787"/>
      <c r="BX20" s="787"/>
      <c r="BY20" s="787"/>
      <c r="BZ20" s="787"/>
      <c r="CA20" s="787"/>
      <c r="CB20" s="787"/>
      <c r="CC20" s="788"/>
      <c r="CD20" s="172"/>
      <c r="CE20" s="900"/>
      <c r="CF20" s="900"/>
      <c r="CG20" s="900"/>
      <c r="CH20" s="900"/>
      <c r="CI20" s="900"/>
      <c r="CJ20" s="900"/>
      <c r="CK20" s="900"/>
      <c r="CL20" s="900"/>
      <c r="CM20" s="900"/>
      <c r="CN20" s="900"/>
      <c r="CO20" s="900"/>
      <c r="CP20" s="900"/>
      <c r="CQ20" s="900"/>
      <c r="CR20" s="900"/>
      <c r="CS20" s="901"/>
      <c r="CT20" s="783"/>
      <c r="CU20" s="784"/>
      <c r="CV20" s="784"/>
      <c r="CW20" s="784"/>
      <c r="CX20" s="784"/>
      <c r="CY20" s="784"/>
      <c r="CZ20" s="784"/>
      <c r="DA20" s="785"/>
      <c r="DB20" s="783"/>
      <c r="DC20" s="784"/>
      <c r="DD20" s="784"/>
      <c r="DE20" s="784"/>
      <c r="DF20" s="784"/>
      <c r="DG20" s="784"/>
      <c r="DH20" s="784"/>
      <c r="DI20" s="785"/>
    </row>
    <row r="21" spans="1:113" ht="18.75" customHeight="1" thickBot="1" x14ac:dyDescent="0.25">
      <c r="A21" s="163"/>
      <c r="B21" s="926" t="s">
        <v>152</v>
      </c>
      <c r="C21" s="927"/>
      <c r="D21" s="927"/>
      <c r="E21" s="927"/>
      <c r="F21" s="927"/>
      <c r="G21" s="927"/>
      <c r="H21" s="927"/>
      <c r="I21" s="927"/>
      <c r="J21" s="927"/>
      <c r="K21" s="927"/>
      <c r="L21" s="927"/>
      <c r="M21" s="927"/>
      <c r="N21" s="927"/>
      <c r="O21" s="927"/>
      <c r="P21" s="927"/>
      <c r="Q21" s="927"/>
      <c r="R21" s="927"/>
      <c r="S21" s="927"/>
      <c r="T21" s="927"/>
      <c r="U21" s="927"/>
      <c r="V21" s="927"/>
      <c r="W21" s="927"/>
      <c r="X21" s="927"/>
      <c r="Y21" s="927"/>
      <c r="Z21" s="927"/>
      <c r="AA21" s="927"/>
      <c r="AB21" s="927"/>
      <c r="AC21" s="927"/>
      <c r="AD21" s="927"/>
      <c r="AE21" s="927"/>
      <c r="AF21" s="927"/>
      <c r="AG21" s="927"/>
      <c r="AH21" s="927"/>
      <c r="AI21" s="927"/>
      <c r="AJ21" s="927"/>
      <c r="AK21" s="927"/>
      <c r="AL21" s="927"/>
      <c r="AM21" s="927"/>
      <c r="AN21" s="927"/>
      <c r="AO21" s="927"/>
      <c r="AP21" s="927"/>
      <c r="AQ21" s="927"/>
      <c r="AR21" s="927"/>
      <c r="AS21" s="927"/>
      <c r="AT21" s="927"/>
      <c r="AU21" s="927"/>
      <c r="AV21" s="927"/>
      <c r="AW21" s="927"/>
      <c r="AX21" s="928"/>
      <c r="AY21" s="902"/>
      <c r="AZ21" s="903"/>
      <c r="BA21" s="903"/>
      <c r="BB21" s="903"/>
      <c r="BC21" s="903"/>
      <c r="BD21" s="903"/>
      <c r="BE21" s="903"/>
      <c r="BF21" s="903"/>
      <c r="BG21" s="903"/>
      <c r="BH21" s="903"/>
      <c r="BI21" s="903"/>
      <c r="BJ21" s="903"/>
      <c r="BK21" s="903"/>
      <c r="BL21" s="903"/>
      <c r="BM21" s="904"/>
      <c r="BN21" s="905"/>
      <c r="BO21" s="906"/>
      <c r="BP21" s="906"/>
      <c r="BQ21" s="906"/>
      <c r="BR21" s="906"/>
      <c r="BS21" s="906"/>
      <c r="BT21" s="906"/>
      <c r="BU21" s="907"/>
      <c r="BV21" s="905"/>
      <c r="BW21" s="906"/>
      <c r="BX21" s="906"/>
      <c r="BY21" s="906"/>
      <c r="BZ21" s="906"/>
      <c r="CA21" s="906"/>
      <c r="CB21" s="906"/>
      <c r="CC21" s="907"/>
      <c r="CD21" s="172"/>
      <c r="CE21" s="900"/>
      <c r="CF21" s="900"/>
      <c r="CG21" s="900"/>
      <c r="CH21" s="900"/>
      <c r="CI21" s="900"/>
      <c r="CJ21" s="900"/>
      <c r="CK21" s="900"/>
      <c r="CL21" s="900"/>
      <c r="CM21" s="900"/>
      <c r="CN21" s="900"/>
      <c r="CO21" s="900"/>
      <c r="CP21" s="900"/>
      <c r="CQ21" s="900"/>
      <c r="CR21" s="900"/>
      <c r="CS21" s="901"/>
      <c r="CT21" s="783"/>
      <c r="CU21" s="784"/>
      <c r="CV21" s="784"/>
      <c r="CW21" s="784"/>
      <c r="CX21" s="784"/>
      <c r="CY21" s="784"/>
      <c r="CZ21" s="784"/>
      <c r="DA21" s="785"/>
      <c r="DB21" s="783"/>
      <c r="DC21" s="784"/>
      <c r="DD21" s="784"/>
      <c r="DE21" s="784"/>
      <c r="DF21" s="784"/>
      <c r="DG21" s="784"/>
      <c r="DH21" s="784"/>
      <c r="DI21" s="785"/>
    </row>
    <row r="22" spans="1:113" ht="18.75" customHeight="1" x14ac:dyDescent="0.2">
      <c r="A22" s="163"/>
      <c r="B22" s="956" t="s">
        <v>153</v>
      </c>
      <c r="C22" s="930"/>
      <c r="D22" s="931"/>
      <c r="E22" s="798" t="s">
        <v>1</v>
      </c>
      <c r="F22" s="803"/>
      <c r="G22" s="803"/>
      <c r="H22" s="803"/>
      <c r="I22" s="803"/>
      <c r="J22" s="803"/>
      <c r="K22" s="793"/>
      <c r="L22" s="798" t="s">
        <v>154</v>
      </c>
      <c r="M22" s="803"/>
      <c r="N22" s="803"/>
      <c r="O22" s="803"/>
      <c r="P22" s="793"/>
      <c r="Q22" s="961" t="s">
        <v>155</v>
      </c>
      <c r="R22" s="962"/>
      <c r="S22" s="962"/>
      <c r="T22" s="962"/>
      <c r="U22" s="962"/>
      <c r="V22" s="963"/>
      <c r="W22" s="929" t="s">
        <v>156</v>
      </c>
      <c r="X22" s="930"/>
      <c r="Y22" s="931"/>
      <c r="Z22" s="798" t="s">
        <v>1</v>
      </c>
      <c r="AA22" s="803"/>
      <c r="AB22" s="803"/>
      <c r="AC22" s="803"/>
      <c r="AD22" s="803"/>
      <c r="AE22" s="803"/>
      <c r="AF22" s="803"/>
      <c r="AG22" s="793"/>
      <c r="AH22" s="967" t="s">
        <v>157</v>
      </c>
      <c r="AI22" s="803"/>
      <c r="AJ22" s="803"/>
      <c r="AK22" s="803"/>
      <c r="AL22" s="793"/>
      <c r="AM22" s="967" t="s">
        <v>158</v>
      </c>
      <c r="AN22" s="968"/>
      <c r="AO22" s="968"/>
      <c r="AP22" s="968"/>
      <c r="AQ22" s="968"/>
      <c r="AR22" s="969"/>
      <c r="AS22" s="961" t="s">
        <v>155</v>
      </c>
      <c r="AT22" s="962"/>
      <c r="AU22" s="962"/>
      <c r="AV22" s="962"/>
      <c r="AW22" s="962"/>
      <c r="AX22" s="973"/>
      <c r="AY22" s="746" t="s">
        <v>159</v>
      </c>
      <c r="AZ22" s="747"/>
      <c r="BA22" s="747"/>
      <c r="BB22" s="747"/>
      <c r="BC22" s="747"/>
      <c r="BD22" s="747"/>
      <c r="BE22" s="747"/>
      <c r="BF22" s="747"/>
      <c r="BG22" s="747"/>
      <c r="BH22" s="747"/>
      <c r="BI22" s="747"/>
      <c r="BJ22" s="747"/>
      <c r="BK22" s="747"/>
      <c r="BL22" s="747"/>
      <c r="BM22" s="748"/>
      <c r="BN22" s="749">
        <v>25907737</v>
      </c>
      <c r="BO22" s="750"/>
      <c r="BP22" s="750"/>
      <c r="BQ22" s="750"/>
      <c r="BR22" s="750"/>
      <c r="BS22" s="750"/>
      <c r="BT22" s="750"/>
      <c r="BU22" s="751"/>
      <c r="BV22" s="749">
        <v>27007251</v>
      </c>
      <c r="BW22" s="750"/>
      <c r="BX22" s="750"/>
      <c r="BY22" s="750"/>
      <c r="BZ22" s="750"/>
      <c r="CA22" s="750"/>
      <c r="CB22" s="750"/>
      <c r="CC22" s="751"/>
      <c r="CD22" s="172"/>
      <c r="CE22" s="900"/>
      <c r="CF22" s="900"/>
      <c r="CG22" s="900"/>
      <c r="CH22" s="900"/>
      <c r="CI22" s="900"/>
      <c r="CJ22" s="900"/>
      <c r="CK22" s="900"/>
      <c r="CL22" s="900"/>
      <c r="CM22" s="900"/>
      <c r="CN22" s="900"/>
      <c r="CO22" s="900"/>
      <c r="CP22" s="900"/>
      <c r="CQ22" s="900"/>
      <c r="CR22" s="900"/>
      <c r="CS22" s="901"/>
      <c r="CT22" s="783"/>
      <c r="CU22" s="784"/>
      <c r="CV22" s="784"/>
      <c r="CW22" s="784"/>
      <c r="CX22" s="784"/>
      <c r="CY22" s="784"/>
      <c r="CZ22" s="784"/>
      <c r="DA22" s="785"/>
      <c r="DB22" s="783"/>
      <c r="DC22" s="784"/>
      <c r="DD22" s="784"/>
      <c r="DE22" s="784"/>
      <c r="DF22" s="784"/>
      <c r="DG22" s="784"/>
      <c r="DH22" s="784"/>
      <c r="DI22" s="785"/>
    </row>
    <row r="23" spans="1:113" ht="18.75" customHeight="1" x14ac:dyDescent="0.2">
      <c r="A23" s="163"/>
      <c r="B23" s="957"/>
      <c r="C23" s="933"/>
      <c r="D23" s="934"/>
      <c r="E23" s="772"/>
      <c r="F23" s="777"/>
      <c r="G23" s="777"/>
      <c r="H23" s="777"/>
      <c r="I23" s="777"/>
      <c r="J23" s="777"/>
      <c r="K23" s="766"/>
      <c r="L23" s="772"/>
      <c r="M23" s="777"/>
      <c r="N23" s="777"/>
      <c r="O23" s="777"/>
      <c r="P23" s="766"/>
      <c r="Q23" s="964"/>
      <c r="R23" s="965"/>
      <c r="S23" s="965"/>
      <c r="T23" s="965"/>
      <c r="U23" s="965"/>
      <c r="V23" s="966"/>
      <c r="W23" s="932"/>
      <c r="X23" s="933"/>
      <c r="Y23" s="934"/>
      <c r="Z23" s="772"/>
      <c r="AA23" s="777"/>
      <c r="AB23" s="777"/>
      <c r="AC23" s="777"/>
      <c r="AD23" s="777"/>
      <c r="AE23" s="777"/>
      <c r="AF23" s="777"/>
      <c r="AG23" s="766"/>
      <c r="AH23" s="772"/>
      <c r="AI23" s="777"/>
      <c r="AJ23" s="777"/>
      <c r="AK23" s="777"/>
      <c r="AL23" s="766"/>
      <c r="AM23" s="970"/>
      <c r="AN23" s="971"/>
      <c r="AO23" s="971"/>
      <c r="AP23" s="971"/>
      <c r="AQ23" s="971"/>
      <c r="AR23" s="972"/>
      <c r="AS23" s="964"/>
      <c r="AT23" s="965"/>
      <c r="AU23" s="965"/>
      <c r="AV23" s="965"/>
      <c r="AW23" s="965"/>
      <c r="AX23" s="974"/>
      <c r="AY23" s="820" t="s">
        <v>160</v>
      </c>
      <c r="AZ23" s="821"/>
      <c r="BA23" s="821"/>
      <c r="BB23" s="821"/>
      <c r="BC23" s="821"/>
      <c r="BD23" s="821"/>
      <c r="BE23" s="821"/>
      <c r="BF23" s="821"/>
      <c r="BG23" s="821"/>
      <c r="BH23" s="821"/>
      <c r="BI23" s="821"/>
      <c r="BJ23" s="821"/>
      <c r="BK23" s="821"/>
      <c r="BL23" s="821"/>
      <c r="BM23" s="822"/>
      <c r="BN23" s="786">
        <v>16814918</v>
      </c>
      <c r="BO23" s="787"/>
      <c r="BP23" s="787"/>
      <c r="BQ23" s="787"/>
      <c r="BR23" s="787"/>
      <c r="BS23" s="787"/>
      <c r="BT23" s="787"/>
      <c r="BU23" s="788"/>
      <c r="BV23" s="786">
        <v>16404389</v>
      </c>
      <c r="BW23" s="787"/>
      <c r="BX23" s="787"/>
      <c r="BY23" s="787"/>
      <c r="BZ23" s="787"/>
      <c r="CA23" s="787"/>
      <c r="CB23" s="787"/>
      <c r="CC23" s="788"/>
      <c r="CD23" s="172"/>
      <c r="CE23" s="900"/>
      <c r="CF23" s="900"/>
      <c r="CG23" s="900"/>
      <c r="CH23" s="900"/>
      <c r="CI23" s="900"/>
      <c r="CJ23" s="900"/>
      <c r="CK23" s="900"/>
      <c r="CL23" s="900"/>
      <c r="CM23" s="900"/>
      <c r="CN23" s="900"/>
      <c r="CO23" s="900"/>
      <c r="CP23" s="900"/>
      <c r="CQ23" s="900"/>
      <c r="CR23" s="900"/>
      <c r="CS23" s="901"/>
      <c r="CT23" s="783"/>
      <c r="CU23" s="784"/>
      <c r="CV23" s="784"/>
      <c r="CW23" s="784"/>
      <c r="CX23" s="784"/>
      <c r="CY23" s="784"/>
      <c r="CZ23" s="784"/>
      <c r="DA23" s="785"/>
      <c r="DB23" s="783"/>
      <c r="DC23" s="784"/>
      <c r="DD23" s="784"/>
      <c r="DE23" s="784"/>
      <c r="DF23" s="784"/>
      <c r="DG23" s="784"/>
      <c r="DH23" s="784"/>
      <c r="DI23" s="785"/>
    </row>
    <row r="24" spans="1:113" ht="18.75" customHeight="1" thickBot="1" x14ac:dyDescent="0.25">
      <c r="A24" s="163"/>
      <c r="B24" s="957"/>
      <c r="C24" s="933"/>
      <c r="D24" s="934"/>
      <c r="E24" s="836" t="s">
        <v>161</v>
      </c>
      <c r="F24" s="816"/>
      <c r="G24" s="816"/>
      <c r="H24" s="816"/>
      <c r="I24" s="816"/>
      <c r="J24" s="816"/>
      <c r="K24" s="817"/>
      <c r="L24" s="837">
        <v>1</v>
      </c>
      <c r="M24" s="838"/>
      <c r="N24" s="838"/>
      <c r="O24" s="838"/>
      <c r="P24" s="880"/>
      <c r="Q24" s="837">
        <v>11505</v>
      </c>
      <c r="R24" s="838"/>
      <c r="S24" s="838"/>
      <c r="T24" s="838"/>
      <c r="U24" s="838"/>
      <c r="V24" s="880"/>
      <c r="W24" s="932"/>
      <c r="X24" s="933"/>
      <c r="Y24" s="934"/>
      <c r="Z24" s="836" t="s">
        <v>162</v>
      </c>
      <c r="AA24" s="816"/>
      <c r="AB24" s="816"/>
      <c r="AC24" s="816"/>
      <c r="AD24" s="816"/>
      <c r="AE24" s="816"/>
      <c r="AF24" s="816"/>
      <c r="AG24" s="817"/>
      <c r="AH24" s="837">
        <v>2719</v>
      </c>
      <c r="AI24" s="838"/>
      <c r="AJ24" s="838"/>
      <c r="AK24" s="838"/>
      <c r="AL24" s="880"/>
      <c r="AM24" s="837">
        <v>7901414</v>
      </c>
      <c r="AN24" s="838"/>
      <c r="AO24" s="838"/>
      <c r="AP24" s="838"/>
      <c r="AQ24" s="838"/>
      <c r="AR24" s="880"/>
      <c r="AS24" s="837">
        <v>2906</v>
      </c>
      <c r="AT24" s="838"/>
      <c r="AU24" s="838"/>
      <c r="AV24" s="838"/>
      <c r="AW24" s="838"/>
      <c r="AX24" s="839"/>
      <c r="AY24" s="902" t="s">
        <v>163</v>
      </c>
      <c r="AZ24" s="903"/>
      <c r="BA24" s="903"/>
      <c r="BB24" s="903"/>
      <c r="BC24" s="903"/>
      <c r="BD24" s="903"/>
      <c r="BE24" s="903"/>
      <c r="BF24" s="903"/>
      <c r="BG24" s="903"/>
      <c r="BH24" s="903"/>
      <c r="BI24" s="903"/>
      <c r="BJ24" s="903"/>
      <c r="BK24" s="903"/>
      <c r="BL24" s="903"/>
      <c r="BM24" s="904"/>
      <c r="BN24" s="786">
        <v>25907737</v>
      </c>
      <c r="BO24" s="787"/>
      <c r="BP24" s="787"/>
      <c r="BQ24" s="787"/>
      <c r="BR24" s="787"/>
      <c r="BS24" s="787"/>
      <c r="BT24" s="787"/>
      <c r="BU24" s="788"/>
      <c r="BV24" s="786">
        <v>27007251</v>
      </c>
      <c r="BW24" s="787"/>
      <c r="BX24" s="787"/>
      <c r="BY24" s="787"/>
      <c r="BZ24" s="787"/>
      <c r="CA24" s="787"/>
      <c r="CB24" s="787"/>
      <c r="CC24" s="788"/>
      <c r="CD24" s="172"/>
      <c r="CE24" s="900"/>
      <c r="CF24" s="900"/>
      <c r="CG24" s="900"/>
      <c r="CH24" s="900"/>
      <c r="CI24" s="900"/>
      <c r="CJ24" s="900"/>
      <c r="CK24" s="900"/>
      <c r="CL24" s="900"/>
      <c r="CM24" s="900"/>
      <c r="CN24" s="900"/>
      <c r="CO24" s="900"/>
      <c r="CP24" s="900"/>
      <c r="CQ24" s="900"/>
      <c r="CR24" s="900"/>
      <c r="CS24" s="901"/>
      <c r="CT24" s="783"/>
      <c r="CU24" s="784"/>
      <c r="CV24" s="784"/>
      <c r="CW24" s="784"/>
      <c r="CX24" s="784"/>
      <c r="CY24" s="784"/>
      <c r="CZ24" s="784"/>
      <c r="DA24" s="785"/>
      <c r="DB24" s="783"/>
      <c r="DC24" s="784"/>
      <c r="DD24" s="784"/>
      <c r="DE24" s="784"/>
      <c r="DF24" s="784"/>
      <c r="DG24" s="784"/>
      <c r="DH24" s="784"/>
      <c r="DI24" s="785"/>
    </row>
    <row r="25" spans="1:113" ht="18.75" customHeight="1" x14ac:dyDescent="0.2">
      <c r="A25" s="163"/>
      <c r="B25" s="957"/>
      <c r="C25" s="933"/>
      <c r="D25" s="934"/>
      <c r="E25" s="836" t="s">
        <v>164</v>
      </c>
      <c r="F25" s="816"/>
      <c r="G25" s="816"/>
      <c r="H25" s="816"/>
      <c r="I25" s="816"/>
      <c r="J25" s="816"/>
      <c r="K25" s="817"/>
      <c r="L25" s="837">
        <v>2</v>
      </c>
      <c r="M25" s="838"/>
      <c r="N25" s="838"/>
      <c r="O25" s="838"/>
      <c r="P25" s="880"/>
      <c r="Q25" s="837">
        <v>9215</v>
      </c>
      <c r="R25" s="838"/>
      <c r="S25" s="838"/>
      <c r="T25" s="838"/>
      <c r="U25" s="838"/>
      <c r="V25" s="880"/>
      <c r="W25" s="932"/>
      <c r="X25" s="933"/>
      <c r="Y25" s="934"/>
      <c r="Z25" s="836" t="s">
        <v>165</v>
      </c>
      <c r="AA25" s="816"/>
      <c r="AB25" s="816"/>
      <c r="AC25" s="816"/>
      <c r="AD25" s="816"/>
      <c r="AE25" s="816"/>
      <c r="AF25" s="816"/>
      <c r="AG25" s="817"/>
      <c r="AH25" s="837" t="s">
        <v>122</v>
      </c>
      <c r="AI25" s="838"/>
      <c r="AJ25" s="838"/>
      <c r="AK25" s="838"/>
      <c r="AL25" s="880"/>
      <c r="AM25" s="837" t="s">
        <v>122</v>
      </c>
      <c r="AN25" s="838"/>
      <c r="AO25" s="838"/>
      <c r="AP25" s="838"/>
      <c r="AQ25" s="838"/>
      <c r="AR25" s="880"/>
      <c r="AS25" s="837" t="s">
        <v>122</v>
      </c>
      <c r="AT25" s="838"/>
      <c r="AU25" s="838"/>
      <c r="AV25" s="838"/>
      <c r="AW25" s="838"/>
      <c r="AX25" s="839"/>
      <c r="AY25" s="746" t="s">
        <v>166</v>
      </c>
      <c r="AZ25" s="747"/>
      <c r="BA25" s="747"/>
      <c r="BB25" s="747"/>
      <c r="BC25" s="747"/>
      <c r="BD25" s="747"/>
      <c r="BE25" s="747"/>
      <c r="BF25" s="747"/>
      <c r="BG25" s="747"/>
      <c r="BH25" s="747"/>
      <c r="BI25" s="747"/>
      <c r="BJ25" s="747"/>
      <c r="BK25" s="747"/>
      <c r="BL25" s="747"/>
      <c r="BM25" s="748"/>
      <c r="BN25" s="749">
        <v>53798238</v>
      </c>
      <c r="BO25" s="750"/>
      <c r="BP25" s="750"/>
      <c r="BQ25" s="750"/>
      <c r="BR25" s="750"/>
      <c r="BS25" s="750"/>
      <c r="BT25" s="750"/>
      <c r="BU25" s="751"/>
      <c r="BV25" s="749">
        <v>36065520</v>
      </c>
      <c r="BW25" s="750"/>
      <c r="BX25" s="750"/>
      <c r="BY25" s="750"/>
      <c r="BZ25" s="750"/>
      <c r="CA25" s="750"/>
      <c r="CB25" s="750"/>
      <c r="CC25" s="751"/>
      <c r="CD25" s="172"/>
      <c r="CE25" s="900"/>
      <c r="CF25" s="900"/>
      <c r="CG25" s="900"/>
      <c r="CH25" s="900"/>
      <c r="CI25" s="900"/>
      <c r="CJ25" s="900"/>
      <c r="CK25" s="900"/>
      <c r="CL25" s="900"/>
      <c r="CM25" s="900"/>
      <c r="CN25" s="900"/>
      <c r="CO25" s="900"/>
      <c r="CP25" s="900"/>
      <c r="CQ25" s="900"/>
      <c r="CR25" s="900"/>
      <c r="CS25" s="901"/>
      <c r="CT25" s="783"/>
      <c r="CU25" s="784"/>
      <c r="CV25" s="784"/>
      <c r="CW25" s="784"/>
      <c r="CX25" s="784"/>
      <c r="CY25" s="784"/>
      <c r="CZ25" s="784"/>
      <c r="DA25" s="785"/>
      <c r="DB25" s="783"/>
      <c r="DC25" s="784"/>
      <c r="DD25" s="784"/>
      <c r="DE25" s="784"/>
      <c r="DF25" s="784"/>
      <c r="DG25" s="784"/>
      <c r="DH25" s="784"/>
      <c r="DI25" s="785"/>
    </row>
    <row r="26" spans="1:113" ht="18.75" customHeight="1" x14ac:dyDescent="0.2">
      <c r="A26" s="163"/>
      <c r="B26" s="957"/>
      <c r="C26" s="933"/>
      <c r="D26" s="934"/>
      <c r="E26" s="836" t="s">
        <v>167</v>
      </c>
      <c r="F26" s="816"/>
      <c r="G26" s="816"/>
      <c r="H26" s="816"/>
      <c r="I26" s="816"/>
      <c r="J26" s="816"/>
      <c r="K26" s="817"/>
      <c r="L26" s="837">
        <v>1</v>
      </c>
      <c r="M26" s="838"/>
      <c r="N26" s="838"/>
      <c r="O26" s="838"/>
      <c r="P26" s="880"/>
      <c r="Q26" s="837">
        <v>8439</v>
      </c>
      <c r="R26" s="838"/>
      <c r="S26" s="838"/>
      <c r="T26" s="838"/>
      <c r="U26" s="838"/>
      <c r="V26" s="880"/>
      <c r="W26" s="932"/>
      <c r="X26" s="933"/>
      <c r="Y26" s="934"/>
      <c r="Z26" s="836" t="s">
        <v>168</v>
      </c>
      <c r="AA26" s="938"/>
      <c r="AB26" s="938"/>
      <c r="AC26" s="938"/>
      <c r="AD26" s="938"/>
      <c r="AE26" s="938"/>
      <c r="AF26" s="938"/>
      <c r="AG26" s="939"/>
      <c r="AH26" s="837">
        <v>164</v>
      </c>
      <c r="AI26" s="838"/>
      <c r="AJ26" s="838"/>
      <c r="AK26" s="838"/>
      <c r="AL26" s="880"/>
      <c r="AM26" s="837">
        <v>446736</v>
      </c>
      <c r="AN26" s="838"/>
      <c r="AO26" s="838"/>
      <c r="AP26" s="838"/>
      <c r="AQ26" s="838"/>
      <c r="AR26" s="880"/>
      <c r="AS26" s="837">
        <v>2724</v>
      </c>
      <c r="AT26" s="838"/>
      <c r="AU26" s="838"/>
      <c r="AV26" s="838"/>
      <c r="AW26" s="838"/>
      <c r="AX26" s="839"/>
      <c r="AY26" s="789" t="s">
        <v>169</v>
      </c>
      <c r="AZ26" s="790"/>
      <c r="BA26" s="790"/>
      <c r="BB26" s="790"/>
      <c r="BC26" s="790"/>
      <c r="BD26" s="790"/>
      <c r="BE26" s="790"/>
      <c r="BF26" s="790"/>
      <c r="BG26" s="790"/>
      <c r="BH26" s="790"/>
      <c r="BI26" s="790"/>
      <c r="BJ26" s="790"/>
      <c r="BK26" s="790"/>
      <c r="BL26" s="790"/>
      <c r="BM26" s="791"/>
      <c r="BN26" s="786">
        <v>600000</v>
      </c>
      <c r="BO26" s="787"/>
      <c r="BP26" s="787"/>
      <c r="BQ26" s="787"/>
      <c r="BR26" s="787"/>
      <c r="BS26" s="787"/>
      <c r="BT26" s="787"/>
      <c r="BU26" s="788"/>
      <c r="BV26" s="786">
        <v>600000</v>
      </c>
      <c r="BW26" s="787"/>
      <c r="BX26" s="787"/>
      <c r="BY26" s="787"/>
      <c r="BZ26" s="787"/>
      <c r="CA26" s="787"/>
      <c r="CB26" s="787"/>
      <c r="CC26" s="788"/>
      <c r="CD26" s="172"/>
      <c r="CE26" s="900"/>
      <c r="CF26" s="900"/>
      <c r="CG26" s="900"/>
      <c r="CH26" s="900"/>
      <c r="CI26" s="900"/>
      <c r="CJ26" s="900"/>
      <c r="CK26" s="900"/>
      <c r="CL26" s="900"/>
      <c r="CM26" s="900"/>
      <c r="CN26" s="900"/>
      <c r="CO26" s="900"/>
      <c r="CP26" s="900"/>
      <c r="CQ26" s="900"/>
      <c r="CR26" s="900"/>
      <c r="CS26" s="901"/>
      <c r="CT26" s="783"/>
      <c r="CU26" s="784"/>
      <c r="CV26" s="784"/>
      <c r="CW26" s="784"/>
      <c r="CX26" s="784"/>
      <c r="CY26" s="784"/>
      <c r="CZ26" s="784"/>
      <c r="DA26" s="785"/>
      <c r="DB26" s="783"/>
      <c r="DC26" s="784"/>
      <c r="DD26" s="784"/>
      <c r="DE26" s="784"/>
      <c r="DF26" s="784"/>
      <c r="DG26" s="784"/>
      <c r="DH26" s="784"/>
      <c r="DI26" s="785"/>
    </row>
    <row r="27" spans="1:113" ht="18.75" customHeight="1" thickBot="1" x14ac:dyDescent="0.25">
      <c r="A27" s="163"/>
      <c r="B27" s="957"/>
      <c r="C27" s="933"/>
      <c r="D27" s="934"/>
      <c r="E27" s="836" t="s">
        <v>170</v>
      </c>
      <c r="F27" s="816"/>
      <c r="G27" s="816"/>
      <c r="H27" s="816"/>
      <c r="I27" s="816"/>
      <c r="J27" s="816"/>
      <c r="K27" s="817"/>
      <c r="L27" s="837">
        <v>1</v>
      </c>
      <c r="M27" s="838"/>
      <c r="N27" s="838"/>
      <c r="O27" s="838"/>
      <c r="P27" s="880"/>
      <c r="Q27" s="837">
        <v>9262</v>
      </c>
      <c r="R27" s="838"/>
      <c r="S27" s="838"/>
      <c r="T27" s="838"/>
      <c r="U27" s="838"/>
      <c r="V27" s="880"/>
      <c r="W27" s="932"/>
      <c r="X27" s="933"/>
      <c r="Y27" s="934"/>
      <c r="Z27" s="836" t="s">
        <v>171</v>
      </c>
      <c r="AA27" s="816"/>
      <c r="AB27" s="816"/>
      <c r="AC27" s="816"/>
      <c r="AD27" s="816"/>
      <c r="AE27" s="816"/>
      <c r="AF27" s="816"/>
      <c r="AG27" s="817"/>
      <c r="AH27" s="837">
        <v>29</v>
      </c>
      <c r="AI27" s="838"/>
      <c r="AJ27" s="838"/>
      <c r="AK27" s="838"/>
      <c r="AL27" s="880"/>
      <c r="AM27" s="837">
        <v>95941</v>
      </c>
      <c r="AN27" s="838"/>
      <c r="AO27" s="838"/>
      <c r="AP27" s="838"/>
      <c r="AQ27" s="838"/>
      <c r="AR27" s="880"/>
      <c r="AS27" s="837">
        <v>3308</v>
      </c>
      <c r="AT27" s="838"/>
      <c r="AU27" s="838"/>
      <c r="AV27" s="838"/>
      <c r="AW27" s="838"/>
      <c r="AX27" s="839"/>
      <c r="AY27" s="881" t="s">
        <v>172</v>
      </c>
      <c r="AZ27" s="882"/>
      <c r="BA27" s="882"/>
      <c r="BB27" s="882"/>
      <c r="BC27" s="882"/>
      <c r="BD27" s="882"/>
      <c r="BE27" s="882"/>
      <c r="BF27" s="882"/>
      <c r="BG27" s="882"/>
      <c r="BH27" s="882"/>
      <c r="BI27" s="882"/>
      <c r="BJ27" s="882"/>
      <c r="BK27" s="882"/>
      <c r="BL27" s="882"/>
      <c r="BM27" s="883"/>
      <c r="BN27" s="905" t="s">
        <v>122</v>
      </c>
      <c r="BO27" s="906"/>
      <c r="BP27" s="906"/>
      <c r="BQ27" s="906"/>
      <c r="BR27" s="906"/>
      <c r="BS27" s="906"/>
      <c r="BT27" s="906"/>
      <c r="BU27" s="907"/>
      <c r="BV27" s="905" t="s">
        <v>122</v>
      </c>
      <c r="BW27" s="906"/>
      <c r="BX27" s="906"/>
      <c r="BY27" s="906"/>
      <c r="BZ27" s="906"/>
      <c r="CA27" s="906"/>
      <c r="CB27" s="906"/>
      <c r="CC27" s="907"/>
      <c r="CD27" s="166"/>
      <c r="CE27" s="900"/>
      <c r="CF27" s="900"/>
      <c r="CG27" s="900"/>
      <c r="CH27" s="900"/>
      <c r="CI27" s="900"/>
      <c r="CJ27" s="900"/>
      <c r="CK27" s="900"/>
      <c r="CL27" s="900"/>
      <c r="CM27" s="900"/>
      <c r="CN27" s="900"/>
      <c r="CO27" s="900"/>
      <c r="CP27" s="900"/>
      <c r="CQ27" s="900"/>
      <c r="CR27" s="900"/>
      <c r="CS27" s="901"/>
      <c r="CT27" s="783"/>
      <c r="CU27" s="784"/>
      <c r="CV27" s="784"/>
      <c r="CW27" s="784"/>
      <c r="CX27" s="784"/>
      <c r="CY27" s="784"/>
      <c r="CZ27" s="784"/>
      <c r="DA27" s="785"/>
      <c r="DB27" s="783"/>
      <c r="DC27" s="784"/>
      <c r="DD27" s="784"/>
      <c r="DE27" s="784"/>
      <c r="DF27" s="784"/>
      <c r="DG27" s="784"/>
      <c r="DH27" s="784"/>
      <c r="DI27" s="785"/>
    </row>
    <row r="28" spans="1:113" ht="18.75" customHeight="1" x14ac:dyDescent="0.2">
      <c r="A28" s="163"/>
      <c r="B28" s="957"/>
      <c r="C28" s="933"/>
      <c r="D28" s="934"/>
      <c r="E28" s="836" t="s">
        <v>173</v>
      </c>
      <c r="F28" s="816"/>
      <c r="G28" s="816"/>
      <c r="H28" s="816"/>
      <c r="I28" s="816"/>
      <c r="J28" s="816"/>
      <c r="K28" s="817"/>
      <c r="L28" s="837">
        <v>1</v>
      </c>
      <c r="M28" s="838"/>
      <c r="N28" s="838"/>
      <c r="O28" s="838"/>
      <c r="P28" s="880"/>
      <c r="Q28" s="837">
        <v>7950</v>
      </c>
      <c r="R28" s="838"/>
      <c r="S28" s="838"/>
      <c r="T28" s="838"/>
      <c r="U28" s="838"/>
      <c r="V28" s="880"/>
      <c r="W28" s="932"/>
      <c r="X28" s="933"/>
      <c r="Y28" s="934"/>
      <c r="Z28" s="836" t="s">
        <v>174</v>
      </c>
      <c r="AA28" s="816"/>
      <c r="AB28" s="816"/>
      <c r="AC28" s="816"/>
      <c r="AD28" s="816"/>
      <c r="AE28" s="816"/>
      <c r="AF28" s="816"/>
      <c r="AG28" s="817"/>
      <c r="AH28" s="837" t="s">
        <v>122</v>
      </c>
      <c r="AI28" s="838"/>
      <c r="AJ28" s="838"/>
      <c r="AK28" s="838"/>
      <c r="AL28" s="880"/>
      <c r="AM28" s="837" t="s">
        <v>122</v>
      </c>
      <c r="AN28" s="838"/>
      <c r="AO28" s="838"/>
      <c r="AP28" s="838"/>
      <c r="AQ28" s="838"/>
      <c r="AR28" s="880"/>
      <c r="AS28" s="837" t="s">
        <v>122</v>
      </c>
      <c r="AT28" s="838"/>
      <c r="AU28" s="838"/>
      <c r="AV28" s="838"/>
      <c r="AW28" s="838"/>
      <c r="AX28" s="839"/>
      <c r="AY28" s="940" t="s">
        <v>175</v>
      </c>
      <c r="AZ28" s="941"/>
      <c r="BA28" s="941"/>
      <c r="BB28" s="942"/>
      <c r="BC28" s="746" t="s">
        <v>46</v>
      </c>
      <c r="BD28" s="747"/>
      <c r="BE28" s="747"/>
      <c r="BF28" s="747"/>
      <c r="BG28" s="747"/>
      <c r="BH28" s="747"/>
      <c r="BI28" s="747"/>
      <c r="BJ28" s="747"/>
      <c r="BK28" s="747"/>
      <c r="BL28" s="747"/>
      <c r="BM28" s="748"/>
      <c r="BN28" s="749">
        <v>23365156</v>
      </c>
      <c r="BO28" s="750"/>
      <c r="BP28" s="750"/>
      <c r="BQ28" s="750"/>
      <c r="BR28" s="750"/>
      <c r="BS28" s="750"/>
      <c r="BT28" s="750"/>
      <c r="BU28" s="751"/>
      <c r="BV28" s="749">
        <v>21413246</v>
      </c>
      <c r="BW28" s="750"/>
      <c r="BX28" s="750"/>
      <c r="BY28" s="750"/>
      <c r="BZ28" s="750"/>
      <c r="CA28" s="750"/>
      <c r="CB28" s="750"/>
      <c r="CC28" s="751"/>
      <c r="CD28" s="172"/>
      <c r="CE28" s="900"/>
      <c r="CF28" s="900"/>
      <c r="CG28" s="900"/>
      <c r="CH28" s="900"/>
      <c r="CI28" s="900"/>
      <c r="CJ28" s="900"/>
      <c r="CK28" s="900"/>
      <c r="CL28" s="900"/>
      <c r="CM28" s="900"/>
      <c r="CN28" s="900"/>
      <c r="CO28" s="900"/>
      <c r="CP28" s="900"/>
      <c r="CQ28" s="900"/>
      <c r="CR28" s="900"/>
      <c r="CS28" s="901"/>
      <c r="CT28" s="783"/>
      <c r="CU28" s="784"/>
      <c r="CV28" s="784"/>
      <c r="CW28" s="784"/>
      <c r="CX28" s="784"/>
      <c r="CY28" s="784"/>
      <c r="CZ28" s="784"/>
      <c r="DA28" s="785"/>
      <c r="DB28" s="783"/>
      <c r="DC28" s="784"/>
      <c r="DD28" s="784"/>
      <c r="DE28" s="784"/>
      <c r="DF28" s="784"/>
      <c r="DG28" s="784"/>
      <c r="DH28" s="784"/>
      <c r="DI28" s="785"/>
    </row>
    <row r="29" spans="1:113" ht="18.75" customHeight="1" x14ac:dyDescent="0.2">
      <c r="A29" s="163"/>
      <c r="B29" s="957"/>
      <c r="C29" s="933"/>
      <c r="D29" s="934"/>
      <c r="E29" s="836" t="s">
        <v>176</v>
      </c>
      <c r="F29" s="816"/>
      <c r="G29" s="816"/>
      <c r="H29" s="816"/>
      <c r="I29" s="816"/>
      <c r="J29" s="816"/>
      <c r="K29" s="817"/>
      <c r="L29" s="837">
        <v>38</v>
      </c>
      <c r="M29" s="838"/>
      <c r="N29" s="838"/>
      <c r="O29" s="838"/>
      <c r="P29" s="880"/>
      <c r="Q29" s="837">
        <v>6168</v>
      </c>
      <c r="R29" s="838"/>
      <c r="S29" s="838"/>
      <c r="T29" s="838"/>
      <c r="U29" s="838"/>
      <c r="V29" s="880"/>
      <c r="W29" s="935"/>
      <c r="X29" s="936"/>
      <c r="Y29" s="937"/>
      <c r="Z29" s="836" t="s">
        <v>177</v>
      </c>
      <c r="AA29" s="816"/>
      <c r="AB29" s="816"/>
      <c r="AC29" s="816"/>
      <c r="AD29" s="816"/>
      <c r="AE29" s="816"/>
      <c r="AF29" s="816"/>
      <c r="AG29" s="817"/>
      <c r="AH29" s="837">
        <v>2748</v>
      </c>
      <c r="AI29" s="838"/>
      <c r="AJ29" s="838"/>
      <c r="AK29" s="838"/>
      <c r="AL29" s="880"/>
      <c r="AM29" s="837">
        <v>7997355</v>
      </c>
      <c r="AN29" s="838"/>
      <c r="AO29" s="838"/>
      <c r="AP29" s="838"/>
      <c r="AQ29" s="838"/>
      <c r="AR29" s="880"/>
      <c r="AS29" s="837">
        <v>2910</v>
      </c>
      <c r="AT29" s="838"/>
      <c r="AU29" s="838"/>
      <c r="AV29" s="838"/>
      <c r="AW29" s="838"/>
      <c r="AX29" s="839"/>
      <c r="AY29" s="943"/>
      <c r="AZ29" s="944"/>
      <c r="BA29" s="944"/>
      <c r="BB29" s="945"/>
      <c r="BC29" s="820" t="s">
        <v>178</v>
      </c>
      <c r="BD29" s="821"/>
      <c r="BE29" s="821"/>
      <c r="BF29" s="821"/>
      <c r="BG29" s="821"/>
      <c r="BH29" s="821"/>
      <c r="BI29" s="821"/>
      <c r="BJ29" s="821"/>
      <c r="BK29" s="821"/>
      <c r="BL29" s="821"/>
      <c r="BM29" s="822"/>
      <c r="BN29" s="786">
        <v>1218912</v>
      </c>
      <c r="BO29" s="787"/>
      <c r="BP29" s="787"/>
      <c r="BQ29" s="787"/>
      <c r="BR29" s="787"/>
      <c r="BS29" s="787"/>
      <c r="BT29" s="787"/>
      <c r="BU29" s="788"/>
      <c r="BV29" s="786">
        <v>1385175</v>
      </c>
      <c r="BW29" s="787"/>
      <c r="BX29" s="787"/>
      <c r="BY29" s="787"/>
      <c r="BZ29" s="787"/>
      <c r="CA29" s="787"/>
      <c r="CB29" s="787"/>
      <c r="CC29" s="788"/>
      <c r="CD29" s="166"/>
      <c r="CE29" s="900"/>
      <c r="CF29" s="900"/>
      <c r="CG29" s="900"/>
      <c r="CH29" s="900"/>
      <c r="CI29" s="900"/>
      <c r="CJ29" s="900"/>
      <c r="CK29" s="900"/>
      <c r="CL29" s="900"/>
      <c r="CM29" s="900"/>
      <c r="CN29" s="900"/>
      <c r="CO29" s="900"/>
      <c r="CP29" s="900"/>
      <c r="CQ29" s="900"/>
      <c r="CR29" s="900"/>
      <c r="CS29" s="901"/>
      <c r="CT29" s="783"/>
      <c r="CU29" s="784"/>
      <c r="CV29" s="784"/>
      <c r="CW29" s="784"/>
      <c r="CX29" s="784"/>
      <c r="CY29" s="784"/>
      <c r="CZ29" s="784"/>
      <c r="DA29" s="785"/>
      <c r="DB29" s="783"/>
      <c r="DC29" s="784"/>
      <c r="DD29" s="784"/>
      <c r="DE29" s="784"/>
      <c r="DF29" s="784"/>
      <c r="DG29" s="784"/>
      <c r="DH29" s="784"/>
      <c r="DI29" s="785"/>
    </row>
    <row r="30" spans="1:113" ht="18.75" customHeight="1" thickBot="1" x14ac:dyDescent="0.25">
      <c r="A30" s="163"/>
      <c r="B30" s="958"/>
      <c r="C30" s="959"/>
      <c r="D30" s="960"/>
      <c r="E30" s="840"/>
      <c r="F30" s="841"/>
      <c r="G30" s="841"/>
      <c r="H30" s="841"/>
      <c r="I30" s="841"/>
      <c r="J30" s="841"/>
      <c r="K30" s="842"/>
      <c r="L30" s="950"/>
      <c r="M30" s="951"/>
      <c r="N30" s="951"/>
      <c r="O30" s="951"/>
      <c r="P30" s="952"/>
      <c r="Q30" s="950"/>
      <c r="R30" s="951"/>
      <c r="S30" s="951"/>
      <c r="T30" s="951"/>
      <c r="U30" s="951"/>
      <c r="V30" s="952"/>
      <c r="W30" s="953" t="s">
        <v>179</v>
      </c>
      <c r="X30" s="954"/>
      <c r="Y30" s="954"/>
      <c r="Z30" s="954"/>
      <c r="AA30" s="954"/>
      <c r="AB30" s="954"/>
      <c r="AC30" s="954"/>
      <c r="AD30" s="954"/>
      <c r="AE30" s="954"/>
      <c r="AF30" s="954"/>
      <c r="AG30" s="955"/>
      <c r="AH30" s="913">
        <v>97.1</v>
      </c>
      <c r="AI30" s="914"/>
      <c r="AJ30" s="914"/>
      <c r="AK30" s="914"/>
      <c r="AL30" s="914"/>
      <c r="AM30" s="914"/>
      <c r="AN30" s="914"/>
      <c r="AO30" s="914"/>
      <c r="AP30" s="914"/>
      <c r="AQ30" s="914"/>
      <c r="AR30" s="914"/>
      <c r="AS30" s="914"/>
      <c r="AT30" s="914"/>
      <c r="AU30" s="914"/>
      <c r="AV30" s="914"/>
      <c r="AW30" s="914"/>
      <c r="AX30" s="916"/>
      <c r="AY30" s="946"/>
      <c r="AZ30" s="947"/>
      <c r="BA30" s="947"/>
      <c r="BB30" s="948"/>
      <c r="BC30" s="902" t="s">
        <v>48</v>
      </c>
      <c r="BD30" s="903"/>
      <c r="BE30" s="903"/>
      <c r="BF30" s="903"/>
      <c r="BG30" s="903"/>
      <c r="BH30" s="903"/>
      <c r="BI30" s="903"/>
      <c r="BJ30" s="903"/>
      <c r="BK30" s="903"/>
      <c r="BL30" s="903"/>
      <c r="BM30" s="904"/>
      <c r="BN30" s="905">
        <v>53531849</v>
      </c>
      <c r="BO30" s="906"/>
      <c r="BP30" s="906"/>
      <c r="BQ30" s="906"/>
      <c r="BR30" s="906"/>
      <c r="BS30" s="906"/>
      <c r="BT30" s="906"/>
      <c r="BU30" s="907"/>
      <c r="BV30" s="905">
        <v>54018116</v>
      </c>
      <c r="BW30" s="906"/>
      <c r="BX30" s="906"/>
      <c r="BY30" s="906"/>
      <c r="BZ30" s="906"/>
      <c r="CA30" s="906"/>
      <c r="CB30" s="906"/>
      <c r="CC30" s="907"/>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949" t="s">
        <v>180</v>
      </c>
      <c r="D32" s="949"/>
      <c r="E32" s="949"/>
      <c r="F32" s="949"/>
      <c r="G32" s="949"/>
      <c r="H32" s="949"/>
      <c r="I32" s="949"/>
      <c r="J32" s="949"/>
      <c r="K32" s="949"/>
      <c r="L32" s="949"/>
      <c r="M32" s="949"/>
      <c r="N32" s="949"/>
      <c r="O32" s="949"/>
      <c r="P32" s="949"/>
      <c r="Q32" s="949"/>
      <c r="R32" s="949"/>
      <c r="S32" s="949"/>
      <c r="U32" s="790" t="s">
        <v>181</v>
      </c>
      <c r="V32" s="790"/>
      <c r="W32" s="790"/>
      <c r="X32" s="790"/>
      <c r="Y32" s="790"/>
      <c r="Z32" s="790"/>
      <c r="AA32" s="790"/>
      <c r="AB32" s="790"/>
      <c r="AC32" s="790"/>
      <c r="AD32" s="790"/>
      <c r="AE32" s="790"/>
      <c r="AF32" s="790"/>
      <c r="AG32" s="790"/>
      <c r="AH32" s="790"/>
      <c r="AI32" s="790"/>
      <c r="AJ32" s="790"/>
      <c r="AK32" s="790"/>
      <c r="AM32" s="790" t="s">
        <v>182</v>
      </c>
      <c r="AN32" s="790"/>
      <c r="AO32" s="790"/>
      <c r="AP32" s="790"/>
      <c r="AQ32" s="790"/>
      <c r="AR32" s="790"/>
      <c r="AS32" s="790"/>
      <c r="AT32" s="790"/>
      <c r="AU32" s="790"/>
      <c r="AV32" s="790"/>
      <c r="AW32" s="790"/>
      <c r="AX32" s="790"/>
      <c r="AY32" s="790"/>
      <c r="AZ32" s="790"/>
      <c r="BA32" s="790"/>
      <c r="BB32" s="790"/>
      <c r="BC32" s="790"/>
      <c r="BE32" s="790" t="s">
        <v>183</v>
      </c>
      <c r="BF32" s="790"/>
      <c r="BG32" s="790"/>
      <c r="BH32" s="790"/>
      <c r="BI32" s="790"/>
      <c r="BJ32" s="790"/>
      <c r="BK32" s="790"/>
      <c r="BL32" s="790"/>
      <c r="BM32" s="790"/>
      <c r="BN32" s="790"/>
      <c r="BO32" s="790"/>
      <c r="BP32" s="790"/>
      <c r="BQ32" s="790"/>
      <c r="BR32" s="790"/>
      <c r="BS32" s="790"/>
      <c r="BT32" s="790"/>
      <c r="BU32" s="790"/>
      <c r="BW32" s="790" t="s">
        <v>184</v>
      </c>
      <c r="BX32" s="790"/>
      <c r="BY32" s="790"/>
      <c r="BZ32" s="790"/>
      <c r="CA32" s="790"/>
      <c r="CB32" s="790"/>
      <c r="CC32" s="790"/>
      <c r="CD32" s="790"/>
      <c r="CE32" s="790"/>
      <c r="CF32" s="790"/>
      <c r="CG32" s="790"/>
      <c r="CH32" s="790"/>
      <c r="CI32" s="790"/>
      <c r="CJ32" s="790"/>
      <c r="CK32" s="790"/>
      <c r="CL32" s="790"/>
      <c r="CM32" s="790"/>
      <c r="CO32" s="790" t="s">
        <v>185</v>
      </c>
      <c r="CP32" s="790"/>
      <c r="CQ32" s="790"/>
      <c r="CR32" s="790"/>
      <c r="CS32" s="790"/>
      <c r="CT32" s="790"/>
      <c r="CU32" s="790"/>
      <c r="CV32" s="790"/>
      <c r="CW32" s="790"/>
      <c r="CX32" s="790"/>
      <c r="CY32" s="790"/>
      <c r="CZ32" s="790"/>
      <c r="DA32" s="790"/>
      <c r="DB32" s="790"/>
      <c r="DC32" s="790"/>
      <c r="DD32" s="790"/>
      <c r="DE32" s="790"/>
      <c r="DI32" s="189"/>
    </row>
    <row r="33" spans="1:113" ht="13.5" customHeight="1" x14ac:dyDescent="0.2">
      <c r="A33" s="163"/>
      <c r="B33" s="190"/>
      <c r="C33" s="810" t="s">
        <v>186</v>
      </c>
      <c r="D33" s="810"/>
      <c r="E33" s="775" t="s">
        <v>187</v>
      </c>
      <c r="F33" s="775"/>
      <c r="G33" s="775"/>
      <c r="H33" s="775"/>
      <c r="I33" s="775"/>
      <c r="J33" s="775"/>
      <c r="K33" s="775"/>
      <c r="L33" s="775"/>
      <c r="M33" s="775"/>
      <c r="N33" s="775"/>
      <c r="O33" s="775"/>
      <c r="P33" s="775"/>
      <c r="Q33" s="775"/>
      <c r="R33" s="775"/>
      <c r="S33" s="775"/>
      <c r="T33" s="167"/>
      <c r="U33" s="810" t="s">
        <v>186</v>
      </c>
      <c r="V33" s="810"/>
      <c r="W33" s="775" t="s">
        <v>187</v>
      </c>
      <c r="X33" s="775"/>
      <c r="Y33" s="775"/>
      <c r="Z33" s="775"/>
      <c r="AA33" s="775"/>
      <c r="AB33" s="775"/>
      <c r="AC33" s="775"/>
      <c r="AD33" s="775"/>
      <c r="AE33" s="775"/>
      <c r="AF33" s="775"/>
      <c r="AG33" s="775"/>
      <c r="AH33" s="775"/>
      <c r="AI33" s="775"/>
      <c r="AJ33" s="775"/>
      <c r="AK33" s="775"/>
      <c r="AL33" s="167"/>
      <c r="AM33" s="810" t="s">
        <v>186</v>
      </c>
      <c r="AN33" s="810"/>
      <c r="AO33" s="775" t="s">
        <v>187</v>
      </c>
      <c r="AP33" s="775"/>
      <c r="AQ33" s="775"/>
      <c r="AR33" s="775"/>
      <c r="AS33" s="775"/>
      <c r="AT33" s="775"/>
      <c r="AU33" s="775"/>
      <c r="AV33" s="775"/>
      <c r="AW33" s="775"/>
      <c r="AX33" s="775"/>
      <c r="AY33" s="775"/>
      <c r="AZ33" s="775"/>
      <c r="BA33" s="775"/>
      <c r="BB33" s="775"/>
      <c r="BC33" s="775"/>
      <c r="BD33" s="173"/>
      <c r="BE33" s="775" t="s">
        <v>188</v>
      </c>
      <c r="BF33" s="775"/>
      <c r="BG33" s="775" t="s">
        <v>189</v>
      </c>
      <c r="BH33" s="775"/>
      <c r="BI33" s="775"/>
      <c r="BJ33" s="775"/>
      <c r="BK33" s="775"/>
      <c r="BL33" s="775"/>
      <c r="BM33" s="775"/>
      <c r="BN33" s="775"/>
      <c r="BO33" s="775"/>
      <c r="BP33" s="775"/>
      <c r="BQ33" s="775"/>
      <c r="BR33" s="775"/>
      <c r="BS33" s="775"/>
      <c r="BT33" s="775"/>
      <c r="BU33" s="775"/>
      <c r="BV33" s="173"/>
      <c r="BW33" s="810" t="s">
        <v>188</v>
      </c>
      <c r="BX33" s="810"/>
      <c r="BY33" s="775" t="s">
        <v>190</v>
      </c>
      <c r="BZ33" s="775"/>
      <c r="CA33" s="775"/>
      <c r="CB33" s="775"/>
      <c r="CC33" s="775"/>
      <c r="CD33" s="775"/>
      <c r="CE33" s="775"/>
      <c r="CF33" s="775"/>
      <c r="CG33" s="775"/>
      <c r="CH33" s="775"/>
      <c r="CI33" s="775"/>
      <c r="CJ33" s="775"/>
      <c r="CK33" s="775"/>
      <c r="CL33" s="775"/>
      <c r="CM33" s="775"/>
      <c r="CN33" s="167"/>
      <c r="CO33" s="810" t="s">
        <v>186</v>
      </c>
      <c r="CP33" s="810"/>
      <c r="CQ33" s="775" t="s">
        <v>191</v>
      </c>
      <c r="CR33" s="775"/>
      <c r="CS33" s="775"/>
      <c r="CT33" s="775"/>
      <c r="CU33" s="775"/>
      <c r="CV33" s="775"/>
      <c r="CW33" s="775"/>
      <c r="CX33" s="775"/>
      <c r="CY33" s="775"/>
      <c r="CZ33" s="775"/>
      <c r="DA33" s="775"/>
      <c r="DB33" s="775"/>
      <c r="DC33" s="775"/>
      <c r="DD33" s="775"/>
      <c r="DE33" s="775"/>
      <c r="DF33" s="167"/>
      <c r="DG33" s="975" t="s">
        <v>192</v>
      </c>
      <c r="DH33" s="975"/>
      <c r="DI33" s="168"/>
    </row>
    <row r="34" spans="1:113" ht="32.25" customHeight="1" x14ac:dyDescent="0.2">
      <c r="A34" s="163"/>
      <c r="B34" s="190"/>
      <c r="C34" s="976" t="e">
        <f>IF(E34="","",1)</f>
        <v>#REF!</v>
      </c>
      <c r="D34" s="976"/>
      <c r="E34" s="977" t="e">
        <f>IF(#REF!="","",#REF!)</f>
        <v>#REF!</v>
      </c>
      <c r="F34" s="977"/>
      <c r="G34" s="977"/>
      <c r="H34" s="977"/>
      <c r="I34" s="977"/>
      <c r="J34" s="977"/>
      <c r="K34" s="977"/>
      <c r="L34" s="977"/>
      <c r="M34" s="977"/>
      <c r="N34" s="977"/>
      <c r="O34" s="977"/>
      <c r="P34" s="977"/>
      <c r="Q34" s="977"/>
      <c r="R34" s="977"/>
      <c r="S34" s="977"/>
      <c r="T34" s="163"/>
      <c r="U34" s="976" t="e">
        <f>IF(W34="","",MAX(C34:D43)+1)</f>
        <v>#REF!</v>
      </c>
      <c r="V34" s="976"/>
      <c r="W34" s="977" t="e">
        <f>IF(#REF!="","",#REF!)</f>
        <v>#REF!</v>
      </c>
      <c r="X34" s="977"/>
      <c r="Y34" s="977"/>
      <c r="Z34" s="977"/>
      <c r="AA34" s="977"/>
      <c r="AB34" s="977"/>
      <c r="AC34" s="977"/>
      <c r="AD34" s="977"/>
      <c r="AE34" s="977"/>
      <c r="AF34" s="977"/>
      <c r="AG34" s="977"/>
      <c r="AH34" s="977"/>
      <c r="AI34" s="977"/>
      <c r="AJ34" s="977"/>
      <c r="AK34" s="977"/>
      <c r="AL34" s="163"/>
      <c r="AM34" s="976" t="str">
        <f>IF(AO34="","",MAX(C34:D43,U34:V43)+1)</f>
        <v/>
      </c>
      <c r="AN34" s="976"/>
      <c r="AO34" s="977"/>
      <c r="AP34" s="977"/>
      <c r="AQ34" s="977"/>
      <c r="AR34" s="977"/>
      <c r="AS34" s="977"/>
      <c r="AT34" s="977"/>
      <c r="AU34" s="977"/>
      <c r="AV34" s="977"/>
      <c r="AW34" s="977"/>
      <c r="AX34" s="977"/>
      <c r="AY34" s="977"/>
      <c r="AZ34" s="977"/>
      <c r="BA34" s="977"/>
      <c r="BB34" s="977"/>
      <c r="BC34" s="977"/>
      <c r="BD34" s="163"/>
      <c r="BE34" s="976" t="str">
        <f>IF(BG34="","",MAX(C34:D43,U34:V43,AM34:AN43)+1)</f>
        <v/>
      </c>
      <c r="BF34" s="976"/>
      <c r="BG34" s="977"/>
      <c r="BH34" s="977"/>
      <c r="BI34" s="977"/>
      <c r="BJ34" s="977"/>
      <c r="BK34" s="977"/>
      <c r="BL34" s="977"/>
      <c r="BM34" s="977"/>
      <c r="BN34" s="977"/>
      <c r="BO34" s="977"/>
      <c r="BP34" s="977"/>
      <c r="BQ34" s="977"/>
      <c r="BR34" s="977"/>
      <c r="BS34" s="977"/>
      <c r="BT34" s="977"/>
      <c r="BU34" s="977"/>
      <c r="BV34" s="163"/>
      <c r="BW34" s="976" t="e">
        <f>IF(BY34="","",MAX(C34:D43,U34:V43,AM34:AN43,BE34:BF43)+1)</f>
        <v>#REF!</v>
      </c>
      <c r="BX34" s="976"/>
      <c r="BY34" s="977" t="e">
        <f>IF(#REF!="","",#REF!)</f>
        <v>#REF!</v>
      </c>
      <c r="BZ34" s="977"/>
      <c r="CA34" s="977"/>
      <c r="CB34" s="977"/>
      <c r="CC34" s="977"/>
      <c r="CD34" s="977"/>
      <c r="CE34" s="977"/>
      <c r="CF34" s="977"/>
      <c r="CG34" s="977"/>
      <c r="CH34" s="977"/>
      <c r="CI34" s="977"/>
      <c r="CJ34" s="977"/>
      <c r="CK34" s="977"/>
      <c r="CL34" s="977"/>
      <c r="CM34" s="977"/>
      <c r="CN34" s="163"/>
      <c r="CO34" s="976" t="e">
        <f>IF(CQ34="","",MAX(C34:D43,U34:V43,AM34:AN43,BE34:BF43,BW34:BX43)+1)</f>
        <v>#REF!</v>
      </c>
      <c r="CP34" s="976"/>
      <c r="CQ34" s="977" t="e">
        <f>IF(#REF!="","",#REF!)</f>
        <v>#REF!</v>
      </c>
      <c r="CR34" s="977"/>
      <c r="CS34" s="977"/>
      <c r="CT34" s="977"/>
      <c r="CU34" s="977"/>
      <c r="CV34" s="977"/>
      <c r="CW34" s="977"/>
      <c r="CX34" s="977"/>
      <c r="CY34" s="977"/>
      <c r="CZ34" s="977"/>
      <c r="DA34" s="977"/>
      <c r="DB34" s="977"/>
      <c r="DC34" s="977"/>
      <c r="DD34" s="977"/>
      <c r="DE34" s="977"/>
      <c r="DG34" s="978" t="e">
        <f>IF(#REF!="","",#REF!)</f>
        <v>#REF!</v>
      </c>
      <c r="DH34" s="978"/>
      <c r="DI34" s="168"/>
    </row>
    <row r="35" spans="1:113" ht="32.25" customHeight="1" x14ac:dyDescent="0.2">
      <c r="A35" s="163"/>
      <c r="B35" s="190"/>
      <c r="C35" s="976" t="e">
        <f>IF(E35="","",C34+1)</f>
        <v>#REF!</v>
      </c>
      <c r="D35" s="976"/>
      <c r="E35" s="977" t="e">
        <f>IF(#REF!="","",#REF!)</f>
        <v>#REF!</v>
      </c>
      <c r="F35" s="977"/>
      <c r="G35" s="977"/>
      <c r="H35" s="977"/>
      <c r="I35" s="977"/>
      <c r="J35" s="977"/>
      <c r="K35" s="977"/>
      <c r="L35" s="977"/>
      <c r="M35" s="977"/>
      <c r="N35" s="977"/>
      <c r="O35" s="977"/>
      <c r="P35" s="977"/>
      <c r="Q35" s="977"/>
      <c r="R35" s="977"/>
      <c r="S35" s="977"/>
      <c r="T35" s="163"/>
      <c r="U35" s="976" t="e">
        <f>IF(W35="","",U34+1)</f>
        <v>#REF!</v>
      </c>
      <c r="V35" s="976"/>
      <c r="W35" s="977" t="e">
        <f>IF(#REF!="","",#REF!)</f>
        <v>#REF!</v>
      </c>
      <c r="X35" s="977"/>
      <c r="Y35" s="977"/>
      <c r="Z35" s="977"/>
      <c r="AA35" s="977"/>
      <c r="AB35" s="977"/>
      <c r="AC35" s="977"/>
      <c r="AD35" s="977"/>
      <c r="AE35" s="977"/>
      <c r="AF35" s="977"/>
      <c r="AG35" s="977"/>
      <c r="AH35" s="977"/>
      <c r="AI35" s="977"/>
      <c r="AJ35" s="977"/>
      <c r="AK35" s="977"/>
      <c r="AL35" s="163"/>
      <c r="AM35" s="976" t="str">
        <f t="shared" ref="AM35:AM43" si="0">IF(AO35="","",AM34+1)</f>
        <v/>
      </c>
      <c r="AN35" s="976"/>
      <c r="AO35" s="977"/>
      <c r="AP35" s="977"/>
      <c r="AQ35" s="977"/>
      <c r="AR35" s="977"/>
      <c r="AS35" s="977"/>
      <c r="AT35" s="977"/>
      <c r="AU35" s="977"/>
      <c r="AV35" s="977"/>
      <c r="AW35" s="977"/>
      <c r="AX35" s="977"/>
      <c r="AY35" s="977"/>
      <c r="AZ35" s="977"/>
      <c r="BA35" s="977"/>
      <c r="BB35" s="977"/>
      <c r="BC35" s="977"/>
      <c r="BD35" s="163"/>
      <c r="BE35" s="976" t="str">
        <f t="shared" ref="BE35:BE43" si="1">IF(BG35="","",BE34+1)</f>
        <v/>
      </c>
      <c r="BF35" s="976"/>
      <c r="BG35" s="977"/>
      <c r="BH35" s="977"/>
      <c r="BI35" s="977"/>
      <c r="BJ35" s="977"/>
      <c r="BK35" s="977"/>
      <c r="BL35" s="977"/>
      <c r="BM35" s="977"/>
      <c r="BN35" s="977"/>
      <c r="BO35" s="977"/>
      <c r="BP35" s="977"/>
      <c r="BQ35" s="977"/>
      <c r="BR35" s="977"/>
      <c r="BS35" s="977"/>
      <c r="BT35" s="977"/>
      <c r="BU35" s="977"/>
      <c r="BV35" s="163"/>
      <c r="BW35" s="976" t="e">
        <f t="shared" ref="BW35:BW43" si="2">IF(BY35="","",BW34+1)</f>
        <v>#REF!</v>
      </c>
      <c r="BX35" s="976"/>
      <c r="BY35" s="977" t="e">
        <f>IF(#REF!="","",#REF!)</f>
        <v>#REF!</v>
      </c>
      <c r="BZ35" s="977"/>
      <c r="CA35" s="977"/>
      <c r="CB35" s="977"/>
      <c r="CC35" s="977"/>
      <c r="CD35" s="977"/>
      <c r="CE35" s="977"/>
      <c r="CF35" s="977"/>
      <c r="CG35" s="977"/>
      <c r="CH35" s="977"/>
      <c r="CI35" s="977"/>
      <c r="CJ35" s="977"/>
      <c r="CK35" s="977"/>
      <c r="CL35" s="977"/>
      <c r="CM35" s="977"/>
      <c r="CN35" s="163"/>
      <c r="CO35" s="976" t="e">
        <f t="shared" ref="CO35:CO43" si="3">IF(CQ35="","",CO34+1)</f>
        <v>#REF!</v>
      </c>
      <c r="CP35" s="976"/>
      <c r="CQ35" s="977" t="e">
        <f>IF(#REF!="","",#REF!)</f>
        <v>#REF!</v>
      </c>
      <c r="CR35" s="977"/>
      <c r="CS35" s="977"/>
      <c r="CT35" s="977"/>
      <c r="CU35" s="977"/>
      <c r="CV35" s="977"/>
      <c r="CW35" s="977"/>
      <c r="CX35" s="977"/>
      <c r="CY35" s="977"/>
      <c r="CZ35" s="977"/>
      <c r="DA35" s="977"/>
      <c r="DB35" s="977"/>
      <c r="DC35" s="977"/>
      <c r="DD35" s="977"/>
      <c r="DE35" s="977"/>
      <c r="DG35" s="978" t="e">
        <f>IF(#REF!="","",#REF!)</f>
        <v>#REF!</v>
      </c>
      <c r="DH35" s="978"/>
      <c r="DI35" s="168"/>
    </row>
    <row r="36" spans="1:113" ht="32.25" customHeight="1" x14ac:dyDescent="0.2">
      <c r="A36" s="163"/>
      <c r="B36" s="190"/>
      <c r="C36" s="976" t="e">
        <f>IF(E36="","",C35+1)</f>
        <v>#REF!</v>
      </c>
      <c r="D36" s="976"/>
      <c r="E36" s="977" t="e">
        <f>IF(#REF!="","",#REF!)</f>
        <v>#REF!</v>
      </c>
      <c r="F36" s="977"/>
      <c r="G36" s="977"/>
      <c r="H36" s="977"/>
      <c r="I36" s="977"/>
      <c r="J36" s="977"/>
      <c r="K36" s="977"/>
      <c r="L36" s="977"/>
      <c r="M36" s="977"/>
      <c r="N36" s="977"/>
      <c r="O36" s="977"/>
      <c r="P36" s="977"/>
      <c r="Q36" s="977"/>
      <c r="R36" s="977"/>
      <c r="S36" s="977"/>
      <c r="T36" s="163"/>
      <c r="U36" s="976" t="e">
        <f t="shared" ref="U36:U43" si="4">IF(W36="","",U35+1)</f>
        <v>#REF!</v>
      </c>
      <c r="V36" s="976"/>
      <c r="W36" s="977" t="e">
        <f>IF(#REF!="","",#REF!)</f>
        <v>#REF!</v>
      </c>
      <c r="X36" s="977"/>
      <c r="Y36" s="977"/>
      <c r="Z36" s="977"/>
      <c r="AA36" s="977"/>
      <c r="AB36" s="977"/>
      <c r="AC36" s="977"/>
      <c r="AD36" s="977"/>
      <c r="AE36" s="977"/>
      <c r="AF36" s="977"/>
      <c r="AG36" s="977"/>
      <c r="AH36" s="977"/>
      <c r="AI36" s="977"/>
      <c r="AJ36" s="977"/>
      <c r="AK36" s="977"/>
      <c r="AL36" s="163"/>
      <c r="AM36" s="976" t="str">
        <f t="shared" si="0"/>
        <v/>
      </c>
      <c r="AN36" s="976"/>
      <c r="AO36" s="977"/>
      <c r="AP36" s="977"/>
      <c r="AQ36" s="977"/>
      <c r="AR36" s="977"/>
      <c r="AS36" s="977"/>
      <c r="AT36" s="977"/>
      <c r="AU36" s="977"/>
      <c r="AV36" s="977"/>
      <c r="AW36" s="977"/>
      <c r="AX36" s="977"/>
      <c r="AY36" s="977"/>
      <c r="AZ36" s="977"/>
      <c r="BA36" s="977"/>
      <c r="BB36" s="977"/>
      <c r="BC36" s="977"/>
      <c r="BD36" s="163"/>
      <c r="BE36" s="976" t="str">
        <f t="shared" si="1"/>
        <v/>
      </c>
      <c r="BF36" s="976"/>
      <c r="BG36" s="977"/>
      <c r="BH36" s="977"/>
      <c r="BI36" s="977"/>
      <c r="BJ36" s="977"/>
      <c r="BK36" s="977"/>
      <c r="BL36" s="977"/>
      <c r="BM36" s="977"/>
      <c r="BN36" s="977"/>
      <c r="BO36" s="977"/>
      <c r="BP36" s="977"/>
      <c r="BQ36" s="977"/>
      <c r="BR36" s="977"/>
      <c r="BS36" s="977"/>
      <c r="BT36" s="977"/>
      <c r="BU36" s="977"/>
      <c r="BV36" s="163"/>
      <c r="BW36" s="976" t="e">
        <f t="shared" si="2"/>
        <v>#REF!</v>
      </c>
      <c r="BX36" s="976"/>
      <c r="BY36" s="977" t="e">
        <f>IF(#REF!="","",#REF!)</f>
        <v>#REF!</v>
      </c>
      <c r="BZ36" s="977"/>
      <c r="CA36" s="977"/>
      <c r="CB36" s="977"/>
      <c r="CC36" s="977"/>
      <c r="CD36" s="977"/>
      <c r="CE36" s="977"/>
      <c r="CF36" s="977"/>
      <c r="CG36" s="977"/>
      <c r="CH36" s="977"/>
      <c r="CI36" s="977"/>
      <c r="CJ36" s="977"/>
      <c r="CK36" s="977"/>
      <c r="CL36" s="977"/>
      <c r="CM36" s="977"/>
      <c r="CN36" s="163"/>
      <c r="CO36" s="976" t="e">
        <f t="shared" si="3"/>
        <v>#REF!</v>
      </c>
      <c r="CP36" s="976"/>
      <c r="CQ36" s="977" t="e">
        <f>IF(#REF!="","",#REF!)</f>
        <v>#REF!</v>
      </c>
      <c r="CR36" s="977"/>
      <c r="CS36" s="977"/>
      <c r="CT36" s="977"/>
      <c r="CU36" s="977"/>
      <c r="CV36" s="977"/>
      <c r="CW36" s="977"/>
      <c r="CX36" s="977"/>
      <c r="CY36" s="977"/>
      <c r="CZ36" s="977"/>
      <c r="DA36" s="977"/>
      <c r="DB36" s="977"/>
      <c r="DC36" s="977"/>
      <c r="DD36" s="977"/>
      <c r="DE36" s="977"/>
      <c r="DG36" s="978" t="e">
        <f>IF(#REF!="","",#REF!)</f>
        <v>#REF!</v>
      </c>
      <c r="DH36" s="978"/>
      <c r="DI36" s="168"/>
    </row>
    <row r="37" spans="1:113" ht="32.25" customHeight="1" x14ac:dyDescent="0.2">
      <c r="A37" s="163"/>
      <c r="B37" s="190"/>
      <c r="C37" s="976" t="e">
        <f>IF(E37="","",C36+1)</f>
        <v>#REF!</v>
      </c>
      <c r="D37" s="976"/>
      <c r="E37" s="977" t="e">
        <f>IF(#REF!="","",#REF!)</f>
        <v>#REF!</v>
      </c>
      <c r="F37" s="977"/>
      <c r="G37" s="977"/>
      <c r="H37" s="977"/>
      <c r="I37" s="977"/>
      <c r="J37" s="977"/>
      <c r="K37" s="977"/>
      <c r="L37" s="977"/>
      <c r="M37" s="977"/>
      <c r="N37" s="977"/>
      <c r="O37" s="977"/>
      <c r="P37" s="977"/>
      <c r="Q37" s="977"/>
      <c r="R37" s="977"/>
      <c r="S37" s="977"/>
      <c r="T37" s="163"/>
      <c r="U37" s="976" t="str">
        <f t="shared" si="4"/>
        <v/>
      </c>
      <c r="V37" s="976"/>
      <c r="W37" s="977"/>
      <c r="X37" s="977"/>
      <c r="Y37" s="977"/>
      <c r="Z37" s="977"/>
      <c r="AA37" s="977"/>
      <c r="AB37" s="977"/>
      <c r="AC37" s="977"/>
      <c r="AD37" s="977"/>
      <c r="AE37" s="977"/>
      <c r="AF37" s="977"/>
      <c r="AG37" s="977"/>
      <c r="AH37" s="977"/>
      <c r="AI37" s="977"/>
      <c r="AJ37" s="977"/>
      <c r="AK37" s="977"/>
      <c r="AL37" s="163"/>
      <c r="AM37" s="976" t="str">
        <f t="shared" si="0"/>
        <v/>
      </c>
      <c r="AN37" s="976"/>
      <c r="AO37" s="977"/>
      <c r="AP37" s="977"/>
      <c r="AQ37" s="977"/>
      <c r="AR37" s="977"/>
      <c r="AS37" s="977"/>
      <c r="AT37" s="977"/>
      <c r="AU37" s="977"/>
      <c r="AV37" s="977"/>
      <c r="AW37" s="977"/>
      <c r="AX37" s="977"/>
      <c r="AY37" s="977"/>
      <c r="AZ37" s="977"/>
      <c r="BA37" s="977"/>
      <c r="BB37" s="977"/>
      <c r="BC37" s="977"/>
      <c r="BD37" s="163"/>
      <c r="BE37" s="976" t="str">
        <f t="shared" si="1"/>
        <v/>
      </c>
      <c r="BF37" s="976"/>
      <c r="BG37" s="977"/>
      <c r="BH37" s="977"/>
      <c r="BI37" s="977"/>
      <c r="BJ37" s="977"/>
      <c r="BK37" s="977"/>
      <c r="BL37" s="977"/>
      <c r="BM37" s="977"/>
      <c r="BN37" s="977"/>
      <c r="BO37" s="977"/>
      <c r="BP37" s="977"/>
      <c r="BQ37" s="977"/>
      <c r="BR37" s="977"/>
      <c r="BS37" s="977"/>
      <c r="BT37" s="977"/>
      <c r="BU37" s="977"/>
      <c r="BV37" s="163"/>
      <c r="BW37" s="976" t="e">
        <f t="shared" si="2"/>
        <v>#REF!</v>
      </c>
      <c r="BX37" s="976"/>
      <c r="BY37" s="977" t="e">
        <f>IF(#REF!="","",#REF!)</f>
        <v>#REF!</v>
      </c>
      <c r="BZ37" s="977"/>
      <c r="CA37" s="977"/>
      <c r="CB37" s="977"/>
      <c r="CC37" s="977"/>
      <c r="CD37" s="977"/>
      <c r="CE37" s="977"/>
      <c r="CF37" s="977"/>
      <c r="CG37" s="977"/>
      <c r="CH37" s="977"/>
      <c r="CI37" s="977"/>
      <c r="CJ37" s="977"/>
      <c r="CK37" s="977"/>
      <c r="CL37" s="977"/>
      <c r="CM37" s="977"/>
      <c r="CN37" s="163"/>
      <c r="CO37" s="976" t="e">
        <f t="shared" si="3"/>
        <v>#REF!</v>
      </c>
      <c r="CP37" s="976"/>
      <c r="CQ37" s="977" t="e">
        <f>IF(#REF!="","",#REF!)</f>
        <v>#REF!</v>
      </c>
      <c r="CR37" s="977"/>
      <c r="CS37" s="977"/>
      <c r="CT37" s="977"/>
      <c r="CU37" s="977"/>
      <c r="CV37" s="977"/>
      <c r="CW37" s="977"/>
      <c r="CX37" s="977"/>
      <c r="CY37" s="977"/>
      <c r="CZ37" s="977"/>
      <c r="DA37" s="977"/>
      <c r="DB37" s="977"/>
      <c r="DC37" s="977"/>
      <c r="DD37" s="977"/>
      <c r="DE37" s="977"/>
      <c r="DG37" s="978" t="e">
        <f>IF(#REF!="","",#REF!)</f>
        <v>#REF!</v>
      </c>
      <c r="DH37" s="978"/>
      <c r="DI37" s="168"/>
    </row>
    <row r="38" spans="1:113" ht="32.25" customHeight="1" x14ac:dyDescent="0.2">
      <c r="A38" s="163"/>
      <c r="B38" s="190"/>
      <c r="C38" s="976" t="e">
        <f t="shared" ref="C38:C43" si="5">IF(E38="","",C37+1)</f>
        <v>#REF!</v>
      </c>
      <c r="D38" s="976"/>
      <c r="E38" s="977" t="e">
        <f>IF(#REF!="","",#REF!)</f>
        <v>#REF!</v>
      </c>
      <c r="F38" s="977"/>
      <c r="G38" s="977"/>
      <c r="H38" s="977"/>
      <c r="I38" s="977"/>
      <c r="J38" s="977"/>
      <c r="K38" s="977"/>
      <c r="L38" s="977"/>
      <c r="M38" s="977"/>
      <c r="N38" s="977"/>
      <c r="O38" s="977"/>
      <c r="P38" s="977"/>
      <c r="Q38" s="977"/>
      <c r="R38" s="977"/>
      <c r="S38" s="977"/>
      <c r="T38" s="163"/>
      <c r="U38" s="976" t="str">
        <f t="shared" si="4"/>
        <v/>
      </c>
      <c r="V38" s="976"/>
      <c r="W38" s="977"/>
      <c r="X38" s="977"/>
      <c r="Y38" s="977"/>
      <c r="Z38" s="977"/>
      <c r="AA38" s="977"/>
      <c r="AB38" s="977"/>
      <c r="AC38" s="977"/>
      <c r="AD38" s="977"/>
      <c r="AE38" s="977"/>
      <c r="AF38" s="977"/>
      <c r="AG38" s="977"/>
      <c r="AH38" s="977"/>
      <c r="AI38" s="977"/>
      <c r="AJ38" s="977"/>
      <c r="AK38" s="977"/>
      <c r="AL38" s="163"/>
      <c r="AM38" s="976" t="str">
        <f t="shared" si="0"/>
        <v/>
      </c>
      <c r="AN38" s="976"/>
      <c r="AO38" s="977"/>
      <c r="AP38" s="977"/>
      <c r="AQ38" s="977"/>
      <c r="AR38" s="977"/>
      <c r="AS38" s="977"/>
      <c r="AT38" s="977"/>
      <c r="AU38" s="977"/>
      <c r="AV38" s="977"/>
      <c r="AW38" s="977"/>
      <c r="AX38" s="977"/>
      <c r="AY38" s="977"/>
      <c r="AZ38" s="977"/>
      <c r="BA38" s="977"/>
      <c r="BB38" s="977"/>
      <c r="BC38" s="977"/>
      <c r="BD38" s="163"/>
      <c r="BE38" s="976" t="str">
        <f t="shared" si="1"/>
        <v/>
      </c>
      <c r="BF38" s="976"/>
      <c r="BG38" s="977"/>
      <c r="BH38" s="977"/>
      <c r="BI38" s="977"/>
      <c r="BJ38" s="977"/>
      <c r="BK38" s="977"/>
      <c r="BL38" s="977"/>
      <c r="BM38" s="977"/>
      <c r="BN38" s="977"/>
      <c r="BO38" s="977"/>
      <c r="BP38" s="977"/>
      <c r="BQ38" s="977"/>
      <c r="BR38" s="977"/>
      <c r="BS38" s="977"/>
      <c r="BT38" s="977"/>
      <c r="BU38" s="977"/>
      <c r="BV38" s="163"/>
      <c r="BW38" s="976" t="e">
        <f t="shared" si="2"/>
        <v>#REF!</v>
      </c>
      <c r="BX38" s="976"/>
      <c r="BY38" s="977" t="e">
        <f>IF(#REF!="","",#REF!)</f>
        <v>#REF!</v>
      </c>
      <c r="BZ38" s="977"/>
      <c r="CA38" s="977"/>
      <c r="CB38" s="977"/>
      <c r="CC38" s="977"/>
      <c r="CD38" s="977"/>
      <c r="CE38" s="977"/>
      <c r="CF38" s="977"/>
      <c r="CG38" s="977"/>
      <c r="CH38" s="977"/>
      <c r="CI38" s="977"/>
      <c r="CJ38" s="977"/>
      <c r="CK38" s="977"/>
      <c r="CL38" s="977"/>
      <c r="CM38" s="977"/>
      <c r="CN38" s="163"/>
      <c r="CO38" s="976" t="e">
        <f t="shared" si="3"/>
        <v>#REF!</v>
      </c>
      <c r="CP38" s="976"/>
      <c r="CQ38" s="977" t="e">
        <f>IF(#REF!="","",#REF!)</f>
        <v>#REF!</v>
      </c>
      <c r="CR38" s="977"/>
      <c r="CS38" s="977"/>
      <c r="CT38" s="977"/>
      <c r="CU38" s="977"/>
      <c r="CV38" s="977"/>
      <c r="CW38" s="977"/>
      <c r="CX38" s="977"/>
      <c r="CY38" s="977"/>
      <c r="CZ38" s="977"/>
      <c r="DA38" s="977"/>
      <c r="DB38" s="977"/>
      <c r="DC38" s="977"/>
      <c r="DD38" s="977"/>
      <c r="DE38" s="977"/>
      <c r="DG38" s="978" t="e">
        <f>IF(#REF!="","",#REF!)</f>
        <v>#REF!</v>
      </c>
      <c r="DH38" s="978"/>
      <c r="DI38" s="168"/>
    </row>
    <row r="39" spans="1:113" ht="32.25" customHeight="1" x14ac:dyDescent="0.2">
      <c r="A39" s="163"/>
      <c r="B39" s="190"/>
      <c r="C39" s="976" t="e">
        <f t="shared" si="5"/>
        <v>#REF!</v>
      </c>
      <c r="D39" s="976"/>
      <c r="E39" s="977" t="e">
        <f>IF(#REF!="","",#REF!)</f>
        <v>#REF!</v>
      </c>
      <c r="F39" s="977"/>
      <c r="G39" s="977"/>
      <c r="H39" s="977"/>
      <c r="I39" s="977"/>
      <c r="J39" s="977"/>
      <c r="K39" s="977"/>
      <c r="L39" s="977"/>
      <c r="M39" s="977"/>
      <c r="N39" s="977"/>
      <c r="O39" s="977"/>
      <c r="P39" s="977"/>
      <c r="Q39" s="977"/>
      <c r="R39" s="977"/>
      <c r="S39" s="977"/>
      <c r="T39" s="163"/>
      <c r="U39" s="976" t="str">
        <f t="shared" si="4"/>
        <v/>
      </c>
      <c r="V39" s="976"/>
      <c r="W39" s="977"/>
      <c r="X39" s="977"/>
      <c r="Y39" s="977"/>
      <c r="Z39" s="977"/>
      <c r="AA39" s="977"/>
      <c r="AB39" s="977"/>
      <c r="AC39" s="977"/>
      <c r="AD39" s="977"/>
      <c r="AE39" s="977"/>
      <c r="AF39" s="977"/>
      <c r="AG39" s="977"/>
      <c r="AH39" s="977"/>
      <c r="AI39" s="977"/>
      <c r="AJ39" s="977"/>
      <c r="AK39" s="977"/>
      <c r="AL39" s="163"/>
      <c r="AM39" s="976" t="str">
        <f t="shared" si="0"/>
        <v/>
      </c>
      <c r="AN39" s="976"/>
      <c r="AO39" s="977"/>
      <c r="AP39" s="977"/>
      <c r="AQ39" s="977"/>
      <c r="AR39" s="977"/>
      <c r="AS39" s="977"/>
      <c r="AT39" s="977"/>
      <c r="AU39" s="977"/>
      <c r="AV39" s="977"/>
      <c r="AW39" s="977"/>
      <c r="AX39" s="977"/>
      <c r="AY39" s="977"/>
      <c r="AZ39" s="977"/>
      <c r="BA39" s="977"/>
      <c r="BB39" s="977"/>
      <c r="BC39" s="977"/>
      <c r="BD39" s="163"/>
      <c r="BE39" s="976" t="str">
        <f t="shared" si="1"/>
        <v/>
      </c>
      <c r="BF39" s="976"/>
      <c r="BG39" s="977"/>
      <c r="BH39" s="977"/>
      <c r="BI39" s="977"/>
      <c r="BJ39" s="977"/>
      <c r="BK39" s="977"/>
      <c r="BL39" s="977"/>
      <c r="BM39" s="977"/>
      <c r="BN39" s="977"/>
      <c r="BO39" s="977"/>
      <c r="BP39" s="977"/>
      <c r="BQ39" s="977"/>
      <c r="BR39" s="977"/>
      <c r="BS39" s="977"/>
      <c r="BT39" s="977"/>
      <c r="BU39" s="977"/>
      <c r="BV39" s="163"/>
      <c r="BW39" s="976" t="e">
        <f t="shared" si="2"/>
        <v>#REF!</v>
      </c>
      <c r="BX39" s="976"/>
      <c r="BY39" s="977" t="e">
        <f>IF(#REF!="","",#REF!)</f>
        <v>#REF!</v>
      </c>
      <c r="BZ39" s="977"/>
      <c r="CA39" s="977"/>
      <c r="CB39" s="977"/>
      <c r="CC39" s="977"/>
      <c r="CD39" s="977"/>
      <c r="CE39" s="977"/>
      <c r="CF39" s="977"/>
      <c r="CG39" s="977"/>
      <c r="CH39" s="977"/>
      <c r="CI39" s="977"/>
      <c r="CJ39" s="977"/>
      <c r="CK39" s="977"/>
      <c r="CL39" s="977"/>
      <c r="CM39" s="977"/>
      <c r="CN39" s="163"/>
      <c r="CO39" s="976" t="e">
        <f t="shared" si="3"/>
        <v>#REF!</v>
      </c>
      <c r="CP39" s="976"/>
      <c r="CQ39" s="977" t="e">
        <f>IF(#REF!="","",#REF!)</f>
        <v>#REF!</v>
      </c>
      <c r="CR39" s="977"/>
      <c r="CS39" s="977"/>
      <c r="CT39" s="977"/>
      <c r="CU39" s="977"/>
      <c r="CV39" s="977"/>
      <c r="CW39" s="977"/>
      <c r="CX39" s="977"/>
      <c r="CY39" s="977"/>
      <c r="CZ39" s="977"/>
      <c r="DA39" s="977"/>
      <c r="DB39" s="977"/>
      <c r="DC39" s="977"/>
      <c r="DD39" s="977"/>
      <c r="DE39" s="977"/>
      <c r="DG39" s="978" t="e">
        <f>IF(#REF!="","",#REF!)</f>
        <v>#REF!</v>
      </c>
      <c r="DH39" s="978"/>
      <c r="DI39" s="168"/>
    </row>
    <row r="40" spans="1:113" ht="32.25" customHeight="1" x14ac:dyDescent="0.2">
      <c r="A40" s="163"/>
      <c r="B40" s="190"/>
      <c r="C40" s="976" t="e">
        <f t="shared" si="5"/>
        <v>#REF!</v>
      </c>
      <c r="D40" s="976"/>
      <c r="E40" s="977" t="e">
        <f>IF(#REF!="","",#REF!)</f>
        <v>#REF!</v>
      </c>
      <c r="F40" s="977"/>
      <c r="G40" s="977"/>
      <c r="H40" s="977"/>
      <c r="I40" s="977"/>
      <c r="J40" s="977"/>
      <c r="K40" s="977"/>
      <c r="L40" s="977"/>
      <c r="M40" s="977"/>
      <c r="N40" s="977"/>
      <c r="O40" s="977"/>
      <c r="P40" s="977"/>
      <c r="Q40" s="977"/>
      <c r="R40" s="977"/>
      <c r="S40" s="977"/>
      <c r="T40" s="163"/>
      <c r="U40" s="976" t="str">
        <f t="shared" si="4"/>
        <v/>
      </c>
      <c r="V40" s="976"/>
      <c r="W40" s="977"/>
      <c r="X40" s="977"/>
      <c r="Y40" s="977"/>
      <c r="Z40" s="977"/>
      <c r="AA40" s="977"/>
      <c r="AB40" s="977"/>
      <c r="AC40" s="977"/>
      <c r="AD40" s="977"/>
      <c r="AE40" s="977"/>
      <c r="AF40" s="977"/>
      <c r="AG40" s="977"/>
      <c r="AH40" s="977"/>
      <c r="AI40" s="977"/>
      <c r="AJ40" s="977"/>
      <c r="AK40" s="977"/>
      <c r="AL40" s="163"/>
      <c r="AM40" s="976" t="str">
        <f t="shared" si="0"/>
        <v/>
      </c>
      <c r="AN40" s="976"/>
      <c r="AO40" s="977"/>
      <c r="AP40" s="977"/>
      <c r="AQ40" s="977"/>
      <c r="AR40" s="977"/>
      <c r="AS40" s="977"/>
      <c r="AT40" s="977"/>
      <c r="AU40" s="977"/>
      <c r="AV40" s="977"/>
      <c r="AW40" s="977"/>
      <c r="AX40" s="977"/>
      <c r="AY40" s="977"/>
      <c r="AZ40" s="977"/>
      <c r="BA40" s="977"/>
      <c r="BB40" s="977"/>
      <c r="BC40" s="977"/>
      <c r="BD40" s="163"/>
      <c r="BE40" s="976" t="str">
        <f t="shared" si="1"/>
        <v/>
      </c>
      <c r="BF40" s="976"/>
      <c r="BG40" s="977"/>
      <c r="BH40" s="977"/>
      <c r="BI40" s="977"/>
      <c r="BJ40" s="977"/>
      <c r="BK40" s="977"/>
      <c r="BL40" s="977"/>
      <c r="BM40" s="977"/>
      <c r="BN40" s="977"/>
      <c r="BO40" s="977"/>
      <c r="BP40" s="977"/>
      <c r="BQ40" s="977"/>
      <c r="BR40" s="977"/>
      <c r="BS40" s="977"/>
      <c r="BT40" s="977"/>
      <c r="BU40" s="977"/>
      <c r="BV40" s="163"/>
      <c r="BW40" s="976" t="e">
        <f t="shared" si="2"/>
        <v>#REF!</v>
      </c>
      <c r="BX40" s="976"/>
      <c r="BY40" s="977" t="e">
        <f>IF(#REF!="","",#REF!)</f>
        <v>#REF!</v>
      </c>
      <c r="BZ40" s="977"/>
      <c r="CA40" s="977"/>
      <c r="CB40" s="977"/>
      <c r="CC40" s="977"/>
      <c r="CD40" s="977"/>
      <c r="CE40" s="977"/>
      <c r="CF40" s="977"/>
      <c r="CG40" s="977"/>
      <c r="CH40" s="977"/>
      <c r="CI40" s="977"/>
      <c r="CJ40" s="977"/>
      <c r="CK40" s="977"/>
      <c r="CL40" s="977"/>
      <c r="CM40" s="977"/>
      <c r="CN40" s="163"/>
      <c r="CO40" s="976" t="e">
        <f t="shared" si="3"/>
        <v>#REF!</v>
      </c>
      <c r="CP40" s="976"/>
      <c r="CQ40" s="977" t="e">
        <f>IF(#REF!="","",#REF!)</f>
        <v>#REF!</v>
      </c>
      <c r="CR40" s="977"/>
      <c r="CS40" s="977"/>
      <c r="CT40" s="977"/>
      <c r="CU40" s="977"/>
      <c r="CV40" s="977"/>
      <c r="CW40" s="977"/>
      <c r="CX40" s="977"/>
      <c r="CY40" s="977"/>
      <c r="CZ40" s="977"/>
      <c r="DA40" s="977"/>
      <c r="DB40" s="977"/>
      <c r="DC40" s="977"/>
      <c r="DD40" s="977"/>
      <c r="DE40" s="977"/>
      <c r="DG40" s="978" t="e">
        <f>IF(#REF!="","",#REF!)</f>
        <v>#REF!</v>
      </c>
      <c r="DH40" s="978"/>
      <c r="DI40" s="168"/>
    </row>
    <row r="41" spans="1:113" ht="32.25" customHeight="1" x14ac:dyDescent="0.2">
      <c r="A41" s="163"/>
      <c r="B41" s="190"/>
      <c r="C41" s="976" t="e">
        <f t="shared" si="5"/>
        <v>#REF!</v>
      </c>
      <c r="D41" s="976"/>
      <c r="E41" s="977" t="e">
        <f>IF(#REF!="","",#REF!)</f>
        <v>#REF!</v>
      </c>
      <c r="F41" s="977"/>
      <c r="G41" s="977"/>
      <c r="H41" s="977"/>
      <c r="I41" s="977"/>
      <c r="J41" s="977"/>
      <c r="K41" s="977"/>
      <c r="L41" s="977"/>
      <c r="M41" s="977"/>
      <c r="N41" s="977"/>
      <c r="O41" s="977"/>
      <c r="P41" s="977"/>
      <c r="Q41" s="977"/>
      <c r="R41" s="977"/>
      <c r="S41" s="977"/>
      <c r="T41" s="163"/>
      <c r="U41" s="976" t="str">
        <f t="shared" si="4"/>
        <v/>
      </c>
      <c r="V41" s="976"/>
      <c r="W41" s="977"/>
      <c r="X41" s="977"/>
      <c r="Y41" s="977"/>
      <c r="Z41" s="977"/>
      <c r="AA41" s="977"/>
      <c r="AB41" s="977"/>
      <c r="AC41" s="977"/>
      <c r="AD41" s="977"/>
      <c r="AE41" s="977"/>
      <c r="AF41" s="977"/>
      <c r="AG41" s="977"/>
      <c r="AH41" s="977"/>
      <c r="AI41" s="977"/>
      <c r="AJ41" s="977"/>
      <c r="AK41" s="977"/>
      <c r="AL41" s="163"/>
      <c r="AM41" s="976" t="str">
        <f t="shared" si="0"/>
        <v/>
      </c>
      <c r="AN41" s="976"/>
      <c r="AO41" s="977"/>
      <c r="AP41" s="977"/>
      <c r="AQ41" s="977"/>
      <c r="AR41" s="977"/>
      <c r="AS41" s="977"/>
      <c r="AT41" s="977"/>
      <c r="AU41" s="977"/>
      <c r="AV41" s="977"/>
      <c r="AW41" s="977"/>
      <c r="AX41" s="977"/>
      <c r="AY41" s="977"/>
      <c r="AZ41" s="977"/>
      <c r="BA41" s="977"/>
      <c r="BB41" s="977"/>
      <c r="BC41" s="977"/>
      <c r="BD41" s="163"/>
      <c r="BE41" s="976" t="str">
        <f t="shared" si="1"/>
        <v/>
      </c>
      <c r="BF41" s="976"/>
      <c r="BG41" s="977"/>
      <c r="BH41" s="977"/>
      <c r="BI41" s="977"/>
      <c r="BJ41" s="977"/>
      <c r="BK41" s="977"/>
      <c r="BL41" s="977"/>
      <c r="BM41" s="977"/>
      <c r="BN41" s="977"/>
      <c r="BO41" s="977"/>
      <c r="BP41" s="977"/>
      <c r="BQ41" s="977"/>
      <c r="BR41" s="977"/>
      <c r="BS41" s="977"/>
      <c r="BT41" s="977"/>
      <c r="BU41" s="977"/>
      <c r="BV41" s="163"/>
      <c r="BW41" s="976" t="e">
        <f t="shared" si="2"/>
        <v>#REF!</v>
      </c>
      <c r="BX41" s="976"/>
      <c r="BY41" s="977" t="e">
        <f>IF(#REF!="","",#REF!)</f>
        <v>#REF!</v>
      </c>
      <c r="BZ41" s="977"/>
      <c r="CA41" s="977"/>
      <c r="CB41" s="977"/>
      <c r="CC41" s="977"/>
      <c r="CD41" s="977"/>
      <c r="CE41" s="977"/>
      <c r="CF41" s="977"/>
      <c r="CG41" s="977"/>
      <c r="CH41" s="977"/>
      <c r="CI41" s="977"/>
      <c r="CJ41" s="977"/>
      <c r="CK41" s="977"/>
      <c r="CL41" s="977"/>
      <c r="CM41" s="977"/>
      <c r="CN41" s="163"/>
      <c r="CO41" s="976" t="e">
        <f t="shared" si="3"/>
        <v>#REF!</v>
      </c>
      <c r="CP41" s="976"/>
      <c r="CQ41" s="977" t="e">
        <f>IF(#REF!="","",#REF!)</f>
        <v>#REF!</v>
      </c>
      <c r="CR41" s="977"/>
      <c r="CS41" s="977"/>
      <c r="CT41" s="977"/>
      <c r="CU41" s="977"/>
      <c r="CV41" s="977"/>
      <c r="CW41" s="977"/>
      <c r="CX41" s="977"/>
      <c r="CY41" s="977"/>
      <c r="CZ41" s="977"/>
      <c r="DA41" s="977"/>
      <c r="DB41" s="977"/>
      <c r="DC41" s="977"/>
      <c r="DD41" s="977"/>
      <c r="DE41" s="977"/>
      <c r="DG41" s="978" t="e">
        <f>IF(#REF!="","",#REF!)</f>
        <v>#REF!</v>
      </c>
      <c r="DH41" s="978"/>
      <c r="DI41" s="168"/>
    </row>
    <row r="42" spans="1:113" ht="32.25" customHeight="1" x14ac:dyDescent="0.2">
      <c r="B42" s="190"/>
      <c r="C42" s="976" t="e">
        <f t="shared" si="5"/>
        <v>#REF!</v>
      </c>
      <c r="D42" s="976"/>
      <c r="E42" s="977" t="e">
        <f>IF(#REF!="","",#REF!)</f>
        <v>#REF!</v>
      </c>
      <c r="F42" s="977"/>
      <c r="G42" s="977"/>
      <c r="H42" s="977"/>
      <c r="I42" s="977"/>
      <c r="J42" s="977"/>
      <c r="K42" s="977"/>
      <c r="L42" s="977"/>
      <c r="M42" s="977"/>
      <c r="N42" s="977"/>
      <c r="O42" s="977"/>
      <c r="P42" s="977"/>
      <c r="Q42" s="977"/>
      <c r="R42" s="977"/>
      <c r="S42" s="977"/>
      <c r="T42" s="163"/>
      <c r="U42" s="976" t="str">
        <f t="shared" si="4"/>
        <v/>
      </c>
      <c r="V42" s="976"/>
      <c r="W42" s="977"/>
      <c r="X42" s="977"/>
      <c r="Y42" s="977"/>
      <c r="Z42" s="977"/>
      <c r="AA42" s="977"/>
      <c r="AB42" s="977"/>
      <c r="AC42" s="977"/>
      <c r="AD42" s="977"/>
      <c r="AE42" s="977"/>
      <c r="AF42" s="977"/>
      <c r="AG42" s="977"/>
      <c r="AH42" s="977"/>
      <c r="AI42" s="977"/>
      <c r="AJ42" s="977"/>
      <c r="AK42" s="977"/>
      <c r="AL42" s="163"/>
      <c r="AM42" s="976" t="str">
        <f t="shared" si="0"/>
        <v/>
      </c>
      <c r="AN42" s="976"/>
      <c r="AO42" s="977"/>
      <c r="AP42" s="977"/>
      <c r="AQ42" s="977"/>
      <c r="AR42" s="977"/>
      <c r="AS42" s="977"/>
      <c r="AT42" s="977"/>
      <c r="AU42" s="977"/>
      <c r="AV42" s="977"/>
      <c r="AW42" s="977"/>
      <c r="AX42" s="977"/>
      <c r="AY42" s="977"/>
      <c r="AZ42" s="977"/>
      <c r="BA42" s="977"/>
      <c r="BB42" s="977"/>
      <c r="BC42" s="977"/>
      <c r="BD42" s="163"/>
      <c r="BE42" s="976" t="str">
        <f t="shared" si="1"/>
        <v/>
      </c>
      <c r="BF42" s="976"/>
      <c r="BG42" s="977"/>
      <c r="BH42" s="977"/>
      <c r="BI42" s="977"/>
      <c r="BJ42" s="977"/>
      <c r="BK42" s="977"/>
      <c r="BL42" s="977"/>
      <c r="BM42" s="977"/>
      <c r="BN42" s="977"/>
      <c r="BO42" s="977"/>
      <c r="BP42" s="977"/>
      <c r="BQ42" s="977"/>
      <c r="BR42" s="977"/>
      <c r="BS42" s="977"/>
      <c r="BT42" s="977"/>
      <c r="BU42" s="977"/>
      <c r="BV42" s="163"/>
      <c r="BW42" s="976" t="e">
        <f t="shared" si="2"/>
        <v>#REF!</v>
      </c>
      <c r="BX42" s="976"/>
      <c r="BY42" s="977" t="e">
        <f>IF(#REF!="","",#REF!)</f>
        <v>#REF!</v>
      </c>
      <c r="BZ42" s="977"/>
      <c r="CA42" s="977"/>
      <c r="CB42" s="977"/>
      <c r="CC42" s="977"/>
      <c r="CD42" s="977"/>
      <c r="CE42" s="977"/>
      <c r="CF42" s="977"/>
      <c r="CG42" s="977"/>
      <c r="CH42" s="977"/>
      <c r="CI42" s="977"/>
      <c r="CJ42" s="977"/>
      <c r="CK42" s="977"/>
      <c r="CL42" s="977"/>
      <c r="CM42" s="977"/>
      <c r="CN42" s="163"/>
      <c r="CO42" s="976" t="e">
        <f t="shared" si="3"/>
        <v>#REF!</v>
      </c>
      <c r="CP42" s="976"/>
      <c r="CQ42" s="977" t="e">
        <f>IF(#REF!="","",#REF!)</f>
        <v>#REF!</v>
      </c>
      <c r="CR42" s="977"/>
      <c r="CS42" s="977"/>
      <c r="CT42" s="977"/>
      <c r="CU42" s="977"/>
      <c r="CV42" s="977"/>
      <c r="CW42" s="977"/>
      <c r="CX42" s="977"/>
      <c r="CY42" s="977"/>
      <c r="CZ42" s="977"/>
      <c r="DA42" s="977"/>
      <c r="DB42" s="977"/>
      <c r="DC42" s="977"/>
      <c r="DD42" s="977"/>
      <c r="DE42" s="977"/>
      <c r="DG42" s="978" t="e">
        <f>IF(#REF!="","",#REF!)</f>
        <v>#REF!</v>
      </c>
      <c r="DH42" s="978"/>
      <c r="DI42" s="168"/>
    </row>
    <row r="43" spans="1:113" ht="32.25" customHeight="1" x14ac:dyDescent="0.2">
      <c r="B43" s="190"/>
      <c r="C43" s="976" t="e">
        <f t="shared" si="5"/>
        <v>#REF!</v>
      </c>
      <c r="D43" s="976"/>
      <c r="E43" s="977" t="e">
        <f>IF(#REF!="","",#REF!)</f>
        <v>#REF!</v>
      </c>
      <c r="F43" s="977"/>
      <c r="G43" s="977"/>
      <c r="H43" s="977"/>
      <c r="I43" s="977"/>
      <c r="J43" s="977"/>
      <c r="K43" s="977"/>
      <c r="L43" s="977"/>
      <c r="M43" s="977"/>
      <c r="N43" s="977"/>
      <c r="O43" s="977"/>
      <c r="P43" s="977"/>
      <c r="Q43" s="977"/>
      <c r="R43" s="977"/>
      <c r="S43" s="977"/>
      <c r="T43" s="163"/>
      <c r="U43" s="976" t="str">
        <f t="shared" si="4"/>
        <v/>
      </c>
      <c r="V43" s="976"/>
      <c r="W43" s="977"/>
      <c r="X43" s="977"/>
      <c r="Y43" s="977"/>
      <c r="Z43" s="977"/>
      <c r="AA43" s="977"/>
      <c r="AB43" s="977"/>
      <c r="AC43" s="977"/>
      <c r="AD43" s="977"/>
      <c r="AE43" s="977"/>
      <c r="AF43" s="977"/>
      <c r="AG43" s="977"/>
      <c r="AH43" s="977"/>
      <c r="AI43" s="977"/>
      <c r="AJ43" s="977"/>
      <c r="AK43" s="977"/>
      <c r="AL43" s="163"/>
      <c r="AM43" s="976" t="str">
        <f t="shared" si="0"/>
        <v/>
      </c>
      <c r="AN43" s="976"/>
      <c r="AO43" s="977"/>
      <c r="AP43" s="977"/>
      <c r="AQ43" s="977"/>
      <c r="AR43" s="977"/>
      <c r="AS43" s="977"/>
      <c r="AT43" s="977"/>
      <c r="AU43" s="977"/>
      <c r="AV43" s="977"/>
      <c r="AW43" s="977"/>
      <c r="AX43" s="977"/>
      <c r="AY43" s="977"/>
      <c r="AZ43" s="977"/>
      <c r="BA43" s="977"/>
      <c r="BB43" s="977"/>
      <c r="BC43" s="977"/>
      <c r="BD43" s="163"/>
      <c r="BE43" s="976" t="str">
        <f t="shared" si="1"/>
        <v/>
      </c>
      <c r="BF43" s="976"/>
      <c r="BG43" s="977"/>
      <c r="BH43" s="977"/>
      <c r="BI43" s="977"/>
      <c r="BJ43" s="977"/>
      <c r="BK43" s="977"/>
      <c r="BL43" s="977"/>
      <c r="BM43" s="977"/>
      <c r="BN43" s="977"/>
      <c r="BO43" s="977"/>
      <c r="BP43" s="977"/>
      <c r="BQ43" s="977"/>
      <c r="BR43" s="977"/>
      <c r="BS43" s="977"/>
      <c r="BT43" s="977"/>
      <c r="BU43" s="977"/>
      <c r="BV43" s="163"/>
      <c r="BW43" s="976" t="e">
        <f t="shared" si="2"/>
        <v>#REF!</v>
      </c>
      <c r="BX43" s="976"/>
      <c r="BY43" s="977" t="e">
        <f>IF(#REF!="","",#REF!)</f>
        <v>#REF!</v>
      </c>
      <c r="BZ43" s="977"/>
      <c r="CA43" s="977"/>
      <c r="CB43" s="977"/>
      <c r="CC43" s="977"/>
      <c r="CD43" s="977"/>
      <c r="CE43" s="977"/>
      <c r="CF43" s="977"/>
      <c r="CG43" s="977"/>
      <c r="CH43" s="977"/>
      <c r="CI43" s="977"/>
      <c r="CJ43" s="977"/>
      <c r="CK43" s="977"/>
      <c r="CL43" s="977"/>
      <c r="CM43" s="977"/>
      <c r="CN43" s="163"/>
      <c r="CO43" s="976" t="e">
        <f t="shared" si="3"/>
        <v>#REF!</v>
      </c>
      <c r="CP43" s="976"/>
      <c r="CQ43" s="977" t="e">
        <f>IF(#REF!="","",#REF!)</f>
        <v>#REF!</v>
      </c>
      <c r="CR43" s="977"/>
      <c r="CS43" s="977"/>
      <c r="CT43" s="977"/>
      <c r="CU43" s="977"/>
      <c r="CV43" s="977"/>
      <c r="CW43" s="977"/>
      <c r="CX43" s="977"/>
      <c r="CY43" s="977"/>
      <c r="CZ43" s="977"/>
      <c r="DA43" s="977"/>
      <c r="DB43" s="977"/>
      <c r="DC43" s="977"/>
      <c r="DD43" s="977"/>
      <c r="DE43" s="977"/>
      <c r="DG43" s="978" t="e">
        <f>IF(#REF!="","",#REF!)</f>
        <v>#REF!</v>
      </c>
      <c r="DH43" s="978"/>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979" t="s">
        <v>194</v>
      </c>
      <c r="F46" s="979"/>
      <c r="G46" s="979"/>
      <c r="H46" s="979"/>
      <c r="I46" s="979"/>
      <c r="J46" s="979"/>
      <c r="K46" s="979"/>
      <c r="L46" s="979"/>
      <c r="M46" s="979"/>
      <c r="N46" s="979"/>
      <c r="O46" s="979"/>
      <c r="P46" s="979"/>
      <c r="Q46" s="979"/>
      <c r="R46" s="979"/>
      <c r="S46" s="979"/>
      <c r="T46" s="979"/>
      <c r="U46" s="979"/>
      <c r="V46" s="979"/>
      <c r="W46" s="979"/>
      <c r="X46" s="979"/>
      <c r="Y46" s="979"/>
      <c r="Z46" s="979"/>
      <c r="AA46" s="979"/>
      <c r="AB46" s="979"/>
      <c r="AC46" s="979"/>
      <c r="AD46" s="979"/>
      <c r="AE46" s="979"/>
      <c r="AF46" s="979"/>
      <c r="AG46" s="979"/>
      <c r="AH46" s="979"/>
      <c r="AI46" s="979"/>
      <c r="AJ46" s="979"/>
      <c r="AK46" s="979"/>
      <c r="AL46" s="979"/>
      <c r="AM46" s="979"/>
      <c r="AN46" s="979"/>
      <c r="AO46" s="979"/>
      <c r="AP46" s="979"/>
      <c r="AQ46" s="979"/>
      <c r="AR46" s="979"/>
      <c r="AS46" s="979"/>
      <c r="AT46" s="979"/>
      <c r="AU46" s="979"/>
      <c r="AV46" s="979"/>
      <c r="AW46" s="979"/>
      <c r="AX46" s="979"/>
      <c r="AY46" s="979"/>
      <c r="AZ46" s="979"/>
      <c r="BA46" s="979"/>
      <c r="BB46" s="979"/>
      <c r="BC46" s="979"/>
      <c r="BD46" s="979"/>
      <c r="BE46" s="979"/>
      <c r="BF46" s="979"/>
      <c r="BG46" s="979"/>
      <c r="BH46" s="979"/>
      <c r="BI46" s="979"/>
      <c r="BJ46" s="979"/>
      <c r="BK46" s="979"/>
      <c r="BL46" s="979"/>
      <c r="BM46" s="979"/>
      <c r="BN46" s="979"/>
      <c r="BO46" s="979"/>
      <c r="BP46" s="979"/>
      <c r="BQ46" s="979"/>
      <c r="BR46" s="979"/>
      <c r="BS46" s="979"/>
      <c r="BT46" s="979"/>
      <c r="BU46" s="979"/>
      <c r="BV46" s="979"/>
      <c r="BW46" s="979"/>
      <c r="BX46" s="979"/>
      <c r="BY46" s="979"/>
      <c r="BZ46" s="979"/>
      <c r="CA46" s="979"/>
      <c r="CB46" s="979"/>
      <c r="CC46" s="979"/>
      <c r="CD46" s="979"/>
      <c r="CE46" s="979"/>
      <c r="CF46" s="979"/>
      <c r="CG46" s="979"/>
      <c r="CH46" s="979"/>
      <c r="CI46" s="979"/>
      <c r="CJ46" s="979"/>
      <c r="CK46" s="979"/>
      <c r="CL46" s="979"/>
      <c r="CM46" s="979"/>
      <c r="CN46" s="979"/>
      <c r="CO46" s="979"/>
      <c r="CP46" s="979"/>
      <c r="CQ46" s="979"/>
      <c r="CR46" s="979"/>
      <c r="CS46" s="979"/>
      <c r="CT46" s="979"/>
      <c r="CU46" s="979"/>
      <c r="CV46" s="979"/>
      <c r="CW46" s="979"/>
      <c r="CX46" s="979"/>
      <c r="CY46" s="979"/>
      <c r="CZ46" s="979"/>
      <c r="DA46" s="979"/>
      <c r="DB46" s="979"/>
      <c r="DC46" s="979"/>
      <c r="DD46" s="979"/>
      <c r="DE46" s="979"/>
      <c r="DF46" s="979"/>
      <c r="DG46" s="979"/>
      <c r="DH46" s="979"/>
      <c r="DI46" s="979"/>
    </row>
    <row r="47" spans="1:113" x14ac:dyDescent="0.2">
      <c r="E47" s="979" t="s">
        <v>195</v>
      </c>
      <c r="F47" s="979"/>
      <c r="G47" s="979"/>
      <c r="H47" s="979"/>
      <c r="I47" s="979"/>
      <c r="J47" s="979"/>
      <c r="K47" s="979"/>
      <c r="L47" s="979"/>
      <c r="M47" s="979"/>
      <c r="N47" s="979"/>
      <c r="O47" s="979"/>
      <c r="P47" s="979"/>
      <c r="Q47" s="979"/>
      <c r="R47" s="979"/>
      <c r="S47" s="979"/>
      <c r="T47" s="979"/>
      <c r="U47" s="979"/>
      <c r="V47" s="979"/>
      <c r="W47" s="979"/>
      <c r="X47" s="979"/>
      <c r="Y47" s="979"/>
      <c r="Z47" s="979"/>
      <c r="AA47" s="979"/>
      <c r="AB47" s="979"/>
      <c r="AC47" s="979"/>
      <c r="AD47" s="979"/>
      <c r="AE47" s="979"/>
      <c r="AF47" s="979"/>
      <c r="AG47" s="979"/>
      <c r="AH47" s="979"/>
      <c r="AI47" s="979"/>
      <c r="AJ47" s="979"/>
      <c r="AK47" s="979"/>
      <c r="AL47" s="979"/>
      <c r="AM47" s="979"/>
      <c r="AN47" s="979"/>
      <c r="AO47" s="979"/>
      <c r="AP47" s="979"/>
      <c r="AQ47" s="979"/>
      <c r="AR47" s="979"/>
      <c r="AS47" s="979"/>
      <c r="AT47" s="979"/>
      <c r="AU47" s="979"/>
      <c r="AV47" s="979"/>
      <c r="AW47" s="979"/>
      <c r="AX47" s="979"/>
      <c r="AY47" s="979"/>
      <c r="AZ47" s="979"/>
      <c r="BA47" s="979"/>
      <c r="BB47" s="979"/>
      <c r="BC47" s="979"/>
      <c r="BD47" s="979"/>
      <c r="BE47" s="979"/>
      <c r="BF47" s="979"/>
      <c r="BG47" s="979"/>
      <c r="BH47" s="979"/>
      <c r="BI47" s="979"/>
      <c r="BJ47" s="979"/>
      <c r="BK47" s="979"/>
      <c r="BL47" s="979"/>
      <c r="BM47" s="979"/>
      <c r="BN47" s="979"/>
      <c r="BO47" s="979"/>
      <c r="BP47" s="979"/>
      <c r="BQ47" s="979"/>
      <c r="BR47" s="979"/>
      <c r="BS47" s="979"/>
      <c r="BT47" s="979"/>
      <c r="BU47" s="979"/>
      <c r="BV47" s="979"/>
      <c r="BW47" s="979"/>
      <c r="BX47" s="979"/>
      <c r="BY47" s="979"/>
      <c r="BZ47" s="979"/>
      <c r="CA47" s="979"/>
      <c r="CB47" s="979"/>
      <c r="CC47" s="979"/>
      <c r="CD47" s="979"/>
      <c r="CE47" s="979"/>
      <c r="CF47" s="979"/>
      <c r="CG47" s="979"/>
      <c r="CH47" s="979"/>
      <c r="CI47" s="979"/>
      <c r="CJ47" s="979"/>
      <c r="CK47" s="979"/>
      <c r="CL47" s="979"/>
      <c r="CM47" s="979"/>
      <c r="CN47" s="979"/>
      <c r="CO47" s="979"/>
      <c r="CP47" s="979"/>
      <c r="CQ47" s="979"/>
      <c r="CR47" s="979"/>
      <c r="CS47" s="979"/>
      <c r="CT47" s="979"/>
      <c r="CU47" s="979"/>
      <c r="CV47" s="979"/>
      <c r="CW47" s="979"/>
      <c r="CX47" s="979"/>
      <c r="CY47" s="979"/>
      <c r="CZ47" s="979"/>
      <c r="DA47" s="979"/>
      <c r="DB47" s="979"/>
      <c r="DC47" s="979"/>
      <c r="DD47" s="979"/>
      <c r="DE47" s="979"/>
      <c r="DF47" s="979"/>
      <c r="DG47" s="979"/>
      <c r="DH47" s="979"/>
      <c r="DI47" s="979"/>
    </row>
    <row r="48" spans="1:113" x14ac:dyDescent="0.2">
      <c r="E48" s="979" t="s">
        <v>196</v>
      </c>
      <c r="F48" s="979"/>
      <c r="G48" s="979"/>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c r="AL48" s="979"/>
      <c r="AM48" s="979"/>
      <c r="AN48" s="979"/>
      <c r="AO48" s="979"/>
      <c r="AP48" s="979"/>
      <c r="AQ48" s="979"/>
      <c r="AR48" s="979"/>
      <c r="AS48" s="979"/>
      <c r="AT48" s="979"/>
      <c r="AU48" s="979"/>
      <c r="AV48" s="979"/>
      <c r="AW48" s="979"/>
      <c r="AX48" s="979"/>
      <c r="AY48" s="979"/>
      <c r="AZ48" s="979"/>
      <c r="BA48" s="979"/>
      <c r="BB48" s="979"/>
      <c r="BC48" s="979"/>
      <c r="BD48" s="979"/>
      <c r="BE48" s="979"/>
      <c r="BF48" s="979"/>
      <c r="BG48" s="979"/>
      <c r="BH48" s="979"/>
      <c r="BI48" s="979"/>
      <c r="BJ48" s="979"/>
      <c r="BK48" s="979"/>
      <c r="BL48" s="979"/>
      <c r="BM48" s="979"/>
      <c r="BN48" s="979"/>
      <c r="BO48" s="979"/>
      <c r="BP48" s="979"/>
      <c r="BQ48" s="979"/>
      <c r="BR48" s="979"/>
      <c r="BS48" s="979"/>
      <c r="BT48" s="979"/>
      <c r="BU48" s="979"/>
      <c r="BV48" s="979"/>
      <c r="BW48" s="979"/>
      <c r="BX48" s="979"/>
      <c r="BY48" s="979"/>
      <c r="BZ48" s="979"/>
      <c r="CA48" s="979"/>
      <c r="CB48" s="979"/>
      <c r="CC48" s="979"/>
      <c r="CD48" s="979"/>
      <c r="CE48" s="979"/>
      <c r="CF48" s="979"/>
      <c r="CG48" s="979"/>
      <c r="CH48" s="979"/>
      <c r="CI48" s="979"/>
      <c r="CJ48" s="979"/>
      <c r="CK48" s="979"/>
      <c r="CL48" s="979"/>
      <c r="CM48" s="979"/>
      <c r="CN48" s="979"/>
      <c r="CO48" s="979"/>
      <c r="CP48" s="979"/>
      <c r="CQ48" s="979"/>
      <c r="CR48" s="979"/>
      <c r="CS48" s="979"/>
      <c r="CT48" s="979"/>
      <c r="CU48" s="979"/>
      <c r="CV48" s="979"/>
      <c r="CW48" s="979"/>
      <c r="CX48" s="979"/>
      <c r="CY48" s="979"/>
      <c r="CZ48" s="979"/>
      <c r="DA48" s="979"/>
      <c r="DB48" s="979"/>
      <c r="DC48" s="979"/>
      <c r="DD48" s="979"/>
      <c r="DE48" s="979"/>
      <c r="DF48" s="979"/>
      <c r="DG48" s="979"/>
      <c r="DH48" s="979"/>
      <c r="DI48" s="979"/>
    </row>
    <row r="49" spans="5:113" x14ac:dyDescent="0.2">
      <c r="E49" s="980" t="s">
        <v>197</v>
      </c>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c r="AU49" s="980"/>
      <c r="AV49" s="980"/>
      <c r="AW49" s="980"/>
      <c r="AX49" s="980"/>
      <c r="AY49" s="980"/>
      <c r="AZ49" s="980"/>
      <c r="BA49" s="980"/>
      <c r="BB49" s="980"/>
      <c r="BC49" s="980"/>
      <c r="BD49" s="980"/>
      <c r="BE49" s="980"/>
      <c r="BF49" s="980"/>
      <c r="BG49" s="980"/>
      <c r="BH49" s="980"/>
      <c r="BI49" s="980"/>
      <c r="BJ49" s="980"/>
      <c r="BK49" s="980"/>
      <c r="BL49" s="980"/>
      <c r="BM49" s="980"/>
      <c r="BN49" s="980"/>
      <c r="BO49" s="980"/>
      <c r="BP49" s="980"/>
      <c r="BQ49" s="980"/>
      <c r="BR49" s="980"/>
      <c r="BS49" s="980"/>
      <c r="BT49" s="980"/>
      <c r="BU49" s="980"/>
      <c r="BV49" s="980"/>
      <c r="BW49" s="980"/>
      <c r="BX49" s="980"/>
      <c r="BY49" s="980"/>
      <c r="BZ49" s="980"/>
      <c r="CA49" s="980"/>
      <c r="CB49" s="980"/>
      <c r="CC49" s="980"/>
      <c r="CD49" s="980"/>
      <c r="CE49" s="980"/>
      <c r="CF49" s="980"/>
      <c r="CG49" s="980"/>
      <c r="CH49" s="980"/>
      <c r="CI49" s="980"/>
      <c r="CJ49" s="980"/>
      <c r="CK49" s="980"/>
      <c r="CL49" s="980"/>
      <c r="CM49" s="980"/>
      <c r="CN49" s="980"/>
      <c r="CO49" s="980"/>
      <c r="CP49" s="980"/>
      <c r="CQ49" s="980"/>
      <c r="CR49" s="980"/>
      <c r="CS49" s="980"/>
      <c r="CT49" s="980"/>
      <c r="CU49" s="980"/>
      <c r="CV49" s="980"/>
      <c r="CW49" s="980"/>
      <c r="CX49" s="980"/>
      <c r="CY49" s="980"/>
      <c r="CZ49" s="980"/>
      <c r="DA49" s="980"/>
      <c r="DB49" s="980"/>
      <c r="DC49" s="980"/>
      <c r="DD49" s="980"/>
      <c r="DE49" s="980"/>
      <c r="DF49" s="980"/>
      <c r="DG49" s="980"/>
      <c r="DH49" s="980"/>
      <c r="DI49" s="980"/>
    </row>
    <row r="50" spans="5:113" x14ac:dyDescent="0.2">
      <c r="E50" s="979" t="s">
        <v>198</v>
      </c>
      <c r="F50" s="979"/>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c r="AL50" s="979"/>
      <c r="AM50" s="979"/>
      <c r="AN50" s="979"/>
      <c r="AO50" s="979"/>
      <c r="AP50" s="979"/>
      <c r="AQ50" s="979"/>
      <c r="AR50" s="979"/>
      <c r="AS50" s="979"/>
      <c r="AT50" s="979"/>
      <c r="AU50" s="979"/>
      <c r="AV50" s="979"/>
      <c r="AW50" s="979"/>
      <c r="AX50" s="979"/>
      <c r="AY50" s="979"/>
      <c r="AZ50" s="979"/>
      <c r="BA50" s="979"/>
      <c r="BB50" s="979"/>
      <c r="BC50" s="979"/>
      <c r="BD50" s="979"/>
      <c r="BE50" s="979"/>
      <c r="BF50" s="979"/>
      <c r="BG50" s="979"/>
      <c r="BH50" s="979"/>
      <c r="BI50" s="979"/>
      <c r="BJ50" s="979"/>
      <c r="BK50" s="979"/>
      <c r="BL50" s="979"/>
      <c r="BM50" s="979"/>
      <c r="BN50" s="979"/>
      <c r="BO50" s="979"/>
      <c r="BP50" s="979"/>
      <c r="BQ50" s="979"/>
      <c r="BR50" s="979"/>
      <c r="BS50" s="979"/>
      <c r="BT50" s="979"/>
      <c r="BU50" s="979"/>
      <c r="BV50" s="979"/>
      <c r="BW50" s="979"/>
      <c r="BX50" s="979"/>
      <c r="BY50" s="979"/>
      <c r="BZ50" s="979"/>
      <c r="CA50" s="979"/>
      <c r="CB50" s="979"/>
      <c r="CC50" s="979"/>
      <c r="CD50" s="979"/>
      <c r="CE50" s="979"/>
      <c r="CF50" s="979"/>
      <c r="CG50" s="979"/>
      <c r="CH50" s="979"/>
      <c r="CI50" s="979"/>
      <c r="CJ50" s="979"/>
      <c r="CK50" s="979"/>
      <c r="CL50" s="979"/>
      <c r="CM50" s="979"/>
      <c r="CN50" s="979"/>
      <c r="CO50" s="979"/>
      <c r="CP50" s="979"/>
      <c r="CQ50" s="979"/>
      <c r="CR50" s="979"/>
      <c r="CS50" s="979"/>
      <c r="CT50" s="979"/>
      <c r="CU50" s="979"/>
      <c r="CV50" s="979"/>
      <c r="CW50" s="979"/>
      <c r="CX50" s="979"/>
      <c r="CY50" s="979"/>
      <c r="CZ50" s="979"/>
      <c r="DA50" s="979"/>
      <c r="DB50" s="979"/>
      <c r="DC50" s="979"/>
      <c r="DD50" s="979"/>
      <c r="DE50" s="979"/>
      <c r="DF50" s="979"/>
      <c r="DG50" s="979"/>
      <c r="DH50" s="979"/>
      <c r="DI50" s="979"/>
    </row>
    <row r="51" spans="5:113" x14ac:dyDescent="0.2">
      <c r="E51" s="979" t="s">
        <v>199</v>
      </c>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c r="AL51" s="979"/>
      <c r="AM51" s="979"/>
      <c r="AN51" s="979"/>
      <c r="AO51" s="979"/>
      <c r="AP51" s="979"/>
      <c r="AQ51" s="979"/>
      <c r="AR51" s="979"/>
      <c r="AS51" s="979"/>
      <c r="AT51" s="979"/>
      <c r="AU51" s="979"/>
      <c r="AV51" s="979"/>
      <c r="AW51" s="979"/>
      <c r="AX51" s="979"/>
      <c r="AY51" s="979"/>
      <c r="AZ51" s="979"/>
      <c r="BA51" s="979"/>
      <c r="BB51" s="979"/>
      <c r="BC51" s="979"/>
      <c r="BD51" s="979"/>
      <c r="BE51" s="979"/>
      <c r="BF51" s="979"/>
      <c r="BG51" s="979"/>
      <c r="BH51" s="979"/>
      <c r="BI51" s="979"/>
      <c r="BJ51" s="979"/>
      <c r="BK51" s="979"/>
      <c r="BL51" s="979"/>
      <c r="BM51" s="979"/>
      <c r="BN51" s="979"/>
      <c r="BO51" s="979"/>
      <c r="BP51" s="979"/>
      <c r="BQ51" s="979"/>
      <c r="BR51" s="979"/>
      <c r="BS51" s="979"/>
      <c r="BT51" s="979"/>
      <c r="BU51" s="979"/>
      <c r="BV51" s="979"/>
      <c r="BW51" s="979"/>
      <c r="BX51" s="979"/>
      <c r="BY51" s="979"/>
      <c r="BZ51" s="979"/>
      <c r="CA51" s="979"/>
      <c r="CB51" s="979"/>
      <c r="CC51" s="979"/>
      <c r="CD51" s="979"/>
      <c r="CE51" s="979"/>
      <c r="CF51" s="979"/>
      <c r="CG51" s="979"/>
      <c r="CH51" s="979"/>
      <c r="CI51" s="979"/>
      <c r="CJ51" s="979"/>
      <c r="CK51" s="979"/>
      <c r="CL51" s="979"/>
      <c r="CM51" s="979"/>
      <c r="CN51" s="979"/>
      <c r="CO51" s="979"/>
      <c r="CP51" s="979"/>
      <c r="CQ51" s="979"/>
      <c r="CR51" s="979"/>
      <c r="CS51" s="979"/>
      <c r="CT51" s="979"/>
      <c r="CU51" s="979"/>
      <c r="CV51" s="979"/>
      <c r="CW51" s="979"/>
      <c r="CX51" s="979"/>
      <c r="CY51" s="979"/>
      <c r="CZ51" s="979"/>
      <c r="DA51" s="979"/>
      <c r="DB51" s="979"/>
      <c r="DC51" s="979"/>
      <c r="DD51" s="979"/>
      <c r="DE51" s="979"/>
      <c r="DF51" s="979"/>
      <c r="DG51" s="979"/>
      <c r="DH51" s="979"/>
      <c r="DI51" s="979"/>
    </row>
    <row r="52" spans="5:113" x14ac:dyDescent="0.2">
      <c r="E52" s="979" t="s">
        <v>200</v>
      </c>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s="979"/>
      <c r="AM52" s="979"/>
      <c r="AN52" s="979"/>
      <c r="AO52" s="979"/>
      <c r="AP52" s="979"/>
      <c r="AQ52" s="979"/>
      <c r="AR52" s="979"/>
      <c r="AS52" s="979"/>
      <c r="AT52" s="979"/>
      <c r="AU52" s="979"/>
      <c r="AV52" s="979"/>
      <c r="AW52" s="979"/>
      <c r="AX52" s="979"/>
      <c r="AY52" s="979"/>
      <c r="AZ52" s="979"/>
      <c r="BA52" s="979"/>
      <c r="BB52" s="979"/>
      <c r="BC52" s="979"/>
      <c r="BD52" s="979"/>
      <c r="BE52" s="979"/>
      <c r="BF52" s="979"/>
      <c r="BG52" s="979"/>
      <c r="BH52" s="979"/>
      <c r="BI52" s="979"/>
      <c r="BJ52" s="979"/>
      <c r="BK52" s="979"/>
      <c r="BL52" s="979"/>
      <c r="BM52" s="979"/>
      <c r="BN52" s="979"/>
      <c r="BO52" s="979"/>
      <c r="BP52" s="979"/>
      <c r="BQ52" s="979"/>
      <c r="BR52" s="979"/>
      <c r="BS52" s="979"/>
      <c r="BT52" s="979"/>
      <c r="BU52" s="979"/>
      <c r="BV52" s="979"/>
      <c r="BW52" s="979"/>
      <c r="BX52" s="979"/>
      <c r="BY52" s="979"/>
      <c r="BZ52" s="979"/>
      <c r="CA52" s="979"/>
      <c r="CB52" s="979"/>
      <c r="CC52" s="979"/>
      <c r="CD52" s="979"/>
      <c r="CE52" s="979"/>
      <c r="CF52" s="979"/>
      <c r="CG52" s="979"/>
      <c r="CH52" s="979"/>
      <c r="CI52" s="979"/>
      <c r="CJ52" s="979"/>
      <c r="CK52" s="979"/>
      <c r="CL52" s="979"/>
      <c r="CM52" s="979"/>
      <c r="CN52" s="979"/>
      <c r="CO52" s="979"/>
      <c r="CP52" s="979"/>
      <c r="CQ52" s="979"/>
      <c r="CR52" s="979"/>
      <c r="CS52" s="979"/>
      <c r="CT52" s="979"/>
      <c r="CU52" s="979"/>
      <c r="CV52" s="979"/>
      <c r="CW52" s="979"/>
      <c r="CX52" s="979"/>
      <c r="CY52" s="979"/>
      <c r="CZ52" s="979"/>
      <c r="DA52" s="979"/>
      <c r="DB52" s="979"/>
      <c r="DC52" s="979"/>
      <c r="DD52" s="979"/>
      <c r="DE52" s="979"/>
      <c r="DF52" s="979"/>
      <c r="DG52" s="979"/>
      <c r="DH52" s="979"/>
      <c r="DI52" s="979"/>
    </row>
    <row r="53" spans="5:113" x14ac:dyDescent="0.2">
      <c r="E53" s="979" t="s">
        <v>201</v>
      </c>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c r="AL53" s="979"/>
      <c r="AM53" s="979"/>
      <c r="AN53" s="979"/>
      <c r="AO53" s="979"/>
      <c r="AP53" s="979"/>
      <c r="AQ53" s="979"/>
      <c r="AR53" s="979"/>
      <c r="AS53" s="979"/>
      <c r="AT53" s="979"/>
      <c r="AU53" s="979"/>
      <c r="AV53" s="979"/>
      <c r="AW53" s="979"/>
      <c r="AX53" s="979"/>
      <c r="AY53" s="979"/>
      <c r="AZ53" s="979"/>
      <c r="BA53" s="979"/>
      <c r="BB53" s="979"/>
      <c r="BC53" s="979"/>
      <c r="BD53" s="979"/>
      <c r="BE53" s="979"/>
      <c r="BF53" s="979"/>
      <c r="BG53" s="979"/>
      <c r="BH53" s="979"/>
      <c r="BI53" s="979"/>
      <c r="BJ53" s="979"/>
      <c r="BK53" s="979"/>
      <c r="BL53" s="979"/>
      <c r="BM53" s="979"/>
      <c r="BN53" s="979"/>
      <c r="BO53" s="979"/>
      <c r="BP53" s="979"/>
      <c r="BQ53" s="979"/>
      <c r="BR53" s="979"/>
      <c r="BS53" s="979"/>
      <c r="BT53" s="979"/>
      <c r="BU53" s="979"/>
      <c r="BV53" s="979"/>
      <c r="BW53" s="979"/>
      <c r="BX53" s="979"/>
      <c r="BY53" s="979"/>
      <c r="BZ53" s="979"/>
      <c r="CA53" s="979"/>
      <c r="CB53" s="979"/>
      <c r="CC53" s="979"/>
      <c r="CD53" s="979"/>
      <c r="CE53" s="979"/>
      <c r="CF53" s="979"/>
      <c r="CG53" s="979"/>
      <c r="CH53" s="979"/>
      <c r="CI53" s="979"/>
      <c r="CJ53" s="979"/>
      <c r="CK53" s="979"/>
      <c r="CL53" s="979"/>
      <c r="CM53" s="979"/>
      <c r="CN53" s="979"/>
      <c r="CO53" s="979"/>
      <c r="CP53" s="979"/>
      <c r="CQ53" s="979"/>
      <c r="CR53" s="979"/>
      <c r="CS53" s="979"/>
      <c r="CT53" s="979"/>
      <c r="CU53" s="979"/>
      <c r="CV53" s="979"/>
      <c r="CW53" s="979"/>
      <c r="CX53" s="979"/>
      <c r="CY53" s="979"/>
      <c r="CZ53" s="979"/>
      <c r="DA53" s="979"/>
      <c r="DB53" s="979"/>
      <c r="DC53" s="979"/>
      <c r="DD53" s="979"/>
      <c r="DE53" s="979"/>
      <c r="DF53" s="979"/>
      <c r="DG53" s="979"/>
      <c r="DH53" s="979"/>
      <c r="DI53" s="979"/>
    </row>
    <row r="54" spans="5:113" x14ac:dyDescent="0.2"/>
    <row r="55" spans="5:113" x14ac:dyDescent="0.2"/>
    <row r="56" spans="5:113" x14ac:dyDescent="0.2"/>
  </sheetData>
  <sheetProtection algorithmName="SHA-512" hashValue="aCuqL0907pBkZk1VhU00oDOKTBAYmbDeAUbxKvPGm5NrELWeai51BoitBLLCwoeMSTBPR2S1MMLyYzNjc4GwQw==" saltValue="zlAbJlhXG2euaoi/9vVls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5BBA-4BF3-4E21-8CDA-6D63C186EE16}">
  <sheetPr>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530</v>
      </c>
      <c r="D34" s="1136"/>
      <c r="E34" s="1137"/>
      <c r="F34" s="32">
        <v>7.54</v>
      </c>
      <c r="G34" s="33">
        <v>9.07</v>
      </c>
      <c r="H34" s="33">
        <v>9.09</v>
      </c>
      <c r="I34" s="33">
        <v>7.69</v>
      </c>
      <c r="J34" s="34">
        <v>9.51</v>
      </c>
      <c r="K34" s="22"/>
      <c r="L34" s="22"/>
      <c r="M34" s="22"/>
      <c r="N34" s="22"/>
      <c r="O34" s="22"/>
      <c r="P34" s="22"/>
    </row>
    <row r="35" spans="1:16" ht="39" customHeight="1" x14ac:dyDescent="0.2">
      <c r="A35" s="22"/>
      <c r="B35" s="35"/>
      <c r="C35" s="1132" t="s">
        <v>531</v>
      </c>
      <c r="D35" s="1132"/>
      <c r="E35" s="1133"/>
      <c r="F35" s="36">
        <v>2.64</v>
      </c>
      <c r="G35" s="37">
        <v>2.12</v>
      </c>
      <c r="H35" s="37">
        <v>1.91</v>
      </c>
      <c r="I35" s="37">
        <v>1.36</v>
      </c>
      <c r="J35" s="38">
        <v>1.54</v>
      </c>
      <c r="K35" s="22"/>
      <c r="L35" s="22"/>
      <c r="M35" s="22"/>
      <c r="N35" s="22"/>
      <c r="O35" s="22"/>
      <c r="P35" s="22"/>
    </row>
    <row r="36" spans="1:16" ht="39" customHeight="1" x14ac:dyDescent="0.2">
      <c r="A36" s="22"/>
      <c r="B36" s="35"/>
      <c r="C36" s="1132" t="s">
        <v>532</v>
      </c>
      <c r="D36" s="1132"/>
      <c r="E36" s="1133"/>
      <c r="F36" s="36">
        <v>0.63</v>
      </c>
      <c r="G36" s="37">
        <v>1.28</v>
      </c>
      <c r="H36" s="37">
        <v>0.67</v>
      </c>
      <c r="I36" s="37">
        <v>0.66</v>
      </c>
      <c r="J36" s="38">
        <v>0.8</v>
      </c>
      <c r="K36" s="22"/>
      <c r="L36" s="22"/>
      <c r="M36" s="22"/>
      <c r="N36" s="22"/>
      <c r="O36" s="22"/>
      <c r="P36" s="22"/>
    </row>
    <row r="37" spans="1:16" ht="39" customHeight="1" x14ac:dyDescent="0.2">
      <c r="A37" s="22"/>
      <c r="B37" s="35"/>
      <c r="C37" s="1132" t="s">
        <v>533</v>
      </c>
      <c r="D37" s="1132"/>
      <c r="E37" s="1133"/>
      <c r="F37" s="36">
        <v>0.26</v>
      </c>
      <c r="G37" s="37">
        <v>0.32</v>
      </c>
      <c r="H37" s="37">
        <v>0.24</v>
      </c>
      <c r="I37" s="37">
        <v>0.2</v>
      </c>
      <c r="J37" s="38">
        <v>0.16</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534</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535</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zGa5x8oW84Ivbs42DQ8+B5KhNy3CpLjEl5/Rk8OhppN14GaNHGt2BUtTesev0h5dgAQTW+zWgm1WAaN9p9DBA==" saltValue="ajhn7J8eaYJ1SXVXwk4oE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E4299-7643-4883-A9CE-EF18D99F509B}">
  <sheetPr>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3136</v>
      </c>
      <c r="L45" s="58">
        <v>3174</v>
      </c>
      <c r="M45" s="58">
        <v>3110</v>
      </c>
      <c r="N45" s="58">
        <v>3069</v>
      </c>
      <c r="O45" s="59">
        <v>3007</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482</v>
      </c>
      <c r="L46" s="62" t="s">
        <v>482</v>
      </c>
      <c r="M46" s="62" t="s">
        <v>482</v>
      </c>
      <c r="N46" s="62" t="s">
        <v>482</v>
      </c>
      <c r="O46" s="63" t="s">
        <v>482</v>
      </c>
      <c r="P46" s="46"/>
      <c r="Q46" s="46"/>
      <c r="R46" s="46"/>
      <c r="S46" s="46"/>
      <c r="T46" s="46"/>
      <c r="U46" s="46"/>
    </row>
    <row r="47" spans="1:21" ht="30.75" customHeight="1" x14ac:dyDescent="0.2">
      <c r="A47" s="46"/>
      <c r="B47" s="1163"/>
      <c r="C47" s="1164"/>
      <c r="D47" s="60"/>
      <c r="E47" s="1140" t="s">
        <v>12</v>
      </c>
      <c r="F47" s="1140"/>
      <c r="G47" s="1140"/>
      <c r="H47" s="1140"/>
      <c r="I47" s="1140"/>
      <c r="J47" s="1141"/>
      <c r="K47" s="61">
        <v>167</v>
      </c>
      <c r="L47" s="62">
        <v>156</v>
      </c>
      <c r="M47" s="62">
        <v>194</v>
      </c>
      <c r="N47" s="62">
        <v>194</v>
      </c>
      <c r="O47" s="63">
        <v>231</v>
      </c>
      <c r="P47" s="46"/>
      <c r="Q47" s="46"/>
      <c r="R47" s="46"/>
      <c r="S47" s="46"/>
      <c r="T47" s="46"/>
      <c r="U47" s="46"/>
    </row>
    <row r="48" spans="1:21" ht="30.75" customHeight="1" x14ac:dyDescent="0.2">
      <c r="A48" s="46"/>
      <c r="B48" s="1163"/>
      <c r="C48" s="1164"/>
      <c r="D48" s="60"/>
      <c r="E48" s="1140" t="s">
        <v>13</v>
      </c>
      <c r="F48" s="1140"/>
      <c r="G48" s="1140"/>
      <c r="H48" s="1140"/>
      <c r="I48" s="1140"/>
      <c r="J48" s="1141"/>
      <c r="K48" s="61" t="s">
        <v>482</v>
      </c>
      <c r="L48" s="62" t="s">
        <v>482</v>
      </c>
      <c r="M48" s="62" t="s">
        <v>482</v>
      </c>
      <c r="N48" s="62" t="s">
        <v>482</v>
      </c>
      <c r="O48" s="63" t="s">
        <v>482</v>
      </c>
      <c r="P48" s="46"/>
      <c r="Q48" s="46"/>
      <c r="R48" s="46"/>
      <c r="S48" s="46"/>
      <c r="T48" s="46"/>
      <c r="U48" s="46"/>
    </row>
    <row r="49" spans="1:21" ht="30.75" customHeight="1" x14ac:dyDescent="0.2">
      <c r="A49" s="46"/>
      <c r="B49" s="1163"/>
      <c r="C49" s="1164"/>
      <c r="D49" s="60"/>
      <c r="E49" s="1140" t="s">
        <v>14</v>
      </c>
      <c r="F49" s="1140"/>
      <c r="G49" s="1140"/>
      <c r="H49" s="1140"/>
      <c r="I49" s="1140"/>
      <c r="J49" s="1141"/>
      <c r="K49" s="61">
        <v>112</v>
      </c>
      <c r="L49" s="62">
        <v>102</v>
      </c>
      <c r="M49" s="62">
        <v>102</v>
      </c>
      <c r="N49" s="62">
        <v>128</v>
      </c>
      <c r="O49" s="63">
        <v>175</v>
      </c>
      <c r="P49" s="46"/>
      <c r="Q49" s="46"/>
      <c r="R49" s="46"/>
      <c r="S49" s="46"/>
      <c r="T49" s="46"/>
      <c r="U49" s="46"/>
    </row>
    <row r="50" spans="1:21" ht="30.75" customHeight="1" x14ac:dyDescent="0.2">
      <c r="A50" s="46"/>
      <c r="B50" s="1163"/>
      <c r="C50" s="1164"/>
      <c r="D50" s="60"/>
      <c r="E50" s="1140" t="s">
        <v>15</v>
      </c>
      <c r="F50" s="1140"/>
      <c r="G50" s="1140"/>
      <c r="H50" s="1140"/>
      <c r="I50" s="1140"/>
      <c r="J50" s="1141"/>
      <c r="K50" s="61">
        <v>15</v>
      </c>
      <c r="L50" s="62" t="s">
        <v>482</v>
      </c>
      <c r="M50" s="62" t="s">
        <v>482</v>
      </c>
      <c r="N50" s="62" t="s">
        <v>482</v>
      </c>
      <c r="O50" s="63" t="s">
        <v>482</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482</v>
      </c>
      <c r="L51" s="62" t="s">
        <v>482</v>
      </c>
      <c r="M51" s="62" t="s">
        <v>482</v>
      </c>
      <c r="N51" s="62" t="s">
        <v>482</v>
      </c>
      <c r="O51" s="63" t="s">
        <v>482</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5937</v>
      </c>
      <c r="L52" s="62">
        <v>5744</v>
      </c>
      <c r="M52" s="62">
        <v>5215</v>
      </c>
      <c r="N52" s="62">
        <v>4764</v>
      </c>
      <c r="O52" s="63">
        <v>3898</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-2507</v>
      </c>
      <c r="L53" s="67">
        <v>-2312</v>
      </c>
      <c r="M53" s="67">
        <v>-1809</v>
      </c>
      <c r="N53" s="67">
        <v>-1373</v>
      </c>
      <c r="O53" s="68">
        <v>-485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46" t="s">
        <v>24</v>
      </c>
      <c r="C58" s="1147"/>
      <c r="D58" s="1152" t="s">
        <v>25</v>
      </c>
      <c r="E58" s="1153"/>
      <c r="F58" s="1153"/>
      <c r="G58" s="1153"/>
      <c r="H58" s="1153"/>
      <c r="I58" s="1153"/>
      <c r="J58" s="1154"/>
      <c r="K58" s="81">
        <v>124</v>
      </c>
      <c r="L58" s="82" t="s">
        <v>541</v>
      </c>
      <c r="M58" s="82" t="s">
        <v>541</v>
      </c>
      <c r="N58" s="82" t="s">
        <v>541</v>
      </c>
      <c r="O58" s="83" t="s">
        <v>541</v>
      </c>
    </row>
    <row r="59" spans="1:21" ht="31.5" customHeight="1" x14ac:dyDescent="0.2">
      <c r="B59" s="1148"/>
      <c r="C59" s="1149"/>
      <c r="D59" s="1155" t="s">
        <v>26</v>
      </c>
      <c r="E59" s="1156"/>
      <c r="F59" s="1156"/>
      <c r="G59" s="1156"/>
      <c r="H59" s="1156"/>
      <c r="I59" s="1156"/>
      <c r="J59" s="1157"/>
      <c r="K59" s="84">
        <v>1512</v>
      </c>
      <c r="L59" s="85">
        <v>1503</v>
      </c>
      <c r="M59" s="85">
        <v>2636</v>
      </c>
      <c r="N59" s="85">
        <v>3078</v>
      </c>
      <c r="O59" s="86">
        <v>3522</v>
      </c>
    </row>
    <row r="60" spans="1:21" ht="31.5" customHeight="1" thickBot="1" x14ac:dyDescent="0.25">
      <c r="B60" s="1150"/>
      <c r="C60" s="1151"/>
      <c r="D60" s="1158" t="s">
        <v>27</v>
      </c>
      <c r="E60" s="1159"/>
      <c r="F60" s="1159"/>
      <c r="G60" s="1159"/>
      <c r="H60" s="1159"/>
      <c r="I60" s="1159"/>
      <c r="J60" s="1160"/>
      <c r="K60" s="87">
        <v>509</v>
      </c>
      <c r="L60" s="88">
        <v>169</v>
      </c>
      <c r="M60" s="88">
        <v>325</v>
      </c>
      <c r="N60" s="88">
        <v>519</v>
      </c>
      <c r="O60" s="89">
        <v>712</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I8UM9tBTM2qbplX+mi1P+B0/gUqgM3KgXhsEawG5GkksTfRm+1vf3rQ6wVXUd5Yf0jE8xMaNXAfgJkwj0Y+FbQ==" saltValue="uWNzucHNelYLxBKWKTZCl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DC696-3FBD-4DD0-8E30-B5CF6F33418D}">
  <sheetPr>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81" t="s">
        <v>30</v>
      </c>
      <c r="C41" s="1182"/>
      <c r="D41" s="103"/>
      <c r="E41" s="1183" t="s">
        <v>31</v>
      </c>
      <c r="F41" s="1183"/>
      <c r="G41" s="1183"/>
      <c r="H41" s="1184"/>
      <c r="I41" s="330">
        <v>27796</v>
      </c>
      <c r="J41" s="331">
        <v>28849</v>
      </c>
      <c r="K41" s="331">
        <v>29482</v>
      </c>
      <c r="L41" s="331">
        <v>31759</v>
      </c>
      <c r="M41" s="332">
        <v>33379</v>
      </c>
    </row>
    <row r="42" spans="2:13" ht="27.75" customHeight="1" x14ac:dyDescent="0.2">
      <c r="B42" s="1171"/>
      <c r="C42" s="1172"/>
      <c r="D42" s="104"/>
      <c r="E42" s="1175" t="s">
        <v>32</v>
      </c>
      <c r="F42" s="1175"/>
      <c r="G42" s="1175"/>
      <c r="H42" s="1176"/>
      <c r="I42" s="333">
        <v>1659</v>
      </c>
      <c r="J42" s="334">
        <v>2564</v>
      </c>
      <c r="K42" s="334">
        <v>3683</v>
      </c>
      <c r="L42" s="334">
        <v>3972</v>
      </c>
      <c r="M42" s="335">
        <v>5088</v>
      </c>
    </row>
    <row r="43" spans="2:13" ht="27.75" customHeight="1" x14ac:dyDescent="0.2">
      <c r="B43" s="1171"/>
      <c r="C43" s="1172"/>
      <c r="D43" s="104"/>
      <c r="E43" s="1175" t="s">
        <v>33</v>
      </c>
      <c r="F43" s="1175"/>
      <c r="G43" s="1175"/>
      <c r="H43" s="1176"/>
      <c r="I43" s="333" t="s">
        <v>482</v>
      </c>
      <c r="J43" s="334" t="s">
        <v>482</v>
      </c>
      <c r="K43" s="334" t="s">
        <v>482</v>
      </c>
      <c r="L43" s="334" t="s">
        <v>482</v>
      </c>
      <c r="M43" s="335" t="s">
        <v>482</v>
      </c>
    </row>
    <row r="44" spans="2:13" ht="27.75" customHeight="1" x14ac:dyDescent="0.2">
      <c r="B44" s="1171"/>
      <c r="C44" s="1172"/>
      <c r="D44" s="104"/>
      <c r="E44" s="1175" t="s">
        <v>34</v>
      </c>
      <c r="F44" s="1175"/>
      <c r="G44" s="1175"/>
      <c r="H44" s="1176"/>
      <c r="I44" s="333">
        <v>1456</v>
      </c>
      <c r="J44" s="334">
        <v>1569</v>
      </c>
      <c r="K44" s="334">
        <v>1856</v>
      </c>
      <c r="L44" s="334">
        <v>1945</v>
      </c>
      <c r="M44" s="335">
        <v>2255</v>
      </c>
    </row>
    <row r="45" spans="2:13" ht="27.75" customHeight="1" x14ac:dyDescent="0.2">
      <c r="B45" s="1171"/>
      <c r="C45" s="1172"/>
      <c r="D45" s="104"/>
      <c r="E45" s="1175" t="s">
        <v>35</v>
      </c>
      <c r="F45" s="1175"/>
      <c r="G45" s="1175"/>
      <c r="H45" s="1176"/>
      <c r="I45" s="333">
        <v>15327</v>
      </c>
      <c r="J45" s="334">
        <v>13984</v>
      </c>
      <c r="K45" s="334">
        <v>14851</v>
      </c>
      <c r="L45" s="334">
        <v>15292</v>
      </c>
      <c r="M45" s="335">
        <v>14923</v>
      </c>
    </row>
    <row r="46" spans="2:13" ht="27.75" customHeight="1" x14ac:dyDescent="0.2">
      <c r="B46" s="1171"/>
      <c r="C46" s="1172"/>
      <c r="D46" s="105"/>
      <c r="E46" s="1175" t="s">
        <v>36</v>
      </c>
      <c r="F46" s="1175"/>
      <c r="G46" s="1175"/>
      <c r="H46" s="1176"/>
      <c r="I46" s="333" t="s">
        <v>482</v>
      </c>
      <c r="J46" s="334" t="s">
        <v>482</v>
      </c>
      <c r="K46" s="334" t="s">
        <v>482</v>
      </c>
      <c r="L46" s="334" t="s">
        <v>482</v>
      </c>
      <c r="M46" s="335" t="s">
        <v>482</v>
      </c>
    </row>
    <row r="47" spans="2:13" ht="27.75" customHeight="1" x14ac:dyDescent="0.2">
      <c r="B47" s="1171"/>
      <c r="C47" s="1172"/>
      <c r="D47" s="106"/>
      <c r="E47" s="1185" t="s">
        <v>37</v>
      </c>
      <c r="F47" s="1186"/>
      <c r="G47" s="1186"/>
      <c r="H47" s="1187"/>
      <c r="I47" s="333" t="s">
        <v>482</v>
      </c>
      <c r="J47" s="334" t="s">
        <v>482</v>
      </c>
      <c r="K47" s="334" t="s">
        <v>482</v>
      </c>
      <c r="L47" s="334" t="s">
        <v>482</v>
      </c>
      <c r="M47" s="335" t="s">
        <v>482</v>
      </c>
    </row>
    <row r="48" spans="2:13" ht="27.75" customHeight="1" x14ac:dyDescent="0.2">
      <c r="B48" s="1171"/>
      <c r="C48" s="1172"/>
      <c r="D48" s="104"/>
      <c r="E48" s="1175" t="s">
        <v>38</v>
      </c>
      <c r="F48" s="1175"/>
      <c r="G48" s="1175"/>
      <c r="H48" s="1176"/>
      <c r="I48" s="333" t="s">
        <v>482</v>
      </c>
      <c r="J48" s="334" t="s">
        <v>482</v>
      </c>
      <c r="K48" s="334" t="s">
        <v>482</v>
      </c>
      <c r="L48" s="334" t="s">
        <v>482</v>
      </c>
      <c r="M48" s="335" t="s">
        <v>482</v>
      </c>
    </row>
    <row r="49" spans="2:13" ht="27.75" customHeight="1" x14ac:dyDescent="0.2">
      <c r="B49" s="1173"/>
      <c r="C49" s="1174"/>
      <c r="D49" s="104"/>
      <c r="E49" s="1175" t="s">
        <v>39</v>
      </c>
      <c r="F49" s="1175"/>
      <c r="G49" s="1175"/>
      <c r="H49" s="1176"/>
      <c r="I49" s="333" t="s">
        <v>482</v>
      </c>
      <c r="J49" s="334" t="s">
        <v>482</v>
      </c>
      <c r="K49" s="334" t="s">
        <v>482</v>
      </c>
      <c r="L49" s="334" t="s">
        <v>482</v>
      </c>
      <c r="M49" s="335" t="s">
        <v>482</v>
      </c>
    </row>
    <row r="50" spans="2:13" ht="27.75" customHeight="1" x14ac:dyDescent="0.2">
      <c r="B50" s="1169" t="s">
        <v>40</v>
      </c>
      <c r="C50" s="1170"/>
      <c r="D50" s="107"/>
      <c r="E50" s="1175" t="s">
        <v>41</v>
      </c>
      <c r="F50" s="1175"/>
      <c r="G50" s="1175"/>
      <c r="H50" s="1176"/>
      <c r="I50" s="333">
        <v>64219</v>
      </c>
      <c r="J50" s="334">
        <v>67830</v>
      </c>
      <c r="K50" s="334">
        <v>80925</v>
      </c>
      <c r="L50" s="334">
        <v>82708</v>
      </c>
      <c r="M50" s="335">
        <v>84507</v>
      </c>
    </row>
    <row r="51" spans="2:13" ht="27.75" customHeight="1" x14ac:dyDescent="0.2">
      <c r="B51" s="1171"/>
      <c r="C51" s="1172"/>
      <c r="D51" s="104"/>
      <c r="E51" s="1175" t="s">
        <v>42</v>
      </c>
      <c r="F51" s="1175"/>
      <c r="G51" s="1175"/>
      <c r="H51" s="1176"/>
      <c r="I51" s="333" t="s">
        <v>482</v>
      </c>
      <c r="J51" s="334" t="s">
        <v>482</v>
      </c>
      <c r="K51" s="334" t="s">
        <v>482</v>
      </c>
      <c r="L51" s="334" t="s">
        <v>482</v>
      </c>
      <c r="M51" s="335" t="s">
        <v>482</v>
      </c>
    </row>
    <row r="52" spans="2:13" ht="27.75" customHeight="1" x14ac:dyDescent="0.2">
      <c r="B52" s="1173"/>
      <c r="C52" s="1174"/>
      <c r="D52" s="104"/>
      <c r="E52" s="1175" t="s">
        <v>43</v>
      </c>
      <c r="F52" s="1175"/>
      <c r="G52" s="1175"/>
      <c r="H52" s="1176"/>
      <c r="I52" s="333">
        <v>46327</v>
      </c>
      <c r="J52" s="334">
        <v>50393</v>
      </c>
      <c r="K52" s="334">
        <v>49105</v>
      </c>
      <c r="L52" s="334">
        <v>46662</v>
      </c>
      <c r="M52" s="335">
        <v>44473</v>
      </c>
    </row>
    <row r="53" spans="2:13" ht="27.75" customHeight="1" thickBot="1" x14ac:dyDescent="0.25">
      <c r="B53" s="1177" t="s">
        <v>19</v>
      </c>
      <c r="C53" s="1178"/>
      <c r="D53" s="108"/>
      <c r="E53" s="1179" t="s">
        <v>44</v>
      </c>
      <c r="F53" s="1179"/>
      <c r="G53" s="1179"/>
      <c r="H53" s="1180"/>
      <c r="I53" s="336">
        <v>-64308</v>
      </c>
      <c r="J53" s="337">
        <v>-71257</v>
      </c>
      <c r="K53" s="337">
        <v>-80158</v>
      </c>
      <c r="L53" s="337">
        <v>-76402</v>
      </c>
      <c r="M53" s="338">
        <v>-73334</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Nju6KAEg97dywy6ArxjCWepPUsmSLdNrkV5kECc1sZasHQTZoV6E+lNmFHnHt8ftynAlOqX3YTSyRR+ECoi4ug==" saltValue="2j/37X/RJ3CQd+bo0qCCv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7F44D-BB76-43A0-87A6-99038BD173C1}">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20011</v>
      </c>
      <c r="G55" s="339">
        <v>21413</v>
      </c>
      <c r="H55" s="340">
        <v>23365</v>
      </c>
    </row>
    <row r="56" spans="2:8" ht="52.5" customHeight="1" x14ac:dyDescent="0.2">
      <c r="B56" s="120"/>
      <c r="C56" s="1198" t="s">
        <v>47</v>
      </c>
      <c r="D56" s="1198"/>
      <c r="E56" s="1199"/>
      <c r="F56" s="341">
        <v>1523</v>
      </c>
      <c r="G56" s="341">
        <v>1385</v>
      </c>
      <c r="H56" s="342">
        <v>1219</v>
      </c>
    </row>
    <row r="57" spans="2:8" ht="53.25" customHeight="1" x14ac:dyDescent="0.2">
      <c r="B57" s="120"/>
      <c r="C57" s="1200" t="s">
        <v>48</v>
      </c>
      <c r="D57" s="1200"/>
      <c r="E57" s="1201"/>
      <c r="F57" s="343">
        <v>54236</v>
      </c>
      <c r="G57" s="343">
        <v>54018</v>
      </c>
      <c r="H57" s="344">
        <v>53532</v>
      </c>
    </row>
    <row r="58" spans="2:8" ht="45.75" customHeight="1" x14ac:dyDescent="0.2">
      <c r="B58" s="121"/>
      <c r="C58" s="1188" t="s">
        <v>554</v>
      </c>
      <c r="D58" s="1189"/>
      <c r="E58" s="1190"/>
      <c r="F58" s="345" t="s">
        <v>559</v>
      </c>
      <c r="G58" s="345">
        <v>19950</v>
      </c>
      <c r="H58" s="346">
        <v>23922</v>
      </c>
    </row>
    <row r="59" spans="2:8" ht="45.75" customHeight="1" x14ac:dyDescent="0.2">
      <c r="B59" s="121"/>
      <c r="C59" s="1188" t="s">
        <v>555</v>
      </c>
      <c r="D59" s="1189"/>
      <c r="E59" s="1190"/>
      <c r="F59" s="345">
        <v>20052</v>
      </c>
      <c r="G59" s="345">
        <v>17331</v>
      </c>
      <c r="H59" s="346">
        <v>15082</v>
      </c>
    </row>
    <row r="60" spans="2:8" ht="45.75" customHeight="1" x14ac:dyDescent="0.2">
      <c r="B60" s="121"/>
      <c r="C60" s="1188" t="s">
        <v>557</v>
      </c>
      <c r="D60" s="1189"/>
      <c r="E60" s="1190"/>
      <c r="F60" s="345">
        <v>23643</v>
      </c>
      <c r="G60" s="345">
        <v>6759</v>
      </c>
      <c r="H60" s="346">
        <v>6758</v>
      </c>
    </row>
    <row r="61" spans="2:8" ht="45.75" customHeight="1" x14ac:dyDescent="0.2">
      <c r="B61" s="121"/>
      <c r="C61" s="1188" t="s">
        <v>556</v>
      </c>
      <c r="D61" s="1189"/>
      <c r="E61" s="1190"/>
      <c r="F61" s="345">
        <v>8743</v>
      </c>
      <c r="G61" s="345">
        <v>7365</v>
      </c>
      <c r="H61" s="346">
        <v>5570</v>
      </c>
    </row>
    <row r="62" spans="2:8" ht="45.75" customHeight="1" thickBot="1" x14ac:dyDescent="0.25">
      <c r="B62" s="122"/>
      <c r="C62" s="1191" t="s">
        <v>558</v>
      </c>
      <c r="D62" s="1192"/>
      <c r="E62" s="1193"/>
      <c r="F62" s="347">
        <v>1541</v>
      </c>
      <c r="G62" s="347">
        <v>1471</v>
      </c>
      <c r="H62" s="348">
        <v>1054</v>
      </c>
    </row>
    <row r="63" spans="2:8" ht="52.5" customHeight="1" thickBot="1" x14ac:dyDescent="0.25">
      <c r="B63" s="123"/>
      <c r="C63" s="1194" t="s">
        <v>49</v>
      </c>
      <c r="D63" s="1194"/>
      <c r="E63" s="1195"/>
      <c r="F63" s="349">
        <v>75769</v>
      </c>
      <c r="G63" s="349">
        <v>76817</v>
      </c>
      <c r="H63" s="350">
        <v>78116</v>
      </c>
    </row>
    <row r="64" spans="2:8" ht="13.2" x14ac:dyDescent="0.2"/>
  </sheetData>
  <sheetProtection algorithmName="SHA-512" hashValue="vWey0Nq0H3tj3bxGOCP37GOyued8aoWH/GMCvRbJfCRdq1O7ch1naSCP/eQAj5rJq6ez1s7KmCA4bZwsWe56FQ==" saltValue="iZkCH3+q+ta1vuiF481/K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47904</v>
      </c>
      <c r="E3" s="142"/>
      <c r="F3" s="143">
        <v>50465</v>
      </c>
      <c r="G3" s="144"/>
      <c r="H3" s="145"/>
    </row>
    <row r="4" spans="1:8" x14ac:dyDescent="0.2">
      <c r="A4" s="146"/>
      <c r="B4" s="147"/>
      <c r="C4" s="148"/>
      <c r="D4" s="149">
        <v>30618</v>
      </c>
      <c r="E4" s="150"/>
      <c r="F4" s="151">
        <v>34193</v>
      </c>
      <c r="G4" s="152"/>
      <c r="H4" s="153"/>
    </row>
    <row r="5" spans="1:8" x14ac:dyDescent="0.2">
      <c r="A5" s="134" t="s">
        <v>515</v>
      </c>
      <c r="B5" s="139"/>
      <c r="C5" s="140"/>
      <c r="D5" s="141">
        <v>40368</v>
      </c>
      <c r="E5" s="142"/>
      <c r="F5" s="143">
        <v>51679</v>
      </c>
      <c r="G5" s="144"/>
      <c r="H5" s="145"/>
    </row>
    <row r="6" spans="1:8" x14ac:dyDescent="0.2">
      <c r="A6" s="146"/>
      <c r="B6" s="147"/>
      <c r="C6" s="148"/>
      <c r="D6" s="149">
        <v>24010</v>
      </c>
      <c r="E6" s="150"/>
      <c r="F6" s="151">
        <v>35132</v>
      </c>
      <c r="G6" s="152"/>
      <c r="H6" s="153"/>
    </row>
    <row r="7" spans="1:8" x14ac:dyDescent="0.2">
      <c r="A7" s="134" t="s">
        <v>516</v>
      </c>
      <c r="B7" s="139"/>
      <c r="C7" s="140"/>
      <c r="D7" s="141">
        <v>42391</v>
      </c>
      <c r="E7" s="142"/>
      <c r="F7" s="143">
        <v>49665</v>
      </c>
      <c r="G7" s="144"/>
      <c r="H7" s="145"/>
    </row>
    <row r="8" spans="1:8" x14ac:dyDescent="0.2">
      <c r="A8" s="146"/>
      <c r="B8" s="147"/>
      <c r="C8" s="148"/>
      <c r="D8" s="149">
        <v>29128</v>
      </c>
      <c r="E8" s="150"/>
      <c r="F8" s="151">
        <v>34678</v>
      </c>
      <c r="G8" s="152"/>
      <c r="H8" s="153"/>
    </row>
    <row r="9" spans="1:8" x14ac:dyDescent="0.2">
      <c r="A9" s="134" t="s">
        <v>517</v>
      </c>
      <c r="B9" s="139"/>
      <c r="C9" s="140"/>
      <c r="D9" s="141">
        <v>76737</v>
      </c>
      <c r="E9" s="142"/>
      <c r="F9" s="143">
        <v>63439</v>
      </c>
      <c r="G9" s="144"/>
      <c r="H9" s="145"/>
    </row>
    <row r="10" spans="1:8" x14ac:dyDescent="0.2">
      <c r="A10" s="146"/>
      <c r="B10" s="147"/>
      <c r="C10" s="148"/>
      <c r="D10" s="149">
        <v>46044</v>
      </c>
      <c r="E10" s="150"/>
      <c r="F10" s="151">
        <v>46463</v>
      </c>
      <c r="G10" s="152"/>
      <c r="H10" s="153"/>
    </row>
    <row r="11" spans="1:8" x14ac:dyDescent="0.2">
      <c r="A11" s="134" t="s">
        <v>518</v>
      </c>
      <c r="B11" s="139"/>
      <c r="C11" s="140"/>
      <c r="D11" s="141">
        <v>62429</v>
      </c>
      <c r="E11" s="142"/>
      <c r="F11" s="143">
        <v>60097</v>
      </c>
      <c r="G11" s="144"/>
      <c r="H11" s="145"/>
    </row>
    <row r="12" spans="1:8" x14ac:dyDescent="0.2">
      <c r="A12" s="146"/>
      <c r="B12" s="147"/>
      <c r="C12" s="154"/>
      <c r="D12" s="149">
        <v>41480</v>
      </c>
      <c r="E12" s="150"/>
      <c r="F12" s="151">
        <v>43011</v>
      </c>
      <c r="G12" s="152"/>
      <c r="H12" s="153"/>
    </row>
    <row r="13" spans="1:8" x14ac:dyDescent="0.2">
      <c r="A13" s="134"/>
      <c r="B13" s="139"/>
      <c r="C13" s="140"/>
      <c r="D13" s="141">
        <v>53966</v>
      </c>
      <c r="E13" s="142"/>
      <c r="F13" s="143">
        <v>55069</v>
      </c>
      <c r="G13" s="155"/>
      <c r="H13" s="145"/>
    </row>
    <row r="14" spans="1:8" x14ac:dyDescent="0.2">
      <c r="A14" s="146"/>
      <c r="B14" s="147"/>
      <c r="C14" s="148"/>
      <c r="D14" s="149">
        <v>34256</v>
      </c>
      <c r="E14" s="150"/>
      <c r="F14" s="151">
        <v>38695</v>
      </c>
      <c r="G14" s="152"/>
      <c r="H14" s="153"/>
    </row>
    <row r="17" spans="1:11" x14ac:dyDescent="0.2">
      <c r="A17" s="130" t="s">
        <v>51</v>
      </c>
    </row>
    <row r="18" spans="1:11" x14ac:dyDescent="0.2">
      <c r="A18" s="156"/>
      <c r="B18" s="156" t="e">
        <f>#REF!</f>
        <v>#REF!</v>
      </c>
      <c r="C18" s="156" t="e">
        <f>#REF!</f>
        <v>#REF!</v>
      </c>
      <c r="D18" s="156" t="e">
        <f>#REF!</f>
        <v>#REF!</v>
      </c>
      <c r="E18" s="156" t="e">
        <f>#REF!</f>
        <v>#REF!</v>
      </c>
      <c r="F18" s="156" t="e">
        <f>#REF!</f>
        <v>#REF!</v>
      </c>
    </row>
    <row r="19" spans="1:11" x14ac:dyDescent="0.2">
      <c r="A19" s="156" t="s">
        <v>52</v>
      </c>
      <c r="B19" s="156" t="e">
        <f>ROUND(VALUE(SUBSTITUTE(#REF!,"▲","-")),2)</f>
        <v>#REF!</v>
      </c>
      <c r="C19" s="156" t="e">
        <f>ROUND(VALUE(SUBSTITUTE(#REF!,"▲","-")),2)</f>
        <v>#REF!</v>
      </c>
      <c r="D19" s="156" t="e">
        <f>ROUND(VALUE(SUBSTITUTE(#REF!,"▲","-")),2)</f>
        <v>#REF!</v>
      </c>
      <c r="E19" s="156" t="e">
        <f>ROUND(VALUE(SUBSTITUTE(#REF!,"▲","-")),2)</f>
        <v>#REF!</v>
      </c>
      <c r="F19" s="156" t="e">
        <f>ROUND(VALUE(SUBSTITUTE(#REF!,"▲","-")),2)</f>
        <v>#REF!</v>
      </c>
    </row>
    <row r="20" spans="1:11" x14ac:dyDescent="0.2">
      <c r="A20" s="156" t="s">
        <v>53</v>
      </c>
      <c r="B20" s="156" t="e">
        <f>ROUND(VALUE(SUBSTITUTE(#REF!,"▲","-")),2)</f>
        <v>#REF!</v>
      </c>
      <c r="C20" s="156" t="e">
        <f>ROUND(VALUE(SUBSTITUTE(#REF!,"▲","-")),2)</f>
        <v>#REF!</v>
      </c>
      <c r="D20" s="156" t="e">
        <f>ROUND(VALUE(SUBSTITUTE(#REF!,"▲","-")),2)</f>
        <v>#REF!</v>
      </c>
      <c r="E20" s="156" t="e">
        <f>ROUND(VALUE(SUBSTITUTE(#REF!,"▲","-")),2)</f>
        <v>#REF!</v>
      </c>
      <c r="F20" s="156" t="e">
        <f>ROUND(VALUE(SUBSTITUTE(#REF!,"▲","-")),2)</f>
        <v>#REF!</v>
      </c>
    </row>
    <row r="21" spans="1:11" x14ac:dyDescent="0.2">
      <c r="A21" s="156" t="s">
        <v>54</v>
      </c>
      <c r="B21" s="156" t="e">
        <f>IF(ISNUMBER(VALUE(SUBSTITUTE(#REF!,"▲","-"))),ROUND(VALUE(SUBSTITUTE(#REF!,"▲","-")),2),NA())</f>
        <v>#N/A</v>
      </c>
      <c r="C21" s="156" t="e">
        <f>IF(ISNUMBER(VALUE(SUBSTITUTE(#REF!,"▲","-"))),ROUND(VALUE(SUBSTITUTE(#REF!,"▲","-")),2),NA())</f>
        <v>#N/A</v>
      </c>
      <c r="D21" s="156" t="e">
        <f>IF(ISNUMBER(VALUE(SUBSTITUTE(#REF!,"▲","-"))),ROUND(VALUE(SUBSTITUTE(#REF!,"▲","-")),2),NA())</f>
        <v>#N/A</v>
      </c>
      <c r="E21" s="156" t="e">
        <f>IF(ISNUMBER(VALUE(SUBSTITUTE(#REF!,"▲","-"))),ROUND(VALUE(SUBSTITUTE(#REF!,"▲","-")),2),NA())</f>
        <v>#N/A</v>
      </c>
      <c r="F21" s="156" t="e">
        <f>IF(ISNUMBER(VALUE(SUBSTITUTE(#REF!,"▲","-"))),ROUND(VALUE(SUBSTITUTE(#REF!,"▲","-")),2),NA())</f>
        <v>#N/A</v>
      </c>
    </row>
    <row r="24" spans="1:11" x14ac:dyDescent="0.2">
      <c r="A24" s="130" t="s">
        <v>55</v>
      </c>
    </row>
    <row r="25" spans="1:11" x14ac:dyDescent="0.2">
      <c r="A25" s="157"/>
      <c r="B25" s="157" t="e">
        <f>#REF!</f>
        <v>#REF!</v>
      </c>
      <c r="C25" s="157"/>
      <c r="D25" s="157" t="e">
        <f>#REF!</f>
        <v>#REF!</v>
      </c>
      <c r="E25" s="157"/>
      <c r="F25" s="157" t="e">
        <f>#REF!</f>
        <v>#REF!</v>
      </c>
      <c r="G25" s="157"/>
      <c r="H25" s="157" t="e">
        <f>#REF!</f>
        <v>#REF!</v>
      </c>
      <c r="I25" s="157"/>
      <c r="J25" s="157" t="e">
        <f>#REF!</f>
        <v>#REF!</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e">
        <f>IF(#REF!="",NA(),#REF!)</f>
        <v>#REF!</v>
      </c>
      <c r="B27" s="157" t="e">
        <f>IF(ROUND(VALUE(SUBSTITUTE(#REF!,"▲", "-")), 2) &lt; 0, ABS(ROUND(VALUE(SUBSTITUTE(#REF!,"▲", "-")), 2)), NA())</f>
        <v>#REF!</v>
      </c>
      <c r="C27" s="157" t="e">
        <f>IF(ROUND(VALUE(SUBSTITUTE(#REF!,"▲", "-")), 2) &gt;= 0, ABS(ROUND(VALUE(SUBSTITUTE(#REF!,"▲", "-")), 2)), NA())</f>
        <v>#REF!</v>
      </c>
      <c r="D27" s="157" t="e">
        <f>IF(ROUND(VALUE(SUBSTITUTE(#REF!,"▲", "-")), 2) &lt; 0, ABS(ROUND(VALUE(SUBSTITUTE(#REF!,"▲", "-")), 2)), NA())</f>
        <v>#REF!</v>
      </c>
      <c r="E27" s="157" t="e">
        <f>IF(ROUND(VALUE(SUBSTITUTE(#REF!,"▲", "-")), 2) &gt;= 0, ABS(ROUND(VALUE(SUBSTITUTE(#REF!,"▲", "-")), 2)), NA())</f>
        <v>#REF!</v>
      </c>
      <c r="F27" s="157" t="e">
        <f>IF(ROUND(VALUE(SUBSTITUTE(#REF!,"▲", "-")), 2) &lt; 0, ABS(ROUND(VALUE(SUBSTITUTE(#REF!,"▲", "-")), 2)), NA())</f>
        <v>#REF!</v>
      </c>
      <c r="G27" s="157" t="e">
        <f>IF(ROUND(VALUE(SUBSTITUTE(#REF!,"▲", "-")), 2) &gt;= 0, ABS(ROUND(VALUE(SUBSTITUTE(#REF!,"▲", "-")), 2)), NA())</f>
        <v>#REF!</v>
      </c>
      <c r="H27" s="157" t="e">
        <f>IF(ROUND(VALUE(SUBSTITUTE(#REF!,"▲", "-")), 2) &lt; 0, ABS(ROUND(VALUE(SUBSTITUTE(#REF!,"▲", "-")), 2)), NA())</f>
        <v>#REF!</v>
      </c>
      <c r="I27" s="157" t="e">
        <f>IF(ROUND(VALUE(SUBSTITUTE(#REF!,"▲", "-")), 2) &gt;= 0, ABS(ROUND(VALUE(SUBSTITUTE(#REF!,"▲", "-")), 2)), NA())</f>
        <v>#REF!</v>
      </c>
      <c r="J27" s="157" t="e">
        <f>IF(ROUND(VALUE(SUBSTITUTE(#REF!,"▲", "-")), 2) &lt; 0, ABS(ROUND(VALUE(SUBSTITUTE(#REF!,"▲", "-")), 2)), NA())</f>
        <v>#REF!</v>
      </c>
      <c r="K27" s="157" t="e">
        <f>IF(ROUND(VALUE(SUBSTITUTE(#REF!,"▲", "-")), 2) &gt;= 0, ABS(ROUND(VALUE(SUBSTITUTE(#REF!,"▲", "-")), 2)), NA())</f>
        <v>#REF!</v>
      </c>
    </row>
    <row r="28" spans="1:11" x14ac:dyDescent="0.2">
      <c r="A28" s="157" t="e">
        <f>IF(#REF!="",NA(),#REF!)</f>
        <v>#REF!</v>
      </c>
      <c r="B28" s="157" t="e">
        <f>IF(ROUND(VALUE(SUBSTITUTE(#REF!,"▲", "-")), 2) &lt; 0, ABS(ROUND(VALUE(SUBSTITUTE(#REF!,"▲", "-")), 2)), NA())</f>
        <v>#REF!</v>
      </c>
      <c r="C28" s="157" t="e">
        <f>IF(ROUND(VALUE(SUBSTITUTE(#REF!,"▲", "-")), 2) &gt;= 0, ABS(ROUND(VALUE(SUBSTITUTE(#REF!,"▲", "-")), 2)), NA())</f>
        <v>#REF!</v>
      </c>
      <c r="D28" s="157" t="e">
        <f>IF(ROUND(VALUE(SUBSTITUTE(#REF!,"▲", "-")), 2) &lt; 0, ABS(ROUND(VALUE(SUBSTITUTE(#REF!,"▲", "-")), 2)), NA())</f>
        <v>#REF!</v>
      </c>
      <c r="E28" s="157" t="e">
        <f>IF(ROUND(VALUE(SUBSTITUTE(#REF!,"▲", "-")), 2) &gt;= 0, ABS(ROUND(VALUE(SUBSTITUTE(#REF!,"▲", "-")), 2)), NA())</f>
        <v>#REF!</v>
      </c>
      <c r="F28" s="157" t="e">
        <f>IF(ROUND(VALUE(SUBSTITUTE(#REF!,"▲", "-")), 2) &lt; 0, ABS(ROUND(VALUE(SUBSTITUTE(#REF!,"▲", "-")), 2)), NA())</f>
        <v>#REF!</v>
      </c>
      <c r="G28" s="157" t="e">
        <f>IF(ROUND(VALUE(SUBSTITUTE(#REF!,"▲", "-")), 2) &gt;= 0, ABS(ROUND(VALUE(SUBSTITUTE(#REF!,"▲", "-")), 2)), NA())</f>
        <v>#REF!</v>
      </c>
      <c r="H28" s="157" t="e">
        <f>IF(ROUND(VALUE(SUBSTITUTE(#REF!,"▲", "-")), 2) &lt; 0, ABS(ROUND(VALUE(SUBSTITUTE(#REF!,"▲", "-")), 2)), NA())</f>
        <v>#REF!</v>
      </c>
      <c r="I28" s="157" t="e">
        <f>IF(ROUND(VALUE(SUBSTITUTE(#REF!,"▲", "-")), 2) &gt;= 0, ABS(ROUND(VALUE(SUBSTITUTE(#REF!,"▲", "-")), 2)), NA())</f>
        <v>#REF!</v>
      </c>
      <c r="J28" s="157" t="e">
        <f>IF(ROUND(VALUE(SUBSTITUTE(#REF!,"▲", "-")), 2) &lt; 0, ABS(ROUND(VALUE(SUBSTITUTE(#REF!,"▲", "-")), 2)), NA())</f>
        <v>#REF!</v>
      </c>
      <c r="K28" s="157" t="e">
        <f>IF(ROUND(VALUE(SUBSTITUTE(#REF!,"▲", "-")), 2) &gt;= 0, ABS(ROUND(VALUE(SUBSTITUTE(#REF!,"▲", "-")), 2)), NA())</f>
        <v>#REF!</v>
      </c>
    </row>
    <row r="29" spans="1:11" x14ac:dyDescent="0.2">
      <c r="A29" s="157" t="e">
        <f>IF(#REF!="",NA(),#REF!)</f>
        <v>#REF!</v>
      </c>
      <c r="B29" s="157" t="e">
        <f>IF(ROUND(VALUE(SUBSTITUTE(#REF!,"▲", "-")), 2) &lt; 0, ABS(ROUND(VALUE(SUBSTITUTE(#REF!,"▲", "-")), 2)), NA())</f>
        <v>#REF!</v>
      </c>
      <c r="C29" s="157" t="e">
        <f>IF(ROUND(VALUE(SUBSTITUTE(#REF!,"▲", "-")), 2) &gt;= 0, ABS(ROUND(VALUE(SUBSTITUTE(#REF!,"▲", "-")), 2)), NA())</f>
        <v>#REF!</v>
      </c>
      <c r="D29" s="157" t="e">
        <f>IF(ROUND(VALUE(SUBSTITUTE(#REF!,"▲", "-")), 2) &lt; 0, ABS(ROUND(VALUE(SUBSTITUTE(#REF!,"▲", "-")), 2)), NA())</f>
        <v>#REF!</v>
      </c>
      <c r="E29" s="157" t="e">
        <f>IF(ROUND(VALUE(SUBSTITUTE(#REF!,"▲", "-")), 2) &gt;= 0, ABS(ROUND(VALUE(SUBSTITUTE(#REF!,"▲", "-")), 2)), NA())</f>
        <v>#REF!</v>
      </c>
      <c r="F29" s="157" t="e">
        <f>IF(ROUND(VALUE(SUBSTITUTE(#REF!,"▲", "-")), 2) &lt; 0, ABS(ROUND(VALUE(SUBSTITUTE(#REF!,"▲", "-")), 2)), NA())</f>
        <v>#REF!</v>
      </c>
      <c r="G29" s="157" t="e">
        <f>IF(ROUND(VALUE(SUBSTITUTE(#REF!,"▲", "-")), 2) &gt;= 0, ABS(ROUND(VALUE(SUBSTITUTE(#REF!,"▲", "-")), 2)), NA())</f>
        <v>#REF!</v>
      </c>
      <c r="H29" s="157" t="e">
        <f>IF(ROUND(VALUE(SUBSTITUTE(#REF!,"▲", "-")), 2) &lt; 0, ABS(ROUND(VALUE(SUBSTITUTE(#REF!,"▲", "-")), 2)), NA())</f>
        <v>#REF!</v>
      </c>
      <c r="I29" s="157" t="e">
        <f>IF(ROUND(VALUE(SUBSTITUTE(#REF!,"▲", "-")), 2) &gt;= 0, ABS(ROUND(VALUE(SUBSTITUTE(#REF!,"▲", "-")), 2)), NA())</f>
        <v>#REF!</v>
      </c>
      <c r="J29" s="157" t="e">
        <f>IF(ROUND(VALUE(SUBSTITUTE(#REF!,"▲", "-")), 2) &lt; 0, ABS(ROUND(VALUE(SUBSTITUTE(#REF!,"▲", "-")), 2)), NA())</f>
        <v>#REF!</v>
      </c>
      <c r="K29" s="157" t="e">
        <f>IF(ROUND(VALUE(SUBSTITUTE(#REF!,"▲", "-")), 2) &gt;= 0, ABS(ROUND(VALUE(SUBSTITUTE(#REF!,"▲", "-")), 2)), NA())</f>
        <v>#REF!</v>
      </c>
    </row>
    <row r="30" spans="1:11" x14ac:dyDescent="0.2">
      <c r="A30" s="157" t="e">
        <f>IF(#REF!="",NA(),#REF!)</f>
        <v>#REF!</v>
      </c>
      <c r="B30" s="157" t="e">
        <f>IF(ROUND(VALUE(SUBSTITUTE(#REF!,"▲", "-")), 2) &lt; 0, ABS(ROUND(VALUE(SUBSTITUTE(#REF!,"▲", "-")), 2)), NA())</f>
        <v>#REF!</v>
      </c>
      <c r="C30" s="157" t="e">
        <f>IF(ROUND(VALUE(SUBSTITUTE(#REF!,"▲", "-")), 2) &gt;= 0, ABS(ROUND(VALUE(SUBSTITUTE(#REF!,"▲", "-")), 2)), NA())</f>
        <v>#REF!</v>
      </c>
      <c r="D30" s="157" t="e">
        <f>IF(ROUND(VALUE(SUBSTITUTE(#REF!,"▲", "-")), 2) &lt; 0, ABS(ROUND(VALUE(SUBSTITUTE(#REF!,"▲", "-")), 2)), NA())</f>
        <v>#REF!</v>
      </c>
      <c r="E30" s="157" t="e">
        <f>IF(ROUND(VALUE(SUBSTITUTE(#REF!,"▲", "-")), 2) &gt;= 0, ABS(ROUND(VALUE(SUBSTITUTE(#REF!,"▲", "-")), 2)), NA())</f>
        <v>#REF!</v>
      </c>
      <c r="F30" s="157" t="e">
        <f>IF(ROUND(VALUE(SUBSTITUTE(#REF!,"▲", "-")), 2) &lt; 0, ABS(ROUND(VALUE(SUBSTITUTE(#REF!,"▲", "-")), 2)), NA())</f>
        <v>#REF!</v>
      </c>
      <c r="G30" s="157" t="e">
        <f>IF(ROUND(VALUE(SUBSTITUTE(#REF!,"▲", "-")), 2) &gt;= 0, ABS(ROUND(VALUE(SUBSTITUTE(#REF!,"▲", "-")), 2)), NA())</f>
        <v>#REF!</v>
      </c>
      <c r="H30" s="157" t="e">
        <f>IF(ROUND(VALUE(SUBSTITUTE(#REF!,"▲", "-")), 2) &lt; 0, ABS(ROUND(VALUE(SUBSTITUTE(#REF!,"▲", "-")), 2)), NA())</f>
        <v>#REF!</v>
      </c>
      <c r="I30" s="157" t="e">
        <f>IF(ROUND(VALUE(SUBSTITUTE(#REF!,"▲", "-")), 2) &gt;= 0, ABS(ROUND(VALUE(SUBSTITUTE(#REF!,"▲", "-")), 2)), NA())</f>
        <v>#REF!</v>
      </c>
      <c r="J30" s="157" t="e">
        <f>IF(ROUND(VALUE(SUBSTITUTE(#REF!,"▲", "-")), 2) &lt; 0, ABS(ROUND(VALUE(SUBSTITUTE(#REF!,"▲", "-")), 2)), NA())</f>
        <v>#REF!</v>
      </c>
      <c r="K30" s="157" t="e">
        <f>IF(ROUND(VALUE(SUBSTITUTE(#REF!,"▲", "-")), 2) &gt;= 0, ABS(ROUND(VALUE(SUBSTITUTE(#REF!,"▲", "-")), 2)), NA())</f>
        <v>#REF!</v>
      </c>
    </row>
    <row r="31" spans="1:11" x14ac:dyDescent="0.2">
      <c r="A31" s="157" t="e">
        <f>IF(#REF!="",NA(),#REF!)</f>
        <v>#REF!</v>
      </c>
      <c r="B31" s="157" t="e">
        <f>IF(ROUND(VALUE(SUBSTITUTE(#REF!,"▲", "-")), 2) &lt; 0, ABS(ROUND(VALUE(SUBSTITUTE(#REF!,"▲", "-")), 2)), NA())</f>
        <v>#REF!</v>
      </c>
      <c r="C31" s="157" t="e">
        <f>IF(ROUND(VALUE(SUBSTITUTE(#REF!,"▲", "-")), 2) &gt;= 0, ABS(ROUND(VALUE(SUBSTITUTE(#REF!,"▲", "-")), 2)), NA())</f>
        <v>#REF!</v>
      </c>
      <c r="D31" s="157" t="e">
        <f>IF(ROUND(VALUE(SUBSTITUTE(#REF!,"▲", "-")), 2) &lt; 0, ABS(ROUND(VALUE(SUBSTITUTE(#REF!,"▲", "-")), 2)), NA())</f>
        <v>#REF!</v>
      </c>
      <c r="E31" s="157" t="e">
        <f>IF(ROUND(VALUE(SUBSTITUTE(#REF!,"▲", "-")), 2) &gt;= 0, ABS(ROUND(VALUE(SUBSTITUTE(#REF!,"▲", "-")), 2)), NA())</f>
        <v>#REF!</v>
      </c>
      <c r="F31" s="157" t="e">
        <f>IF(ROUND(VALUE(SUBSTITUTE(#REF!,"▲", "-")), 2) &lt; 0, ABS(ROUND(VALUE(SUBSTITUTE(#REF!,"▲", "-")), 2)), NA())</f>
        <v>#REF!</v>
      </c>
      <c r="G31" s="157" t="e">
        <f>IF(ROUND(VALUE(SUBSTITUTE(#REF!,"▲", "-")), 2) &gt;= 0, ABS(ROUND(VALUE(SUBSTITUTE(#REF!,"▲", "-")), 2)), NA())</f>
        <v>#REF!</v>
      </c>
      <c r="H31" s="157" t="e">
        <f>IF(ROUND(VALUE(SUBSTITUTE(#REF!,"▲", "-")), 2) &lt; 0, ABS(ROUND(VALUE(SUBSTITUTE(#REF!,"▲", "-")), 2)), NA())</f>
        <v>#REF!</v>
      </c>
      <c r="I31" s="157" t="e">
        <f>IF(ROUND(VALUE(SUBSTITUTE(#REF!,"▲", "-")), 2) &gt;= 0, ABS(ROUND(VALUE(SUBSTITUTE(#REF!,"▲", "-")), 2)), NA())</f>
        <v>#REF!</v>
      </c>
      <c r="J31" s="157" t="e">
        <f>IF(ROUND(VALUE(SUBSTITUTE(#REF!,"▲", "-")), 2) &lt; 0, ABS(ROUND(VALUE(SUBSTITUTE(#REF!,"▲", "-")), 2)), NA())</f>
        <v>#REF!</v>
      </c>
      <c r="K31" s="157" t="e">
        <f>IF(ROUND(VALUE(SUBSTITUTE(#REF!,"▲", "-")), 2) &gt;= 0, ABS(ROUND(VALUE(SUBSTITUTE(#REF!,"▲", "-")), 2)), NA())</f>
        <v>#REF!</v>
      </c>
    </row>
    <row r="32" spans="1:11" x14ac:dyDescent="0.2">
      <c r="A32" s="157" t="e">
        <f>IF(#REF!="",NA(),#REF!)</f>
        <v>#REF!</v>
      </c>
      <c r="B32" s="157" t="e">
        <f>IF(ROUND(VALUE(SUBSTITUTE(#REF!,"▲", "-")), 2) &lt; 0, ABS(ROUND(VALUE(SUBSTITUTE(#REF!,"▲", "-")), 2)), NA())</f>
        <v>#REF!</v>
      </c>
      <c r="C32" s="157" t="e">
        <f>IF(ROUND(VALUE(SUBSTITUTE(#REF!,"▲", "-")), 2) &gt;= 0, ABS(ROUND(VALUE(SUBSTITUTE(#REF!,"▲", "-")), 2)), NA())</f>
        <v>#REF!</v>
      </c>
      <c r="D32" s="157" t="e">
        <f>IF(ROUND(VALUE(SUBSTITUTE(#REF!,"▲", "-")), 2) &lt; 0, ABS(ROUND(VALUE(SUBSTITUTE(#REF!,"▲", "-")), 2)), NA())</f>
        <v>#REF!</v>
      </c>
      <c r="E32" s="157" t="e">
        <f>IF(ROUND(VALUE(SUBSTITUTE(#REF!,"▲", "-")), 2) &gt;= 0, ABS(ROUND(VALUE(SUBSTITUTE(#REF!,"▲", "-")), 2)), NA())</f>
        <v>#REF!</v>
      </c>
      <c r="F32" s="157" t="e">
        <f>IF(ROUND(VALUE(SUBSTITUTE(#REF!,"▲", "-")), 2) &lt; 0, ABS(ROUND(VALUE(SUBSTITUTE(#REF!,"▲", "-")), 2)), NA())</f>
        <v>#REF!</v>
      </c>
      <c r="G32" s="157" t="e">
        <f>IF(ROUND(VALUE(SUBSTITUTE(#REF!,"▲", "-")), 2) &gt;= 0, ABS(ROUND(VALUE(SUBSTITUTE(#REF!,"▲", "-")), 2)), NA())</f>
        <v>#REF!</v>
      </c>
      <c r="H32" s="157" t="e">
        <f>IF(ROUND(VALUE(SUBSTITUTE(#REF!,"▲", "-")), 2) &lt; 0, ABS(ROUND(VALUE(SUBSTITUTE(#REF!,"▲", "-")), 2)), NA())</f>
        <v>#REF!</v>
      </c>
      <c r="I32" s="157" t="e">
        <f>IF(ROUND(VALUE(SUBSTITUTE(#REF!,"▲", "-")), 2) &gt;= 0, ABS(ROUND(VALUE(SUBSTITUTE(#REF!,"▲", "-")), 2)), NA())</f>
        <v>#REF!</v>
      </c>
      <c r="J32" s="157" t="e">
        <f>IF(ROUND(VALUE(SUBSTITUTE(#REF!,"▲", "-")), 2) &lt; 0, ABS(ROUND(VALUE(SUBSTITUTE(#REF!,"▲", "-")), 2)), NA())</f>
        <v>#REF!</v>
      </c>
      <c r="K32" s="157" t="e">
        <f>IF(ROUND(VALUE(SUBSTITUTE(#REF!,"▲", "-")), 2) &gt;= 0, ABS(ROUND(VALUE(SUBSTITUTE(#REF!,"▲", "-")), 2)), NA())</f>
        <v>#REF!</v>
      </c>
    </row>
    <row r="33" spans="1:16" x14ac:dyDescent="0.2">
      <c r="A33" s="157" t="e">
        <f>IF(#REF!="",NA(),#REF!)</f>
        <v>#REF!</v>
      </c>
      <c r="B33" s="157" t="e">
        <f>IF(ROUND(VALUE(SUBSTITUTE(#REF!,"▲", "-")), 2) &lt; 0, ABS(ROUND(VALUE(SUBSTITUTE(#REF!,"▲", "-")), 2)), NA())</f>
        <v>#REF!</v>
      </c>
      <c r="C33" s="157" t="e">
        <f>IF(ROUND(VALUE(SUBSTITUTE(#REF!,"▲", "-")), 2) &gt;= 0, ABS(ROUND(VALUE(SUBSTITUTE(#REF!,"▲", "-")), 2)), NA())</f>
        <v>#REF!</v>
      </c>
      <c r="D33" s="157" t="e">
        <f>IF(ROUND(VALUE(SUBSTITUTE(#REF!,"▲", "-")), 2) &lt; 0, ABS(ROUND(VALUE(SUBSTITUTE(#REF!,"▲", "-")), 2)), NA())</f>
        <v>#REF!</v>
      </c>
      <c r="E33" s="157" t="e">
        <f>IF(ROUND(VALUE(SUBSTITUTE(#REF!,"▲", "-")), 2) &gt;= 0, ABS(ROUND(VALUE(SUBSTITUTE(#REF!,"▲", "-")), 2)), NA())</f>
        <v>#REF!</v>
      </c>
      <c r="F33" s="157" t="e">
        <f>IF(ROUND(VALUE(SUBSTITUTE(#REF!,"▲", "-")), 2) &lt; 0, ABS(ROUND(VALUE(SUBSTITUTE(#REF!,"▲", "-")), 2)), NA())</f>
        <v>#REF!</v>
      </c>
      <c r="G33" s="157" t="e">
        <f>IF(ROUND(VALUE(SUBSTITUTE(#REF!,"▲", "-")), 2) &gt;= 0, ABS(ROUND(VALUE(SUBSTITUTE(#REF!,"▲", "-")), 2)), NA())</f>
        <v>#REF!</v>
      </c>
      <c r="H33" s="157" t="e">
        <f>IF(ROUND(VALUE(SUBSTITUTE(#REF!,"▲", "-")), 2) &lt; 0, ABS(ROUND(VALUE(SUBSTITUTE(#REF!,"▲", "-")), 2)), NA())</f>
        <v>#REF!</v>
      </c>
      <c r="I33" s="157" t="e">
        <f>IF(ROUND(VALUE(SUBSTITUTE(#REF!,"▲", "-")), 2) &gt;= 0, ABS(ROUND(VALUE(SUBSTITUTE(#REF!,"▲", "-")), 2)), NA())</f>
        <v>#REF!</v>
      </c>
      <c r="J33" s="157" t="e">
        <f>IF(ROUND(VALUE(SUBSTITUTE(#REF!,"▲", "-")), 2) &lt; 0, ABS(ROUND(VALUE(SUBSTITUTE(#REF!,"▲", "-")), 2)), NA())</f>
        <v>#REF!</v>
      </c>
      <c r="K33" s="157" t="e">
        <f>IF(ROUND(VALUE(SUBSTITUTE(#REF!,"▲", "-")), 2) &gt;= 0, ABS(ROUND(VALUE(SUBSTITUTE(#REF!,"▲", "-")), 2)), NA())</f>
        <v>#REF!</v>
      </c>
    </row>
    <row r="34" spans="1:16" x14ac:dyDescent="0.2">
      <c r="A34" s="157" t="e">
        <f>IF(#REF!="",NA(),#REF!)</f>
        <v>#REF!</v>
      </c>
      <c r="B34" s="157" t="e">
        <f>IF(ROUND(VALUE(SUBSTITUTE(#REF!,"▲", "-")), 2) &lt; 0, ABS(ROUND(VALUE(SUBSTITUTE(#REF!,"▲", "-")), 2)), NA())</f>
        <v>#REF!</v>
      </c>
      <c r="C34" s="157" t="e">
        <f>IF(ROUND(VALUE(SUBSTITUTE(#REF!,"▲", "-")), 2) &gt;= 0, ABS(ROUND(VALUE(SUBSTITUTE(#REF!,"▲", "-")), 2)), NA())</f>
        <v>#REF!</v>
      </c>
      <c r="D34" s="157" t="e">
        <f>IF(ROUND(VALUE(SUBSTITUTE(#REF!,"▲", "-")), 2) &lt; 0, ABS(ROUND(VALUE(SUBSTITUTE(#REF!,"▲", "-")), 2)), NA())</f>
        <v>#REF!</v>
      </c>
      <c r="E34" s="157" t="e">
        <f>IF(ROUND(VALUE(SUBSTITUTE(#REF!,"▲", "-")), 2) &gt;= 0, ABS(ROUND(VALUE(SUBSTITUTE(#REF!,"▲", "-")), 2)), NA())</f>
        <v>#REF!</v>
      </c>
      <c r="F34" s="157" t="e">
        <f>IF(ROUND(VALUE(SUBSTITUTE(#REF!,"▲", "-")), 2) &lt; 0, ABS(ROUND(VALUE(SUBSTITUTE(#REF!,"▲", "-")), 2)), NA())</f>
        <v>#REF!</v>
      </c>
      <c r="G34" s="157" t="e">
        <f>IF(ROUND(VALUE(SUBSTITUTE(#REF!,"▲", "-")), 2) &gt;= 0, ABS(ROUND(VALUE(SUBSTITUTE(#REF!,"▲", "-")), 2)), NA())</f>
        <v>#REF!</v>
      </c>
      <c r="H34" s="157" t="e">
        <f>IF(ROUND(VALUE(SUBSTITUTE(#REF!,"▲", "-")), 2) &lt; 0, ABS(ROUND(VALUE(SUBSTITUTE(#REF!,"▲", "-")), 2)), NA())</f>
        <v>#REF!</v>
      </c>
      <c r="I34" s="157" t="e">
        <f>IF(ROUND(VALUE(SUBSTITUTE(#REF!,"▲", "-")), 2) &gt;= 0, ABS(ROUND(VALUE(SUBSTITUTE(#REF!,"▲", "-")), 2)), NA())</f>
        <v>#REF!</v>
      </c>
      <c r="J34" s="157" t="e">
        <f>IF(ROUND(VALUE(SUBSTITUTE(#REF!,"▲", "-")), 2) &lt; 0, ABS(ROUND(VALUE(SUBSTITUTE(#REF!,"▲", "-")), 2)), NA())</f>
        <v>#REF!</v>
      </c>
      <c r="K34" s="157" t="e">
        <f>IF(ROUND(VALUE(SUBSTITUTE(#REF!,"▲", "-")), 2) &gt;= 0, ABS(ROUND(VALUE(SUBSTITUTE(#REF!,"▲", "-")), 2)), NA())</f>
        <v>#REF!</v>
      </c>
    </row>
    <row r="35" spans="1:16" x14ac:dyDescent="0.2">
      <c r="A35" s="157" t="e">
        <f>IF(#REF!="",NA(),#REF!)</f>
        <v>#REF!</v>
      </c>
      <c r="B35" s="157" t="e">
        <f>IF(ROUND(VALUE(SUBSTITUTE(#REF!,"▲", "-")), 2) &lt; 0, ABS(ROUND(VALUE(SUBSTITUTE(#REF!,"▲", "-")), 2)), NA())</f>
        <v>#REF!</v>
      </c>
      <c r="C35" s="157" t="e">
        <f>IF(ROUND(VALUE(SUBSTITUTE(#REF!,"▲", "-")), 2) &gt;= 0, ABS(ROUND(VALUE(SUBSTITUTE(#REF!,"▲", "-")), 2)), NA())</f>
        <v>#REF!</v>
      </c>
      <c r="D35" s="157" t="e">
        <f>IF(ROUND(VALUE(SUBSTITUTE(#REF!,"▲", "-")), 2) &lt; 0, ABS(ROUND(VALUE(SUBSTITUTE(#REF!,"▲", "-")), 2)), NA())</f>
        <v>#REF!</v>
      </c>
      <c r="E35" s="157" t="e">
        <f>IF(ROUND(VALUE(SUBSTITUTE(#REF!,"▲", "-")), 2) &gt;= 0, ABS(ROUND(VALUE(SUBSTITUTE(#REF!,"▲", "-")), 2)), NA())</f>
        <v>#REF!</v>
      </c>
      <c r="F35" s="157" t="e">
        <f>IF(ROUND(VALUE(SUBSTITUTE(#REF!,"▲", "-")), 2) &lt; 0, ABS(ROUND(VALUE(SUBSTITUTE(#REF!,"▲", "-")), 2)), NA())</f>
        <v>#REF!</v>
      </c>
      <c r="G35" s="157" t="e">
        <f>IF(ROUND(VALUE(SUBSTITUTE(#REF!,"▲", "-")), 2) &gt;= 0, ABS(ROUND(VALUE(SUBSTITUTE(#REF!,"▲", "-")), 2)), NA())</f>
        <v>#REF!</v>
      </c>
      <c r="H35" s="157" t="e">
        <f>IF(ROUND(VALUE(SUBSTITUTE(#REF!,"▲", "-")), 2) &lt; 0, ABS(ROUND(VALUE(SUBSTITUTE(#REF!,"▲", "-")), 2)), NA())</f>
        <v>#REF!</v>
      </c>
      <c r="I35" s="157" t="e">
        <f>IF(ROUND(VALUE(SUBSTITUTE(#REF!,"▲", "-")), 2) &gt;= 0, ABS(ROUND(VALUE(SUBSTITUTE(#REF!,"▲", "-")), 2)), NA())</f>
        <v>#REF!</v>
      </c>
      <c r="J35" s="157" t="e">
        <f>IF(ROUND(VALUE(SUBSTITUTE(#REF!,"▲", "-")), 2) &lt; 0, ABS(ROUND(VALUE(SUBSTITUTE(#REF!,"▲", "-")), 2)), NA())</f>
        <v>#REF!</v>
      </c>
      <c r="K35" s="157" t="e">
        <f>IF(ROUND(VALUE(SUBSTITUTE(#REF!,"▲", "-")), 2) &gt;= 0, ABS(ROUND(VALUE(SUBSTITUTE(#REF!,"▲", "-")), 2)), NA())</f>
        <v>#REF!</v>
      </c>
    </row>
    <row r="36" spans="1:16" x14ac:dyDescent="0.2">
      <c r="A36" s="157" t="e">
        <f>IF(#REF!="",NA(),#REF!)</f>
        <v>#REF!</v>
      </c>
      <c r="B36" s="157" t="e">
        <f>IF(ROUND(VALUE(SUBSTITUTE(#REF!,"▲", "-")), 2) &lt; 0, ABS(ROUND(VALUE(SUBSTITUTE(#REF!,"▲", "-")), 2)), NA())</f>
        <v>#REF!</v>
      </c>
      <c r="C36" s="157" t="e">
        <f>IF(ROUND(VALUE(SUBSTITUTE(#REF!,"▲", "-")), 2) &gt;= 0, ABS(ROUND(VALUE(SUBSTITUTE(#REF!,"▲", "-")), 2)), NA())</f>
        <v>#REF!</v>
      </c>
      <c r="D36" s="157" t="e">
        <f>IF(ROUND(VALUE(SUBSTITUTE(#REF!,"▲", "-")), 2) &lt; 0, ABS(ROUND(VALUE(SUBSTITUTE(#REF!,"▲", "-")), 2)), NA())</f>
        <v>#REF!</v>
      </c>
      <c r="E36" s="157" t="e">
        <f>IF(ROUND(VALUE(SUBSTITUTE(#REF!,"▲", "-")), 2) &gt;= 0, ABS(ROUND(VALUE(SUBSTITUTE(#REF!,"▲", "-")), 2)), NA())</f>
        <v>#REF!</v>
      </c>
      <c r="F36" s="157" t="e">
        <f>IF(ROUND(VALUE(SUBSTITUTE(#REF!,"▲", "-")), 2) &lt; 0, ABS(ROUND(VALUE(SUBSTITUTE(#REF!,"▲", "-")), 2)), NA())</f>
        <v>#REF!</v>
      </c>
      <c r="G36" s="157" t="e">
        <f>IF(ROUND(VALUE(SUBSTITUTE(#REF!,"▲", "-")), 2) &gt;= 0, ABS(ROUND(VALUE(SUBSTITUTE(#REF!,"▲", "-")), 2)), NA())</f>
        <v>#REF!</v>
      </c>
      <c r="H36" s="157" t="e">
        <f>IF(ROUND(VALUE(SUBSTITUTE(#REF!,"▲", "-")), 2) &lt; 0, ABS(ROUND(VALUE(SUBSTITUTE(#REF!,"▲", "-")), 2)), NA())</f>
        <v>#REF!</v>
      </c>
      <c r="I36" s="157" t="e">
        <f>IF(ROUND(VALUE(SUBSTITUTE(#REF!,"▲", "-")), 2) &gt;= 0, ABS(ROUND(VALUE(SUBSTITUTE(#REF!,"▲", "-")), 2)), NA())</f>
        <v>#REF!</v>
      </c>
      <c r="J36" s="157" t="e">
        <f>IF(ROUND(VALUE(SUBSTITUTE(#REF!,"▲", "-")), 2) &lt; 0, ABS(ROUND(VALUE(SUBSTITUTE(#REF!,"▲", "-")), 2)), NA())</f>
        <v>#REF!</v>
      </c>
      <c r="K36" s="157" t="e">
        <f>IF(ROUND(VALUE(SUBSTITUTE(#REF!,"▲", "-")), 2) &gt;= 0, ABS(ROUND(VALUE(SUBSTITUTE(#REF!,"▲", "-")), 2)), NA())</f>
        <v>#REF!</v>
      </c>
    </row>
    <row r="39" spans="1:16" x14ac:dyDescent="0.2">
      <c r="A39" s="130" t="s">
        <v>58</v>
      </c>
    </row>
    <row r="40" spans="1:16" x14ac:dyDescent="0.2">
      <c r="A40" s="158"/>
      <c r="B40" s="158" t="e">
        <f>#REF!</f>
        <v>#REF!</v>
      </c>
      <c r="C40" s="158"/>
      <c r="D40" s="158"/>
      <c r="E40" s="158" t="e">
        <f>#REF!</f>
        <v>#REF!</v>
      </c>
      <c r="F40" s="158"/>
      <c r="G40" s="158"/>
      <c r="H40" s="158" t="e">
        <f>#REF!</f>
        <v>#REF!</v>
      </c>
      <c r="I40" s="158"/>
      <c r="J40" s="158"/>
      <c r="K40" s="158" t="e">
        <f>#REF!</f>
        <v>#REF!</v>
      </c>
      <c r="L40" s="158"/>
      <c r="M40" s="158"/>
      <c r="N40" s="158" t="e">
        <f>#REF!</f>
        <v>#REF!</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t="e">
        <f>#REF!</f>
        <v>#REF!</v>
      </c>
      <c r="E42" s="158"/>
      <c r="F42" s="158"/>
      <c r="G42" s="158" t="e">
        <f>#REF!</f>
        <v>#REF!</v>
      </c>
      <c r="H42" s="158"/>
      <c r="I42" s="158"/>
      <c r="J42" s="158" t="e">
        <f>#REF!</f>
        <v>#REF!</v>
      </c>
      <c r="K42" s="158"/>
      <c r="L42" s="158"/>
      <c r="M42" s="158" t="e">
        <f>#REF!</f>
        <v>#REF!</v>
      </c>
      <c r="N42" s="158"/>
      <c r="O42" s="158"/>
      <c r="P42" s="158" t="e">
        <f>#REF!</f>
        <v>#REF!</v>
      </c>
    </row>
    <row r="43" spans="1:16" x14ac:dyDescent="0.2">
      <c r="A43" s="158" t="s">
        <v>16</v>
      </c>
      <c r="B43" s="158" t="e">
        <f>#REF!</f>
        <v>#REF!</v>
      </c>
      <c r="C43" s="158"/>
      <c r="D43" s="158"/>
      <c r="E43" s="158" t="e">
        <f>#REF!</f>
        <v>#REF!</v>
      </c>
      <c r="F43" s="158"/>
      <c r="G43" s="158"/>
      <c r="H43" s="158" t="e">
        <f>#REF!</f>
        <v>#REF!</v>
      </c>
      <c r="I43" s="158"/>
      <c r="J43" s="158"/>
      <c r="K43" s="158" t="e">
        <f>#REF!</f>
        <v>#REF!</v>
      </c>
      <c r="L43" s="158"/>
      <c r="M43" s="158"/>
      <c r="N43" s="158" t="e">
        <f>#REF!</f>
        <v>#REF!</v>
      </c>
      <c r="O43" s="158"/>
      <c r="P43" s="158"/>
    </row>
    <row r="44" spans="1:16" x14ac:dyDescent="0.2">
      <c r="A44" s="158" t="s">
        <v>62</v>
      </c>
      <c r="B44" s="158" t="e">
        <f>#REF!</f>
        <v>#REF!</v>
      </c>
      <c r="C44" s="158"/>
      <c r="D44" s="158"/>
      <c r="E44" s="158" t="e">
        <f>#REF!</f>
        <v>#REF!</v>
      </c>
      <c r="F44" s="158"/>
      <c r="G44" s="158"/>
      <c r="H44" s="158" t="e">
        <f>#REF!</f>
        <v>#REF!</v>
      </c>
      <c r="I44" s="158"/>
      <c r="J44" s="158"/>
      <c r="K44" s="158" t="e">
        <f>#REF!</f>
        <v>#REF!</v>
      </c>
      <c r="L44" s="158"/>
      <c r="M44" s="158"/>
      <c r="N44" s="158" t="e">
        <f>#REF!</f>
        <v>#REF!</v>
      </c>
      <c r="O44" s="158"/>
      <c r="P44" s="158"/>
    </row>
    <row r="45" spans="1:16" x14ac:dyDescent="0.2">
      <c r="A45" s="158" t="s">
        <v>63</v>
      </c>
      <c r="B45" s="158" t="e">
        <f>#REF!</f>
        <v>#REF!</v>
      </c>
      <c r="C45" s="158"/>
      <c r="D45" s="158"/>
      <c r="E45" s="158" t="e">
        <f>#REF!</f>
        <v>#REF!</v>
      </c>
      <c r="F45" s="158"/>
      <c r="G45" s="158"/>
      <c r="H45" s="158" t="e">
        <f>#REF!</f>
        <v>#REF!</v>
      </c>
      <c r="I45" s="158"/>
      <c r="J45" s="158"/>
      <c r="K45" s="158" t="e">
        <f>#REF!</f>
        <v>#REF!</v>
      </c>
      <c r="L45" s="158"/>
      <c r="M45" s="158"/>
      <c r="N45" s="158" t="e">
        <f>#REF!</f>
        <v>#REF!</v>
      </c>
      <c r="O45" s="158"/>
      <c r="P45" s="158"/>
    </row>
    <row r="46" spans="1:16" x14ac:dyDescent="0.2">
      <c r="A46" s="158" t="s">
        <v>64</v>
      </c>
      <c r="B46" s="158" t="e">
        <f>#REF!</f>
        <v>#REF!</v>
      </c>
      <c r="C46" s="158"/>
      <c r="D46" s="158"/>
      <c r="E46" s="158" t="e">
        <f>#REF!</f>
        <v>#REF!</v>
      </c>
      <c r="F46" s="158"/>
      <c r="G46" s="158"/>
      <c r="H46" s="158" t="e">
        <f>#REF!</f>
        <v>#REF!</v>
      </c>
      <c r="I46" s="158"/>
      <c r="J46" s="158"/>
      <c r="K46" s="158" t="e">
        <f>#REF!</f>
        <v>#REF!</v>
      </c>
      <c r="L46" s="158"/>
      <c r="M46" s="158"/>
      <c r="N46" s="158" t="e">
        <f>#REF!</f>
        <v>#REF!</v>
      </c>
      <c r="O46" s="158"/>
      <c r="P46" s="158"/>
    </row>
    <row r="47" spans="1:16" x14ac:dyDescent="0.2">
      <c r="A47" s="158" t="s">
        <v>12</v>
      </c>
      <c r="B47" s="158" t="e">
        <f>#REF!</f>
        <v>#REF!</v>
      </c>
      <c r="C47" s="158"/>
      <c r="D47" s="158"/>
      <c r="E47" s="158" t="e">
        <f>#REF!</f>
        <v>#REF!</v>
      </c>
      <c r="F47" s="158"/>
      <c r="G47" s="158"/>
      <c r="H47" s="158" t="e">
        <f>#REF!</f>
        <v>#REF!</v>
      </c>
      <c r="I47" s="158"/>
      <c r="J47" s="158"/>
      <c r="K47" s="158" t="e">
        <f>#REF!</f>
        <v>#REF!</v>
      </c>
      <c r="L47" s="158"/>
      <c r="M47" s="158"/>
      <c r="N47" s="158" t="e">
        <f>#REF!</f>
        <v>#REF!</v>
      </c>
      <c r="O47" s="158"/>
      <c r="P47" s="158"/>
    </row>
    <row r="48" spans="1:16" x14ac:dyDescent="0.2">
      <c r="A48" s="158" t="s">
        <v>65</v>
      </c>
      <c r="B48" s="158" t="e">
        <f>#REF!</f>
        <v>#REF!</v>
      </c>
      <c r="C48" s="158"/>
      <c r="D48" s="158"/>
      <c r="E48" s="158" t="e">
        <f>#REF!</f>
        <v>#REF!</v>
      </c>
      <c r="F48" s="158"/>
      <c r="G48" s="158"/>
      <c r="H48" s="158" t="e">
        <f>#REF!</f>
        <v>#REF!</v>
      </c>
      <c r="I48" s="158"/>
      <c r="J48" s="158"/>
      <c r="K48" s="158" t="e">
        <f>#REF!</f>
        <v>#REF!</v>
      </c>
      <c r="L48" s="158"/>
      <c r="M48" s="158"/>
      <c r="N48" s="158" t="e">
        <f>#REF!</f>
        <v>#REF!</v>
      </c>
      <c r="O48" s="158"/>
      <c r="P48" s="158"/>
    </row>
    <row r="49" spans="1:16" x14ac:dyDescent="0.2">
      <c r="A49" s="158" t="s">
        <v>66</v>
      </c>
      <c r="B49" s="158" t="e">
        <f>#REF!</f>
        <v>#REF!</v>
      </c>
      <c r="C49" s="158"/>
      <c r="D49" s="158"/>
      <c r="E49" s="158" t="e">
        <f>#REF!</f>
        <v>#REF!</v>
      </c>
      <c r="F49" s="158"/>
      <c r="G49" s="158"/>
      <c r="H49" s="158" t="e">
        <f>#REF!</f>
        <v>#REF!</v>
      </c>
      <c r="I49" s="158"/>
      <c r="J49" s="158"/>
      <c r="K49" s="158" t="e">
        <f>#REF!</f>
        <v>#REF!</v>
      </c>
      <c r="L49" s="158"/>
      <c r="M49" s="158"/>
      <c r="N49" s="158" t="e">
        <f>#REF!</f>
        <v>#REF!</v>
      </c>
      <c r="O49" s="158"/>
      <c r="P49" s="158"/>
    </row>
    <row r="50" spans="1:16" x14ac:dyDescent="0.2">
      <c r="A50" s="158" t="s">
        <v>67</v>
      </c>
      <c r="B50" s="158" t="e">
        <f>NA()</f>
        <v>#N/A</v>
      </c>
      <c r="C50" s="158" t="e">
        <f>IF(ISNUMBER(#REF!),#REF!,NA())</f>
        <v>#N/A</v>
      </c>
      <c r="D50" s="158" t="e">
        <f>NA()</f>
        <v>#N/A</v>
      </c>
      <c r="E50" s="158" t="e">
        <f>NA()</f>
        <v>#N/A</v>
      </c>
      <c r="F50" s="158" t="e">
        <f>IF(ISNUMBER(#REF!),#REF!,NA())</f>
        <v>#N/A</v>
      </c>
      <c r="G50" s="158" t="e">
        <f>NA()</f>
        <v>#N/A</v>
      </c>
      <c r="H50" s="158" t="e">
        <f>NA()</f>
        <v>#N/A</v>
      </c>
      <c r="I50" s="158" t="e">
        <f>IF(ISNUMBER(#REF!),#REF!,NA())</f>
        <v>#N/A</v>
      </c>
      <c r="J50" s="158" t="e">
        <f>NA()</f>
        <v>#N/A</v>
      </c>
      <c r="K50" s="158" t="e">
        <f>NA()</f>
        <v>#N/A</v>
      </c>
      <c r="L50" s="158" t="e">
        <f>IF(ISNUMBER(#REF!),#REF!,NA())</f>
        <v>#N/A</v>
      </c>
      <c r="M50" s="158" t="e">
        <f>NA()</f>
        <v>#N/A</v>
      </c>
      <c r="N50" s="158" t="e">
        <f>NA()</f>
        <v>#N/A</v>
      </c>
      <c r="O50" s="158" t="e">
        <f>IF(ISNUMBER(#REF!),#REF!,NA())</f>
        <v>#N/A</v>
      </c>
      <c r="P50" s="158" t="e">
        <f>NA()</f>
        <v>#N/A</v>
      </c>
    </row>
    <row r="53" spans="1:16" x14ac:dyDescent="0.2">
      <c r="A53" s="130" t="s">
        <v>68</v>
      </c>
    </row>
    <row r="54" spans="1:16" x14ac:dyDescent="0.2">
      <c r="A54" s="157"/>
      <c r="B54" s="157" t="e">
        <f>#REF!</f>
        <v>#REF!</v>
      </c>
      <c r="C54" s="157"/>
      <c r="D54" s="157"/>
      <c r="E54" s="157" t="e">
        <f>#REF!</f>
        <v>#REF!</v>
      </c>
      <c r="F54" s="157"/>
      <c r="G54" s="157"/>
      <c r="H54" s="157" t="e">
        <f>#REF!</f>
        <v>#REF!</v>
      </c>
      <c r="I54" s="157"/>
      <c r="J54" s="157"/>
      <c r="K54" s="157" t="e">
        <f>#REF!</f>
        <v>#REF!</v>
      </c>
      <c r="L54" s="157"/>
      <c r="M54" s="157"/>
      <c r="N54" s="157" t="e">
        <f>#REF!</f>
        <v>#REF!</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t="e">
        <f>#REF!</f>
        <v>#REF!</v>
      </c>
      <c r="E56" s="157"/>
      <c r="F56" s="157"/>
      <c r="G56" s="157" t="e">
        <f>#REF!</f>
        <v>#REF!</v>
      </c>
      <c r="H56" s="157"/>
      <c r="I56" s="157"/>
      <c r="J56" s="157" t="e">
        <f>#REF!</f>
        <v>#REF!</v>
      </c>
      <c r="K56" s="157"/>
      <c r="L56" s="157"/>
      <c r="M56" s="157" t="e">
        <f>#REF!</f>
        <v>#REF!</v>
      </c>
      <c r="N56" s="157"/>
      <c r="O56" s="157"/>
      <c r="P56" s="157" t="e">
        <f>#REF!</f>
        <v>#REF!</v>
      </c>
    </row>
    <row r="57" spans="1:16" x14ac:dyDescent="0.2">
      <c r="A57" s="157" t="s">
        <v>42</v>
      </c>
      <c r="B57" s="157"/>
      <c r="C57" s="157"/>
      <c r="D57" s="157" t="e">
        <f>#REF!</f>
        <v>#REF!</v>
      </c>
      <c r="E57" s="157"/>
      <c r="F57" s="157"/>
      <c r="G57" s="157" t="e">
        <f>#REF!</f>
        <v>#REF!</v>
      </c>
      <c r="H57" s="157"/>
      <c r="I57" s="157"/>
      <c r="J57" s="157" t="e">
        <f>#REF!</f>
        <v>#REF!</v>
      </c>
      <c r="K57" s="157"/>
      <c r="L57" s="157"/>
      <c r="M57" s="157" t="e">
        <f>#REF!</f>
        <v>#REF!</v>
      </c>
      <c r="N57" s="157"/>
      <c r="O57" s="157"/>
      <c r="P57" s="157" t="e">
        <f>#REF!</f>
        <v>#REF!</v>
      </c>
    </row>
    <row r="58" spans="1:16" x14ac:dyDescent="0.2">
      <c r="A58" s="157" t="s">
        <v>41</v>
      </c>
      <c r="B58" s="157"/>
      <c r="C58" s="157"/>
      <c r="D58" s="157" t="e">
        <f>#REF!</f>
        <v>#REF!</v>
      </c>
      <c r="E58" s="157"/>
      <c r="F58" s="157"/>
      <c r="G58" s="157" t="e">
        <f>#REF!</f>
        <v>#REF!</v>
      </c>
      <c r="H58" s="157"/>
      <c r="I58" s="157"/>
      <c r="J58" s="157" t="e">
        <f>#REF!</f>
        <v>#REF!</v>
      </c>
      <c r="K58" s="157"/>
      <c r="L58" s="157"/>
      <c r="M58" s="157" t="e">
        <f>#REF!</f>
        <v>#REF!</v>
      </c>
      <c r="N58" s="157"/>
      <c r="O58" s="157"/>
      <c r="P58" s="157" t="e">
        <f>#REF!</f>
        <v>#REF!</v>
      </c>
    </row>
    <row r="59" spans="1:16" x14ac:dyDescent="0.2">
      <c r="A59" s="157" t="s">
        <v>39</v>
      </c>
      <c r="B59" s="157" t="e">
        <f>#REF!</f>
        <v>#REF!</v>
      </c>
      <c r="C59" s="157"/>
      <c r="D59" s="157"/>
      <c r="E59" s="157" t="e">
        <f>#REF!</f>
        <v>#REF!</v>
      </c>
      <c r="F59" s="157"/>
      <c r="G59" s="157"/>
      <c r="H59" s="157" t="e">
        <f>#REF!</f>
        <v>#REF!</v>
      </c>
      <c r="I59" s="157"/>
      <c r="J59" s="157"/>
      <c r="K59" s="157" t="e">
        <f>#REF!</f>
        <v>#REF!</v>
      </c>
      <c r="L59" s="157"/>
      <c r="M59" s="157"/>
      <c r="N59" s="157" t="e">
        <f>#REF!</f>
        <v>#REF!</v>
      </c>
      <c r="O59" s="157"/>
      <c r="P59" s="157"/>
    </row>
    <row r="60" spans="1:16" x14ac:dyDescent="0.2">
      <c r="A60" s="157" t="s">
        <v>38</v>
      </c>
      <c r="B60" s="157" t="e">
        <f>#REF!</f>
        <v>#REF!</v>
      </c>
      <c r="C60" s="157"/>
      <c r="D60" s="157"/>
      <c r="E60" s="157" t="e">
        <f>#REF!</f>
        <v>#REF!</v>
      </c>
      <c r="F60" s="157"/>
      <c r="G60" s="157"/>
      <c r="H60" s="157" t="e">
        <f>#REF!</f>
        <v>#REF!</v>
      </c>
      <c r="I60" s="157"/>
      <c r="J60" s="157"/>
      <c r="K60" s="157" t="e">
        <f>#REF!</f>
        <v>#REF!</v>
      </c>
      <c r="L60" s="157"/>
      <c r="M60" s="157"/>
      <c r="N60" s="157" t="e">
        <f>#REF!</f>
        <v>#REF!</v>
      </c>
      <c r="O60" s="157"/>
      <c r="P60" s="157"/>
    </row>
    <row r="61" spans="1:16" x14ac:dyDescent="0.2">
      <c r="A61" s="157" t="s">
        <v>36</v>
      </c>
      <c r="B61" s="157" t="e">
        <f>#REF!</f>
        <v>#REF!</v>
      </c>
      <c r="C61" s="157"/>
      <c r="D61" s="157"/>
      <c r="E61" s="157" t="e">
        <f>#REF!</f>
        <v>#REF!</v>
      </c>
      <c r="F61" s="157"/>
      <c r="G61" s="157"/>
      <c r="H61" s="157" t="e">
        <f>#REF!</f>
        <v>#REF!</v>
      </c>
      <c r="I61" s="157"/>
      <c r="J61" s="157"/>
      <c r="K61" s="157" t="e">
        <f>#REF!</f>
        <v>#REF!</v>
      </c>
      <c r="L61" s="157"/>
      <c r="M61" s="157"/>
      <c r="N61" s="157" t="e">
        <f>#REF!</f>
        <v>#REF!</v>
      </c>
      <c r="O61" s="157"/>
      <c r="P61" s="157"/>
    </row>
    <row r="62" spans="1:16" x14ac:dyDescent="0.2">
      <c r="A62" s="157" t="s">
        <v>35</v>
      </c>
      <c r="B62" s="157" t="e">
        <f>#REF!</f>
        <v>#REF!</v>
      </c>
      <c r="C62" s="157"/>
      <c r="D62" s="157"/>
      <c r="E62" s="157" t="e">
        <f>#REF!</f>
        <v>#REF!</v>
      </c>
      <c r="F62" s="157"/>
      <c r="G62" s="157"/>
      <c r="H62" s="157" t="e">
        <f>#REF!</f>
        <v>#REF!</v>
      </c>
      <c r="I62" s="157"/>
      <c r="J62" s="157"/>
      <c r="K62" s="157" t="e">
        <f>#REF!</f>
        <v>#REF!</v>
      </c>
      <c r="L62" s="157"/>
      <c r="M62" s="157"/>
      <c r="N62" s="157" t="e">
        <f>#REF!</f>
        <v>#REF!</v>
      </c>
      <c r="O62" s="157"/>
      <c r="P62" s="157"/>
    </row>
    <row r="63" spans="1:16" x14ac:dyDescent="0.2">
      <c r="A63" s="157" t="s">
        <v>34</v>
      </c>
      <c r="B63" s="157" t="e">
        <f>#REF!</f>
        <v>#REF!</v>
      </c>
      <c r="C63" s="157"/>
      <c r="D63" s="157"/>
      <c r="E63" s="157" t="e">
        <f>#REF!</f>
        <v>#REF!</v>
      </c>
      <c r="F63" s="157"/>
      <c r="G63" s="157"/>
      <c r="H63" s="157" t="e">
        <f>#REF!</f>
        <v>#REF!</v>
      </c>
      <c r="I63" s="157"/>
      <c r="J63" s="157"/>
      <c r="K63" s="157" t="e">
        <f>#REF!</f>
        <v>#REF!</v>
      </c>
      <c r="L63" s="157"/>
      <c r="M63" s="157"/>
      <c r="N63" s="157" t="e">
        <f>#REF!</f>
        <v>#REF!</v>
      </c>
      <c r="O63" s="157"/>
      <c r="P63" s="157"/>
    </row>
    <row r="64" spans="1:16" x14ac:dyDescent="0.2">
      <c r="A64" s="157" t="s">
        <v>33</v>
      </c>
      <c r="B64" s="157" t="e">
        <f>#REF!</f>
        <v>#REF!</v>
      </c>
      <c r="C64" s="157"/>
      <c r="D64" s="157"/>
      <c r="E64" s="157" t="e">
        <f>#REF!</f>
        <v>#REF!</v>
      </c>
      <c r="F64" s="157"/>
      <c r="G64" s="157"/>
      <c r="H64" s="157" t="e">
        <f>#REF!</f>
        <v>#REF!</v>
      </c>
      <c r="I64" s="157"/>
      <c r="J64" s="157"/>
      <c r="K64" s="157" t="e">
        <f>#REF!</f>
        <v>#REF!</v>
      </c>
      <c r="L64" s="157"/>
      <c r="M64" s="157"/>
      <c r="N64" s="157" t="e">
        <f>#REF!</f>
        <v>#REF!</v>
      </c>
      <c r="O64" s="157"/>
      <c r="P64" s="157"/>
    </row>
    <row r="65" spans="1:16" x14ac:dyDescent="0.2">
      <c r="A65" s="157" t="s">
        <v>32</v>
      </c>
      <c r="B65" s="157" t="e">
        <f>#REF!</f>
        <v>#REF!</v>
      </c>
      <c r="C65" s="157"/>
      <c r="D65" s="157"/>
      <c r="E65" s="157" t="e">
        <f>#REF!</f>
        <v>#REF!</v>
      </c>
      <c r="F65" s="157"/>
      <c r="G65" s="157"/>
      <c r="H65" s="157" t="e">
        <f>#REF!</f>
        <v>#REF!</v>
      </c>
      <c r="I65" s="157"/>
      <c r="J65" s="157"/>
      <c r="K65" s="157" t="e">
        <f>#REF!</f>
        <v>#REF!</v>
      </c>
      <c r="L65" s="157"/>
      <c r="M65" s="157"/>
      <c r="N65" s="157" t="e">
        <f>#REF!</f>
        <v>#REF!</v>
      </c>
      <c r="O65" s="157"/>
      <c r="P65" s="157"/>
    </row>
    <row r="66" spans="1:16" x14ac:dyDescent="0.2">
      <c r="A66" s="157" t="s">
        <v>31</v>
      </c>
      <c r="B66" s="157" t="e">
        <f>#REF!</f>
        <v>#REF!</v>
      </c>
      <c r="C66" s="157"/>
      <c r="D66" s="157"/>
      <c r="E66" s="157" t="e">
        <f>#REF!</f>
        <v>#REF!</v>
      </c>
      <c r="F66" s="157"/>
      <c r="G66" s="157"/>
      <c r="H66" s="157" t="e">
        <f>#REF!</f>
        <v>#REF!</v>
      </c>
      <c r="I66" s="157"/>
      <c r="J66" s="157"/>
      <c r="K66" s="157" t="e">
        <f>#REF!</f>
        <v>#REF!</v>
      </c>
      <c r="L66" s="157"/>
      <c r="M66" s="157"/>
      <c r="N66" s="157" t="e">
        <f>#REF!</f>
        <v>#REF!</v>
      </c>
      <c r="O66" s="157"/>
      <c r="P66" s="157"/>
    </row>
    <row r="67" spans="1:16" x14ac:dyDescent="0.2">
      <c r="A67" s="157" t="s">
        <v>71</v>
      </c>
      <c r="B67" s="157" t="e">
        <f>NA()</f>
        <v>#N/A</v>
      </c>
      <c r="C67" s="157" t="e">
        <f>IF(ISNUMBER(#REF!), IF(#REF! &lt; 0, 0,#REF!), NA())</f>
        <v>#N/A</v>
      </c>
      <c r="D67" s="157" t="e">
        <f>NA()</f>
        <v>#N/A</v>
      </c>
      <c r="E67" s="157" t="e">
        <f>NA()</f>
        <v>#N/A</v>
      </c>
      <c r="F67" s="157" t="e">
        <f>IF(ISNUMBER(#REF!), IF(#REF! &lt; 0, 0,#REF!), NA())</f>
        <v>#N/A</v>
      </c>
      <c r="G67" s="157" t="e">
        <f>NA()</f>
        <v>#N/A</v>
      </c>
      <c r="H67" s="157" t="e">
        <f>NA()</f>
        <v>#N/A</v>
      </c>
      <c r="I67" s="157" t="e">
        <f>IF(ISNUMBER(#REF!), IF(#REF! &lt; 0, 0,#REF!), NA())</f>
        <v>#N/A</v>
      </c>
      <c r="J67" s="157" t="e">
        <f>NA()</f>
        <v>#N/A</v>
      </c>
      <c r="K67" s="157" t="e">
        <f>NA()</f>
        <v>#N/A</v>
      </c>
      <c r="L67" s="157" t="e">
        <f>IF(ISNUMBER(#REF!), IF(#REF! &lt; 0, 0,#REF!), NA())</f>
        <v>#N/A</v>
      </c>
      <c r="M67" s="157" t="e">
        <f>NA()</f>
        <v>#N/A</v>
      </c>
      <c r="N67" s="157" t="e">
        <f>NA()</f>
        <v>#N/A</v>
      </c>
      <c r="O67" s="157" t="e">
        <f>IF(ISNUMBER(#REF!), IF(#REF! &lt; 0, 0,#REF!), NA())</f>
        <v>#N/A</v>
      </c>
      <c r="P67" s="157" t="e">
        <f>NA()</f>
        <v>#N/A</v>
      </c>
    </row>
    <row r="70" spans="1:16" x14ac:dyDescent="0.2">
      <c r="A70" s="159" t="s">
        <v>72</v>
      </c>
      <c r="B70" s="159"/>
      <c r="C70" s="159"/>
      <c r="D70" s="159"/>
      <c r="E70" s="159"/>
      <c r="F70" s="159"/>
    </row>
    <row r="71" spans="1:16" x14ac:dyDescent="0.2">
      <c r="A71" s="160"/>
      <c r="B71" s="160" t="e">
        <f>#REF!</f>
        <v>#REF!</v>
      </c>
      <c r="C71" s="160" t="e">
        <f>#REF!</f>
        <v>#REF!</v>
      </c>
      <c r="D71" s="160" t="e">
        <f>#REF!</f>
        <v>#REF!</v>
      </c>
    </row>
    <row r="72" spans="1:16" x14ac:dyDescent="0.2">
      <c r="A72" s="160" t="s">
        <v>73</v>
      </c>
      <c r="B72" s="161" t="e">
        <f>#REF!</f>
        <v>#REF!</v>
      </c>
      <c r="C72" s="161" t="e">
        <f>#REF!</f>
        <v>#REF!</v>
      </c>
      <c r="D72" s="161" t="e">
        <f>#REF!</f>
        <v>#REF!</v>
      </c>
    </row>
    <row r="73" spans="1:16" x14ac:dyDescent="0.2">
      <c r="A73" s="160" t="s">
        <v>74</v>
      </c>
      <c r="B73" s="161" t="e">
        <f>#REF!</f>
        <v>#REF!</v>
      </c>
      <c r="C73" s="161" t="e">
        <f>#REF!</f>
        <v>#REF!</v>
      </c>
      <c r="D73" s="161" t="e">
        <f>#REF!</f>
        <v>#REF!</v>
      </c>
    </row>
    <row r="74" spans="1:16" x14ac:dyDescent="0.2">
      <c r="A74" s="160" t="s">
        <v>75</v>
      </c>
      <c r="B74" s="161" t="e">
        <f>#REF!</f>
        <v>#REF!</v>
      </c>
      <c r="C74" s="161" t="e">
        <f>#REF!</f>
        <v>#REF!</v>
      </c>
      <c r="D74" s="161" t="e">
        <f>#REF!</f>
        <v>#REF!</v>
      </c>
    </row>
  </sheetData>
  <sheetProtection algorithmName="SHA-512" hashValue="k/XohAvgWpsctM68/tISYatCu52hRlCGMTx/GGkf9IMwBR9ADOB4Vmvqo47WtBzcFRMvbLeOVGUSmU+E6FygTA==" saltValue="0cN4meawSxrKE2NkTZGxp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981" t="s">
        <v>202</v>
      </c>
      <c r="DI1" s="982"/>
      <c r="DJ1" s="982"/>
      <c r="DK1" s="982"/>
      <c r="DL1" s="982"/>
      <c r="DM1" s="982"/>
      <c r="DN1" s="983"/>
      <c r="DO1" s="196"/>
      <c r="DP1" s="981" t="s">
        <v>203</v>
      </c>
      <c r="DQ1" s="982"/>
      <c r="DR1" s="982"/>
      <c r="DS1" s="982"/>
      <c r="DT1" s="982"/>
      <c r="DU1" s="982"/>
      <c r="DV1" s="982"/>
      <c r="DW1" s="982"/>
      <c r="DX1" s="982"/>
      <c r="DY1" s="982"/>
      <c r="DZ1" s="982"/>
      <c r="EA1" s="982"/>
      <c r="EB1" s="982"/>
      <c r="EC1" s="983"/>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984" t="s">
        <v>205</v>
      </c>
      <c r="C3" s="985"/>
      <c r="D3" s="985"/>
      <c r="E3" s="985"/>
      <c r="F3" s="985"/>
      <c r="G3" s="985"/>
      <c r="H3" s="985"/>
      <c r="I3" s="985"/>
      <c r="J3" s="985"/>
      <c r="K3" s="985"/>
      <c r="L3" s="985"/>
      <c r="M3" s="985"/>
      <c r="N3" s="985"/>
      <c r="O3" s="985"/>
      <c r="P3" s="985"/>
      <c r="Q3" s="985"/>
      <c r="R3" s="985"/>
      <c r="S3" s="985"/>
      <c r="T3" s="985"/>
      <c r="U3" s="985"/>
      <c r="V3" s="985"/>
      <c r="W3" s="985"/>
      <c r="X3" s="985"/>
      <c r="Y3" s="985"/>
      <c r="Z3" s="985"/>
      <c r="AA3" s="985"/>
      <c r="AB3" s="985"/>
      <c r="AC3" s="985"/>
      <c r="AD3" s="985"/>
      <c r="AE3" s="985"/>
      <c r="AF3" s="985"/>
      <c r="AG3" s="985"/>
      <c r="AH3" s="985"/>
      <c r="AI3" s="985"/>
      <c r="AJ3" s="985"/>
      <c r="AK3" s="985"/>
      <c r="AL3" s="985"/>
      <c r="AM3" s="985"/>
      <c r="AN3" s="985"/>
      <c r="AO3" s="985"/>
      <c r="AP3" s="984" t="s">
        <v>206</v>
      </c>
      <c r="AQ3" s="985"/>
      <c r="AR3" s="985"/>
      <c r="AS3" s="985"/>
      <c r="AT3" s="985"/>
      <c r="AU3" s="985"/>
      <c r="AV3" s="985"/>
      <c r="AW3" s="985"/>
      <c r="AX3" s="985"/>
      <c r="AY3" s="985"/>
      <c r="AZ3" s="985"/>
      <c r="BA3" s="985"/>
      <c r="BB3" s="985"/>
      <c r="BC3" s="985"/>
      <c r="BD3" s="985"/>
      <c r="BE3" s="985"/>
      <c r="BF3" s="985"/>
      <c r="BG3" s="985"/>
      <c r="BH3" s="985"/>
      <c r="BI3" s="985"/>
      <c r="BJ3" s="985"/>
      <c r="BK3" s="985"/>
      <c r="BL3" s="985"/>
      <c r="BM3" s="985"/>
      <c r="BN3" s="985"/>
      <c r="BO3" s="985"/>
      <c r="BP3" s="985"/>
      <c r="BQ3" s="985"/>
      <c r="BR3" s="985"/>
      <c r="BS3" s="985"/>
      <c r="BT3" s="985"/>
      <c r="BU3" s="985"/>
      <c r="BV3" s="985"/>
      <c r="BW3" s="985"/>
      <c r="BX3" s="985"/>
      <c r="BY3" s="985"/>
      <c r="BZ3" s="985"/>
      <c r="CA3" s="985"/>
      <c r="CB3" s="986"/>
      <c r="CD3" s="984" t="s">
        <v>207</v>
      </c>
      <c r="CE3" s="985"/>
      <c r="CF3" s="985"/>
      <c r="CG3" s="985"/>
      <c r="CH3" s="985"/>
      <c r="CI3" s="985"/>
      <c r="CJ3" s="985"/>
      <c r="CK3" s="985"/>
      <c r="CL3" s="985"/>
      <c r="CM3" s="985"/>
      <c r="CN3" s="985"/>
      <c r="CO3" s="985"/>
      <c r="CP3" s="985"/>
      <c r="CQ3" s="985"/>
      <c r="CR3" s="985"/>
      <c r="CS3" s="985"/>
      <c r="CT3" s="985"/>
      <c r="CU3" s="985"/>
      <c r="CV3" s="985"/>
      <c r="CW3" s="985"/>
      <c r="CX3" s="985"/>
      <c r="CY3" s="985"/>
      <c r="CZ3" s="985"/>
      <c r="DA3" s="985"/>
      <c r="DB3" s="985"/>
      <c r="DC3" s="985"/>
      <c r="DD3" s="985"/>
      <c r="DE3" s="985"/>
      <c r="DF3" s="985"/>
      <c r="DG3" s="985"/>
      <c r="DH3" s="985"/>
      <c r="DI3" s="985"/>
      <c r="DJ3" s="985"/>
      <c r="DK3" s="985"/>
      <c r="DL3" s="985"/>
      <c r="DM3" s="985"/>
      <c r="DN3" s="985"/>
      <c r="DO3" s="985"/>
      <c r="DP3" s="985"/>
      <c r="DQ3" s="985"/>
      <c r="DR3" s="985"/>
      <c r="DS3" s="985"/>
      <c r="DT3" s="985"/>
      <c r="DU3" s="985"/>
      <c r="DV3" s="985"/>
      <c r="DW3" s="985"/>
      <c r="DX3" s="985"/>
      <c r="DY3" s="985"/>
      <c r="DZ3" s="985"/>
      <c r="EA3" s="985"/>
      <c r="EB3" s="985"/>
      <c r="EC3" s="986"/>
    </row>
    <row r="4" spans="2:143" ht="11.25" customHeight="1" x14ac:dyDescent="0.2">
      <c r="B4" s="984" t="s">
        <v>1</v>
      </c>
      <c r="C4" s="985"/>
      <c r="D4" s="985"/>
      <c r="E4" s="985"/>
      <c r="F4" s="985"/>
      <c r="G4" s="985"/>
      <c r="H4" s="985"/>
      <c r="I4" s="985"/>
      <c r="J4" s="985"/>
      <c r="K4" s="985"/>
      <c r="L4" s="985"/>
      <c r="M4" s="985"/>
      <c r="N4" s="985"/>
      <c r="O4" s="985"/>
      <c r="P4" s="985"/>
      <c r="Q4" s="986"/>
      <c r="R4" s="984" t="s">
        <v>208</v>
      </c>
      <c r="S4" s="985"/>
      <c r="T4" s="985"/>
      <c r="U4" s="985"/>
      <c r="V4" s="985"/>
      <c r="W4" s="985"/>
      <c r="X4" s="985"/>
      <c r="Y4" s="986"/>
      <c r="Z4" s="984" t="s">
        <v>209</v>
      </c>
      <c r="AA4" s="985"/>
      <c r="AB4" s="985"/>
      <c r="AC4" s="986"/>
      <c r="AD4" s="984" t="s">
        <v>210</v>
      </c>
      <c r="AE4" s="985"/>
      <c r="AF4" s="985"/>
      <c r="AG4" s="985"/>
      <c r="AH4" s="985"/>
      <c r="AI4" s="985"/>
      <c r="AJ4" s="985"/>
      <c r="AK4" s="986"/>
      <c r="AL4" s="984" t="s">
        <v>209</v>
      </c>
      <c r="AM4" s="985"/>
      <c r="AN4" s="985"/>
      <c r="AO4" s="986"/>
      <c r="AP4" s="987" t="s">
        <v>211</v>
      </c>
      <c r="AQ4" s="987"/>
      <c r="AR4" s="987"/>
      <c r="AS4" s="987"/>
      <c r="AT4" s="987"/>
      <c r="AU4" s="987"/>
      <c r="AV4" s="987"/>
      <c r="AW4" s="987"/>
      <c r="AX4" s="987"/>
      <c r="AY4" s="987"/>
      <c r="AZ4" s="987"/>
      <c r="BA4" s="987"/>
      <c r="BB4" s="987"/>
      <c r="BC4" s="987"/>
      <c r="BD4" s="987"/>
      <c r="BE4" s="987"/>
      <c r="BF4" s="987"/>
      <c r="BG4" s="987" t="s">
        <v>212</v>
      </c>
      <c r="BH4" s="987"/>
      <c r="BI4" s="987"/>
      <c r="BJ4" s="987"/>
      <c r="BK4" s="987"/>
      <c r="BL4" s="987"/>
      <c r="BM4" s="987"/>
      <c r="BN4" s="987"/>
      <c r="BO4" s="987" t="s">
        <v>209</v>
      </c>
      <c r="BP4" s="987"/>
      <c r="BQ4" s="987"/>
      <c r="BR4" s="987"/>
      <c r="BS4" s="987" t="s">
        <v>213</v>
      </c>
      <c r="BT4" s="987"/>
      <c r="BU4" s="987"/>
      <c r="BV4" s="987"/>
      <c r="BW4" s="987"/>
      <c r="BX4" s="987"/>
      <c r="BY4" s="987"/>
      <c r="BZ4" s="987"/>
      <c r="CA4" s="987"/>
      <c r="CB4" s="987"/>
      <c r="CD4" s="984" t="s">
        <v>214</v>
      </c>
      <c r="CE4" s="985"/>
      <c r="CF4" s="985"/>
      <c r="CG4" s="985"/>
      <c r="CH4" s="985"/>
      <c r="CI4" s="985"/>
      <c r="CJ4" s="985"/>
      <c r="CK4" s="985"/>
      <c r="CL4" s="985"/>
      <c r="CM4" s="985"/>
      <c r="CN4" s="985"/>
      <c r="CO4" s="985"/>
      <c r="CP4" s="985"/>
      <c r="CQ4" s="985"/>
      <c r="CR4" s="985"/>
      <c r="CS4" s="985"/>
      <c r="CT4" s="985"/>
      <c r="CU4" s="985"/>
      <c r="CV4" s="985"/>
      <c r="CW4" s="985"/>
      <c r="CX4" s="985"/>
      <c r="CY4" s="985"/>
      <c r="CZ4" s="985"/>
      <c r="DA4" s="985"/>
      <c r="DB4" s="985"/>
      <c r="DC4" s="985"/>
      <c r="DD4" s="985"/>
      <c r="DE4" s="985"/>
      <c r="DF4" s="985"/>
      <c r="DG4" s="985"/>
      <c r="DH4" s="985"/>
      <c r="DI4" s="985"/>
      <c r="DJ4" s="985"/>
      <c r="DK4" s="985"/>
      <c r="DL4" s="985"/>
      <c r="DM4" s="985"/>
      <c r="DN4" s="985"/>
      <c r="DO4" s="985"/>
      <c r="DP4" s="985"/>
      <c r="DQ4" s="985"/>
      <c r="DR4" s="985"/>
      <c r="DS4" s="985"/>
      <c r="DT4" s="985"/>
      <c r="DU4" s="985"/>
      <c r="DV4" s="985"/>
      <c r="DW4" s="985"/>
      <c r="DX4" s="985"/>
      <c r="DY4" s="985"/>
      <c r="DZ4" s="985"/>
      <c r="EA4" s="985"/>
      <c r="EB4" s="985"/>
      <c r="EC4" s="986"/>
    </row>
    <row r="5" spans="2:143" ht="11.25" customHeight="1" x14ac:dyDescent="0.2">
      <c r="B5" s="988" t="s">
        <v>215</v>
      </c>
      <c r="C5" s="989"/>
      <c r="D5" s="989"/>
      <c r="E5" s="989"/>
      <c r="F5" s="989"/>
      <c r="G5" s="989"/>
      <c r="H5" s="989"/>
      <c r="I5" s="989"/>
      <c r="J5" s="989"/>
      <c r="K5" s="989"/>
      <c r="L5" s="989"/>
      <c r="M5" s="989"/>
      <c r="N5" s="989"/>
      <c r="O5" s="989"/>
      <c r="P5" s="989"/>
      <c r="Q5" s="990"/>
      <c r="R5" s="991">
        <v>33320646</v>
      </c>
      <c r="S5" s="992"/>
      <c r="T5" s="992"/>
      <c r="U5" s="992"/>
      <c r="V5" s="992"/>
      <c r="W5" s="992"/>
      <c r="X5" s="992"/>
      <c r="Y5" s="993"/>
      <c r="Z5" s="994">
        <v>17.3</v>
      </c>
      <c r="AA5" s="994"/>
      <c r="AB5" s="994"/>
      <c r="AC5" s="994"/>
      <c r="AD5" s="995">
        <v>33320646</v>
      </c>
      <c r="AE5" s="995"/>
      <c r="AF5" s="995"/>
      <c r="AG5" s="995"/>
      <c r="AH5" s="995"/>
      <c r="AI5" s="995"/>
      <c r="AJ5" s="995"/>
      <c r="AK5" s="995"/>
      <c r="AL5" s="996">
        <v>30.2</v>
      </c>
      <c r="AM5" s="997"/>
      <c r="AN5" s="997"/>
      <c r="AO5" s="998"/>
      <c r="AP5" s="988" t="s">
        <v>216</v>
      </c>
      <c r="AQ5" s="989"/>
      <c r="AR5" s="989"/>
      <c r="AS5" s="989"/>
      <c r="AT5" s="989"/>
      <c r="AU5" s="989"/>
      <c r="AV5" s="989"/>
      <c r="AW5" s="989"/>
      <c r="AX5" s="989"/>
      <c r="AY5" s="989"/>
      <c r="AZ5" s="989"/>
      <c r="BA5" s="989"/>
      <c r="BB5" s="989"/>
      <c r="BC5" s="989"/>
      <c r="BD5" s="989"/>
      <c r="BE5" s="989"/>
      <c r="BF5" s="990"/>
      <c r="BG5" s="1002">
        <v>33320646</v>
      </c>
      <c r="BH5" s="1003"/>
      <c r="BI5" s="1003"/>
      <c r="BJ5" s="1003"/>
      <c r="BK5" s="1003"/>
      <c r="BL5" s="1003"/>
      <c r="BM5" s="1003"/>
      <c r="BN5" s="1004"/>
      <c r="BO5" s="1005">
        <v>100</v>
      </c>
      <c r="BP5" s="1005"/>
      <c r="BQ5" s="1005"/>
      <c r="BR5" s="1005"/>
      <c r="BS5" s="1006" t="s">
        <v>122</v>
      </c>
      <c r="BT5" s="1006"/>
      <c r="BU5" s="1006"/>
      <c r="BV5" s="1006"/>
      <c r="BW5" s="1006"/>
      <c r="BX5" s="1006"/>
      <c r="BY5" s="1006"/>
      <c r="BZ5" s="1006"/>
      <c r="CA5" s="1006"/>
      <c r="CB5" s="1010"/>
      <c r="CD5" s="984" t="s">
        <v>211</v>
      </c>
      <c r="CE5" s="985"/>
      <c r="CF5" s="985"/>
      <c r="CG5" s="985"/>
      <c r="CH5" s="985"/>
      <c r="CI5" s="985"/>
      <c r="CJ5" s="985"/>
      <c r="CK5" s="985"/>
      <c r="CL5" s="985"/>
      <c r="CM5" s="985"/>
      <c r="CN5" s="985"/>
      <c r="CO5" s="985"/>
      <c r="CP5" s="985"/>
      <c r="CQ5" s="986"/>
      <c r="CR5" s="984" t="s">
        <v>217</v>
      </c>
      <c r="CS5" s="985"/>
      <c r="CT5" s="985"/>
      <c r="CU5" s="985"/>
      <c r="CV5" s="985"/>
      <c r="CW5" s="985"/>
      <c r="CX5" s="985"/>
      <c r="CY5" s="986"/>
      <c r="CZ5" s="984" t="s">
        <v>209</v>
      </c>
      <c r="DA5" s="985"/>
      <c r="DB5" s="985"/>
      <c r="DC5" s="986"/>
      <c r="DD5" s="984" t="s">
        <v>218</v>
      </c>
      <c r="DE5" s="985"/>
      <c r="DF5" s="985"/>
      <c r="DG5" s="985"/>
      <c r="DH5" s="985"/>
      <c r="DI5" s="985"/>
      <c r="DJ5" s="985"/>
      <c r="DK5" s="985"/>
      <c r="DL5" s="985"/>
      <c r="DM5" s="985"/>
      <c r="DN5" s="985"/>
      <c r="DO5" s="985"/>
      <c r="DP5" s="986"/>
      <c r="DQ5" s="984" t="s">
        <v>219</v>
      </c>
      <c r="DR5" s="985"/>
      <c r="DS5" s="985"/>
      <c r="DT5" s="985"/>
      <c r="DU5" s="985"/>
      <c r="DV5" s="985"/>
      <c r="DW5" s="985"/>
      <c r="DX5" s="985"/>
      <c r="DY5" s="985"/>
      <c r="DZ5" s="985"/>
      <c r="EA5" s="985"/>
      <c r="EB5" s="985"/>
      <c r="EC5" s="986"/>
    </row>
    <row r="6" spans="2:143" ht="11.25" customHeight="1" x14ac:dyDescent="0.2">
      <c r="B6" s="999" t="s">
        <v>220</v>
      </c>
      <c r="C6" s="1000"/>
      <c r="D6" s="1000"/>
      <c r="E6" s="1000"/>
      <c r="F6" s="1000"/>
      <c r="G6" s="1000"/>
      <c r="H6" s="1000"/>
      <c r="I6" s="1000"/>
      <c r="J6" s="1000"/>
      <c r="K6" s="1000"/>
      <c r="L6" s="1000"/>
      <c r="M6" s="1000"/>
      <c r="N6" s="1000"/>
      <c r="O6" s="1000"/>
      <c r="P6" s="1000"/>
      <c r="Q6" s="1001"/>
      <c r="R6" s="1002">
        <v>496834</v>
      </c>
      <c r="S6" s="1003"/>
      <c r="T6" s="1003"/>
      <c r="U6" s="1003"/>
      <c r="V6" s="1003"/>
      <c r="W6" s="1003"/>
      <c r="X6" s="1003"/>
      <c r="Y6" s="1004"/>
      <c r="Z6" s="1005">
        <v>0.3</v>
      </c>
      <c r="AA6" s="1005"/>
      <c r="AB6" s="1005"/>
      <c r="AC6" s="1005"/>
      <c r="AD6" s="1006">
        <v>496834</v>
      </c>
      <c r="AE6" s="1006"/>
      <c r="AF6" s="1006"/>
      <c r="AG6" s="1006"/>
      <c r="AH6" s="1006"/>
      <c r="AI6" s="1006"/>
      <c r="AJ6" s="1006"/>
      <c r="AK6" s="1006"/>
      <c r="AL6" s="1007">
        <v>0.5</v>
      </c>
      <c r="AM6" s="1008"/>
      <c r="AN6" s="1008"/>
      <c r="AO6" s="1009"/>
      <c r="AP6" s="999" t="s">
        <v>221</v>
      </c>
      <c r="AQ6" s="1000"/>
      <c r="AR6" s="1000"/>
      <c r="AS6" s="1000"/>
      <c r="AT6" s="1000"/>
      <c r="AU6" s="1000"/>
      <c r="AV6" s="1000"/>
      <c r="AW6" s="1000"/>
      <c r="AX6" s="1000"/>
      <c r="AY6" s="1000"/>
      <c r="AZ6" s="1000"/>
      <c r="BA6" s="1000"/>
      <c r="BB6" s="1000"/>
      <c r="BC6" s="1000"/>
      <c r="BD6" s="1000"/>
      <c r="BE6" s="1000"/>
      <c r="BF6" s="1001"/>
      <c r="BG6" s="1002">
        <v>33320646</v>
      </c>
      <c r="BH6" s="1003"/>
      <c r="BI6" s="1003"/>
      <c r="BJ6" s="1003"/>
      <c r="BK6" s="1003"/>
      <c r="BL6" s="1003"/>
      <c r="BM6" s="1003"/>
      <c r="BN6" s="1004"/>
      <c r="BO6" s="1005">
        <v>100</v>
      </c>
      <c r="BP6" s="1005"/>
      <c r="BQ6" s="1005"/>
      <c r="BR6" s="1005"/>
      <c r="BS6" s="1006" t="s">
        <v>122</v>
      </c>
      <c r="BT6" s="1006"/>
      <c r="BU6" s="1006"/>
      <c r="BV6" s="1006"/>
      <c r="BW6" s="1006"/>
      <c r="BX6" s="1006"/>
      <c r="BY6" s="1006"/>
      <c r="BZ6" s="1006"/>
      <c r="CA6" s="1006"/>
      <c r="CB6" s="1010"/>
      <c r="CD6" s="988" t="s">
        <v>222</v>
      </c>
      <c r="CE6" s="989"/>
      <c r="CF6" s="989"/>
      <c r="CG6" s="989"/>
      <c r="CH6" s="989"/>
      <c r="CI6" s="989"/>
      <c r="CJ6" s="989"/>
      <c r="CK6" s="989"/>
      <c r="CL6" s="989"/>
      <c r="CM6" s="989"/>
      <c r="CN6" s="989"/>
      <c r="CO6" s="989"/>
      <c r="CP6" s="989"/>
      <c r="CQ6" s="990"/>
      <c r="CR6" s="1002">
        <v>768446</v>
      </c>
      <c r="CS6" s="1003"/>
      <c r="CT6" s="1003"/>
      <c r="CU6" s="1003"/>
      <c r="CV6" s="1003"/>
      <c r="CW6" s="1003"/>
      <c r="CX6" s="1003"/>
      <c r="CY6" s="1004"/>
      <c r="CZ6" s="996">
        <v>0.4</v>
      </c>
      <c r="DA6" s="997"/>
      <c r="DB6" s="997"/>
      <c r="DC6" s="1013"/>
      <c r="DD6" s="1011" t="s">
        <v>122</v>
      </c>
      <c r="DE6" s="1003"/>
      <c r="DF6" s="1003"/>
      <c r="DG6" s="1003"/>
      <c r="DH6" s="1003"/>
      <c r="DI6" s="1003"/>
      <c r="DJ6" s="1003"/>
      <c r="DK6" s="1003"/>
      <c r="DL6" s="1003"/>
      <c r="DM6" s="1003"/>
      <c r="DN6" s="1003"/>
      <c r="DO6" s="1003"/>
      <c r="DP6" s="1004"/>
      <c r="DQ6" s="1011">
        <v>768440</v>
      </c>
      <c r="DR6" s="1003"/>
      <c r="DS6" s="1003"/>
      <c r="DT6" s="1003"/>
      <c r="DU6" s="1003"/>
      <c r="DV6" s="1003"/>
      <c r="DW6" s="1003"/>
      <c r="DX6" s="1003"/>
      <c r="DY6" s="1003"/>
      <c r="DZ6" s="1003"/>
      <c r="EA6" s="1003"/>
      <c r="EB6" s="1003"/>
      <c r="EC6" s="1012"/>
    </row>
    <row r="7" spans="2:143" ht="11.25" customHeight="1" x14ac:dyDescent="0.2">
      <c r="B7" s="999" t="s">
        <v>223</v>
      </c>
      <c r="C7" s="1000"/>
      <c r="D7" s="1000"/>
      <c r="E7" s="1000"/>
      <c r="F7" s="1000"/>
      <c r="G7" s="1000"/>
      <c r="H7" s="1000"/>
      <c r="I7" s="1000"/>
      <c r="J7" s="1000"/>
      <c r="K7" s="1000"/>
      <c r="L7" s="1000"/>
      <c r="M7" s="1000"/>
      <c r="N7" s="1000"/>
      <c r="O7" s="1000"/>
      <c r="P7" s="1000"/>
      <c r="Q7" s="1001"/>
      <c r="R7" s="1002">
        <v>172197</v>
      </c>
      <c r="S7" s="1003"/>
      <c r="T7" s="1003"/>
      <c r="U7" s="1003"/>
      <c r="V7" s="1003"/>
      <c r="W7" s="1003"/>
      <c r="X7" s="1003"/>
      <c r="Y7" s="1004"/>
      <c r="Z7" s="1005">
        <v>0.1</v>
      </c>
      <c r="AA7" s="1005"/>
      <c r="AB7" s="1005"/>
      <c r="AC7" s="1005"/>
      <c r="AD7" s="1006">
        <v>172197</v>
      </c>
      <c r="AE7" s="1006"/>
      <c r="AF7" s="1006"/>
      <c r="AG7" s="1006"/>
      <c r="AH7" s="1006"/>
      <c r="AI7" s="1006"/>
      <c r="AJ7" s="1006"/>
      <c r="AK7" s="1006"/>
      <c r="AL7" s="1007">
        <v>0.2</v>
      </c>
      <c r="AM7" s="1008"/>
      <c r="AN7" s="1008"/>
      <c r="AO7" s="1009"/>
      <c r="AP7" s="999" t="s">
        <v>224</v>
      </c>
      <c r="AQ7" s="1000"/>
      <c r="AR7" s="1000"/>
      <c r="AS7" s="1000"/>
      <c r="AT7" s="1000"/>
      <c r="AU7" s="1000"/>
      <c r="AV7" s="1000"/>
      <c r="AW7" s="1000"/>
      <c r="AX7" s="1000"/>
      <c r="AY7" s="1000"/>
      <c r="AZ7" s="1000"/>
      <c r="BA7" s="1000"/>
      <c r="BB7" s="1000"/>
      <c r="BC7" s="1000"/>
      <c r="BD7" s="1000"/>
      <c r="BE7" s="1000"/>
      <c r="BF7" s="1001"/>
      <c r="BG7" s="1002">
        <v>30644509</v>
      </c>
      <c r="BH7" s="1003"/>
      <c r="BI7" s="1003"/>
      <c r="BJ7" s="1003"/>
      <c r="BK7" s="1003"/>
      <c r="BL7" s="1003"/>
      <c r="BM7" s="1003"/>
      <c r="BN7" s="1004"/>
      <c r="BO7" s="1005">
        <v>92</v>
      </c>
      <c r="BP7" s="1005"/>
      <c r="BQ7" s="1005"/>
      <c r="BR7" s="1005"/>
      <c r="BS7" s="1006" t="s">
        <v>122</v>
      </c>
      <c r="BT7" s="1006"/>
      <c r="BU7" s="1006"/>
      <c r="BV7" s="1006"/>
      <c r="BW7" s="1006"/>
      <c r="BX7" s="1006"/>
      <c r="BY7" s="1006"/>
      <c r="BZ7" s="1006"/>
      <c r="CA7" s="1006"/>
      <c r="CB7" s="1010"/>
      <c r="CD7" s="999" t="s">
        <v>225</v>
      </c>
      <c r="CE7" s="1000"/>
      <c r="CF7" s="1000"/>
      <c r="CG7" s="1000"/>
      <c r="CH7" s="1000"/>
      <c r="CI7" s="1000"/>
      <c r="CJ7" s="1000"/>
      <c r="CK7" s="1000"/>
      <c r="CL7" s="1000"/>
      <c r="CM7" s="1000"/>
      <c r="CN7" s="1000"/>
      <c r="CO7" s="1000"/>
      <c r="CP7" s="1000"/>
      <c r="CQ7" s="1001"/>
      <c r="CR7" s="1002">
        <v>21276885</v>
      </c>
      <c r="CS7" s="1003"/>
      <c r="CT7" s="1003"/>
      <c r="CU7" s="1003"/>
      <c r="CV7" s="1003"/>
      <c r="CW7" s="1003"/>
      <c r="CX7" s="1003"/>
      <c r="CY7" s="1004"/>
      <c r="CZ7" s="1005">
        <v>11.7</v>
      </c>
      <c r="DA7" s="1005"/>
      <c r="DB7" s="1005"/>
      <c r="DC7" s="1005"/>
      <c r="DD7" s="1011">
        <v>1617474</v>
      </c>
      <c r="DE7" s="1003"/>
      <c r="DF7" s="1003"/>
      <c r="DG7" s="1003"/>
      <c r="DH7" s="1003"/>
      <c r="DI7" s="1003"/>
      <c r="DJ7" s="1003"/>
      <c r="DK7" s="1003"/>
      <c r="DL7" s="1003"/>
      <c r="DM7" s="1003"/>
      <c r="DN7" s="1003"/>
      <c r="DO7" s="1003"/>
      <c r="DP7" s="1004"/>
      <c r="DQ7" s="1011">
        <v>17424254</v>
      </c>
      <c r="DR7" s="1003"/>
      <c r="DS7" s="1003"/>
      <c r="DT7" s="1003"/>
      <c r="DU7" s="1003"/>
      <c r="DV7" s="1003"/>
      <c r="DW7" s="1003"/>
      <c r="DX7" s="1003"/>
      <c r="DY7" s="1003"/>
      <c r="DZ7" s="1003"/>
      <c r="EA7" s="1003"/>
      <c r="EB7" s="1003"/>
      <c r="EC7" s="1012"/>
    </row>
    <row r="8" spans="2:143" ht="11.25" customHeight="1" x14ac:dyDescent="0.2">
      <c r="B8" s="999" t="s">
        <v>226</v>
      </c>
      <c r="C8" s="1000"/>
      <c r="D8" s="1000"/>
      <c r="E8" s="1000"/>
      <c r="F8" s="1000"/>
      <c r="G8" s="1000"/>
      <c r="H8" s="1000"/>
      <c r="I8" s="1000"/>
      <c r="J8" s="1000"/>
      <c r="K8" s="1000"/>
      <c r="L8" s="1000"/>
      <c r="M8" s="1000"/>
      <c r="N8" s="1000"/>
      <c r="O8" s="1000"/>
      <c r="P8" s="1000"/>
      <c r="Q8" s="1001"/>
      <c r="R8" s="1002">
        <v>888498</v>
      </c>
      <c r="S8" s="1003"/>
      <c r="T8" s="1003"/>
      <c r="U8" s="1003"/>
      <c r="V8" s="1003"/>
      <c r="W8" s="1003"/>
      <c r="X8" s="1003"/>
      <c r="Y8" s="1004"/>
      <c r="Z8" s="1005">
        <v>0.5</v>
      </c>
      <c r="AA8" s="1005"/>
      <c r="AB8" s="1005"/>
      <c r="AC8" s="1005"/>
      <c r="AD8" s="1006">
        <v>888498</v>
      </c>
      <c r="AE8" s="1006"/>
      <c r="AF8" s="1006"/>
      <c r="AG8" s="1006"/>
      <c r="AH8" s="1006"/>
      <c r="AI8" s="1006"/>
      <c r="AJ8" s="1006"/>
      <c r="AK8" s="1006"/>
      <c r="AL8" s="1007">
        <v>0.8</v>
      </c>
      <c r="AM8" s="1008"/>
      <c r="AN8" s="1008"/>
      <c r="AO8" s="1009"/>
      <c r="AP8" s="999" t="s">
        <v>227</v>
      </c>
      <c r="AQ8" s="1000"/>
      <c r="AR8" s="1000"/>
      <c r="AS8" s="1000"/>
      <c r="AT8" s="1000"/>
      <c r="AU8" s="1000"/>
      <c r="AV8" s="1000"/>
      <c r="AW8" s="1000"/>
      <c r="AX8" s="1000"/>
      <c r="AY8" s="1000"/>
      <c r="AZ8" s="1000"/>
      <c r="BA8" s="1000"/>
      <c r="BB8" s="1000"/>
      <c r="BC8" s="1000"/>
      <c r="BD8" s="1000"/>
      <c r="BE8" s="1000"/>
      <c r="BF8" s="1001"/>
      <c r="BG8" s="1002">
        <v>626680</v>
      </c>
      <c r="BH8" s="1003"/>
      <c r="BI8" s="1003"/>
      <c r="BJ8" s="1003"/>
      <c r="BK8" s="1003"/>
      <c r="BL8" s="1003"/>
      <c r="BM8" s="1003"/>
      <c r="BN8" s="1004"/>
      <c r="BO8" s="1005">
        <v>1.9</v>
      </c>
      <c r="BP8" s="1005"/>
      <c r="BQ8" s="1005"/>
      <c r="BR8" s="1005"/>
      <c r="BS8" s="1006" t="s">
        <v>122</v>
      </c>
      <c r="BT8" s="1006"/>
      <c r="BU8" s="1006"/>
      <c r="BV8" s="1006"/>
      <c r="BW8" s="1006"/>
      <c r="BX8" s="1006"/>
      <c r="BY8" s="1006"/>
      <c r="BZ8" s="1006"/>
      <c r="CA8" s="1006"/>
      <c r="CB8" s="1010"/>
      <c r="CD8" s="999" t="s">
        <v>228</v>
      </c>
      <c r="CE8" s="1000"/>
      <c r="CF8" s="1000"/>
      <c r="CG8" s="1000"/>
      <c r="CH8" s="1000"/>
      <c r="CI8" s="1000"/>
      <c r="CJ8" s="1000"/>
      <c r="CK8" s="1000"/>
      <c r="CL8" s="1000"/>
      <c r="CM8" s="1000"/>
      <c r="CN8" s="1000"/>
      <c r="CO8" s="1000"/>
      <c r="CP8" s="1000"/>
      <c r="CQ8" s="1001"/>
      <c r="CR8" s="1002">
        <v>95513813</v>
      </c>
      <c r="CS8" s="1003"/>
      <c r="CT8" s="1003"/>
      <c r="CU8" s="1003"/>
      <c r="CV8" s="1003"/>
      <c r="CW8" s="1003"/>
      <c r="CX8" s="1003"/>
      <c r="CY8" s="1004"/>
      <c r="CZ8" s="1005">
        <v>52.7</v>
      </c>
      <c r="DA8" s="1005"/>
      <c r="DB8" s="1005"/>
      <c r="DC8" s="1005"/>
      <c r="DD8" s="1011">
        <v>1890259</v>
      </c>
      <c r="DE8" s="1003"/>
      <c r="DF8" s="1003"/>
      <c r="DG8" s="1003"/>
      <c r="DH8" s="1003"/>
      <c r="DI8" s="1003"/>
      <c r="DJ8" s="1003"/>
      <c r="DK8" s="1003"/>
      <c r="DL8" s="1003"/>
      <c r="DM8" s="1003"/>
      <c r="DN8" s="1003"/>
      <c r="DO8" s="1003"/>
      <c r="DP8" s="1004"/>
      <c r="DQ8" s="1011">
        <v>54425847</v>
      </c>
      <c r="DR8" s="1003"/>
      <c r="DS8" s="1003"/>
      <c r="DT8" s="1003"/>
      <c r="DU8" s="1003"/>
      <c r="DV8" s="1003"/>
      <c r="DW8" s="1003"/>
      <c r="DX8" s="1003"/>
      <c r="DY8" s="1003"/>
      <c r="DZ8" s="1003"/>
      <c r="EA8" s="1003"/>
      <c r="EB8" s="1003"/>
      <c r="EC8" s="1012"/>
    </row>
    <row r="9" spans="2:143" ht="11.25" customHeight="1" x14ac:dyDescent="0.2">
      <c r="B9" s="999" t="s">
        <v>229</v>
      </c>
      <c r="C9" s="1000"/>
      <c r="D9" s="1000"/>
      <c r="E9" s="1000"/>
      <c r="F9" s="1000"/>
      <c r="G9" s="1000"/>
      <c r="H9" s="1000"/>
      <c r="I9" s="1000"/>
      <c r="J9" s="1000"/>
      <c r="K9" s="1000"/>
      <c r="L9" s="1000"/>
      <c r="M9" s="1000"/>
      <c r="N9" s="1000"/>
      <c r="O9" s="1000"/>
      <c r="P9" s="1000"/>
      <c r="Q9" s="1001"/>
      <c r="R9" s="1002">
        <v>1298808</v>
      </c>
      <c r="S9" s="1003"/>
      <c r="T9" s="1003"/>
      <c r="U9" s="1003"/>
      <c r="V9" s="1003"/>
      <c r="W9" s="1003"/>
      <c r="X9" s="1003"/>
      <c r="Y9" s="1004"/>
      <c r="Z9" s="1005">
        <v>0.7</v>
      </c>
      <c r="AA9" s="1005"/>
      <c r="AB9" s="1005"/>
      <c r="AC9" s="1005"/>
      <c r="AD9" s="1006">
        <v>1298808</v>
      </c>
      <c r="AE9" s="1006"/>
      <c r="AF9" s="1006"/>
      <c r="AG9" s="1006"/>
      <c r="AH9" s="1006"/>
      <c r="AI9" s="1006"/>
      <c r="AJ9" s="1006"/>
      <c r="AK9" s="1006"/>
      <c r="AL9" s="1007">
        <v>1.2</v>
      </c>
      <c r="AM9" s="1008"/>
      <c r="AN9" s="1008"/>
      <c r="AO9" s="1009"/>
      <c r="AP9" s="999" t="s">
        <v>230</v>
      </c>
      <c r="AQ9" s="1000"/>
      <c r="AR9" s="1000"/>
      <c r="AS9" s="1000"/>
      <c r="AT9" s="1000"/>
      <c r="AU9" s="1000"/>
      <c r="AV9" s="1000"/>
      <c r="AW9" s="1000"/>
      <c r="AX9" s="1000"/>
      <c r="AY9" s="1000"/>
      <c r="AZ9" s="1000"/>
      <c r="BA9" s="1000"/>
      <c r="BB9" s="1000"/>
      <c r="BC9" s="1000"/>
      <c r="BD9" s="1000"/>
      <c r="BE9" s="1000"/>
      <c r="BF9" s="1001"/>
      <c r="BG9" s="1002">
        <v>30017829</v>
      </c>
      <c r="BH9" s="1003"/>
      <c r="BI9" s="1003"/>
      <c r="BJ9" s="1003"/>
      <c r="BK9" s="1003"/>
      <c r="BL9" s="1003"/>
      <c r="BM9" s="1003"/>
      <c r="BN9" s="1004"/>
      <c r="BO9" s="1005">
        <v>90.1</v>
      </c>
      <c r="BP9" s="1005"/>
      <c r="BQ9" s="1005"/>
      <c r="BR9" s="1005"/>
      <c r="BS9" s="1006" t="s">
        <v>122</v>
      </c>
      <c r="BT9" s="1006"/>
      <c r="BU9" s="1006"/>
      <c r="BV9" s="1006"/>
      <c r="BW9" s="1006"/>
      <c r="BX9" s="1006"/>
      <c r="BY9" s="1006"/>
      <c r="BZ9" s="1006"/>
      <c r="CA9" s="1006"/>
      <c r="CB9" s="1010"/>
      <c r="CD9" s="999" t="s">
        <v>231</v>
      </c>
      <c r="CE9" s="1000"/>
      <c r="CF9" s="1000"/>
      <c r="CG9" s="1000"/>
      <c r="CH9" s="1000"/>
      <c r="CI9" s="1000"/>
      <c r="CJ9" s="1000"/>
      <c r="CK9" s="1000"/>
      <c r="CL9" s="1000"/>
      <c r="CM9" s="1000"/>
      <c r="CN9" s="1000"/>
      <c r="CO9" s="1000"/>
      <c r="CP9" s="1000"/>
      <c r="CQ9" s="1001"/>
      <c r="CR9" s="1002">
        <v>12874078</v>
      </c>
      <c r="CS9" s="1003"/>
      <c r="CT9" s="1003"/>
      <c r="CU9" s="1003"/>
      <c r="CV9" s="1003"/>
      <c r="CW9" s="1003"/>
      <c r="CX9" s="1003"/>
      <c r="CY9" s="1004"/>
      <c r="CZ9" s="1005">
        <v>7.1</v>
      </c>
      <c r="DA9" s="1005"/>
      <c r="DB9" s="1005"/>
      <c r="DC9" s="1005"/>
      <c r="DD9" s="1011">
        <v>65940</v>
      </c>
      <c r="DE9" s="1003"/>
      <c r="DF9" s="1003"/>
      <c r="DG9" s="1003"/>
      <c r="DH9" s="1003"/>
      <c r="DI9" s="1003"/>
      <c r="DJ9" s="1003"/>
      <c r="DK9" s="1003"/>
      <c r="DL9" s="1003"/>
      <c r="DM9" s="1003"/>
      <c r="DN9" s="1003"/>
      <c r="DO9" s="1003"/>
      <c r="DP9" s="1004"/>
      <c r="DQ9" s="1011">
        <v>10462107</v>
      </c>
      <c r="DR9" s="1003"/>
      <c r="DS9" s="1003"/>
      <c r="DT9" s="1003"/>
      <c r="DU9" s="1003"/>
      <c r="DV9" s="1003"/>
      <c r="DW9" s="1003"/>
      <c r="DX9" s="1003"/>
      <c r="DY9" s="1003"/>
      <c r="DZ9" s="1003"/>
      <c r="EA9" s="1003"/>
      <c r="EB9" s="1003"/>
      <c r="EC9" s="1012"/>
    </row>
    <row r="10" spans="2:143" ht="11.25" customHeight="1" x14ac:dyDescent="0.2">
      <c r="B10" s="999" t="s">
        <v>232</v>
      </c>
      <c r="C10" s="1000"/>
      <c r="D10" s="1000"/>
      <c r="E10" s="1000"/>
      <c r="F10" s="1000"/>
      <c r="G10" s="1000"/>
      <c r="H10" s="1000"/>
      <c r="I10" s="1000"/>
      <c r="J10" s="1000"/>
      <c r="K10" s="1000"/>
      <c r="L10" s="1000"/>
      <c r="M10" s="1000"/>
      <c r="N10" s="1000"/>
      <c r="O10" s="1000"/>
      <c r="P10" s="1000"/>
      <c r="Q10" s="1001"/>
      <c r="R10" s="1002" t="s">
        <v>122</v>
      </c>
      <c r="S10" s="1003"/>
      <c r="T10" s="1003"/>
      <c r="U10" s="1003"/>
      <c r="V10" s="1003"/>
      <c r="W10" s="1003"/>
      <c r="X10" s="1003"/>
      <c r="Y10" s="1004"/>
      <c r="Z10" s="1005" t="s">
        <v>122</v>
      </c>
      <c r="AA10" s="1005"/>
      <c r="AB10" s="1005"/>
      <c r="AC10" s="1005"/>
      <c r="AD10" s="1006" t="s">
        <v>122</v>
      </c>
      <c r="AE10" s="1006"/>
      <c r="AF10" s="1006"/>
      <c r="AG10" s="1006"/>
      <c r="AH10" s="1006"/>
      <c r="AI10" s="1006"/>
      <c r="AJ10" s="1006"/>
      <c r="AK10" s="1006"/>
      <c r="AL10" s="1007" t="s">
        <v>122</v>
      </c>
      <c r="AM10" s="1008"/>
      <c r="AN10" s="1008"/>
      <c r="AO10" s="1009"/>
      <c r="AP10" s="999" t="s">
        <v>233</v>
      </c>
      <c r="AQ10" s="1000"/>
      <c r="AR10" s="1000"/>
      <c r="AS10" s="1000"/>
      <c r="AT10" s="1000"/>
      <c r="AU10" s="1000"/>
      <c r="AV10" s="1000"/>
      <c r="AW10" s="1000"/>
      <c r="AX10" s="1000"/>
      <c r="AY10" s="1000"/>
      <c r="AZ10" s="1000"/>
      <c r="BA10" s="1000"/>
      <c r="BB10" s="1000"/>
      <c r="BC10" s="1000"/>
      <c r="BD10" s="1000"/>
      <c r="BE10" s="1000"/>
      <c r="BF10" s="1001"/>
      <c r="BG10" s="1002" t="s">
        <v>122</v>
      </c>
      <c r="BH10" s="1003"/>
      <c r="BI10" s="1003"/>
      <c r="BJ10" s="1003"/>
      <c r="BK10" s="1003"/>
      <c r="BL10" s="1003"/>
      <c r="BM10" s="1003"/>
      <c r="BN10" s="1004"/>
      <c r="BO10" s="1005" t="s">
        <v>122</v>
      </c>
      <c r="BP10" s="1005"/>
      <c r="BQ10" s="1005"/>
      <c r="BR10" s="1005"/>
      <c r="BS10" s="1006" t="s">
        <v>122</v>
      </c>
      <c r="BT10" s="1006"/>
      <c r="BU10" s="1006"/>
      <c r="BV10" s="1006"/>
      <c r="BW10" s="1006"/>
      <c r="BX10" s="1006"/>
      <c r="BY10" s="1006"/>
      <c r="BZ10" s="1006"/>
      <c r="CA10" s="1006"/>
      <c r="CB10" s="1010"/>
      <c r="CD10" s="999" t="s">
        <v>234</v>
      </c>
      <c r="CE10" s="1000"/>
      <c r="CF10" s="1000"/>
      <c r="CG10" s="1000"/>
      <c r="CH10" s="1000"/>
      <c r="CI10" s="1000"/>
      <c r="CJ10" s="1000"/>
      <c r="CK10" s="1000"/>
      <c r="CL10" s="1000"/>
      <c r="CM10" s="1000"/>
      <c r="CN10" s="1000"/>
      <c r="CO10" s="1000"/>
      <c r="CP10" s="1000"/>
      <c r="CQ10" s="1001"/>
      <c r="CR10" s="1002">
        <v>112934</v>
      </c>
      <c r="CS10" s="1003"/>
      <c r="CT10" s="1003"/>
      <c r="CU10" s="1003"/>
      <c r="CV10" s="1003"/>
      <c r="CW10" s="1003"/>
      <c r="CX10" s="1003"/>
      <c r="CY10" s="1004"/>
      <c r="CZ10" s="1005">
        <v>0.1</v>
      </c>
      <c r="DA10" s="1005"/>
      <c r="DB10" s="1005"/>
      <c r="DC10" s="1005"/>
      <c r="DD10" s="1011" t="s">
        <v>122</v>
      </c>
      <c r="DE10" s="1003"/>
      <c r="DF10" s="1003"/>
      <c r="DG10" s="1003"/>
      <c r="DH10" s="1003"/>
      <c r="DI10" s="1003"/>
      <c r="DJ10" s="1003"/>
      <c r="DK10" s="1003"/>
      <c r="DL10" s="1003"/>
      <c r="DM10" s="1003"/>
      <c r="DN10" s="1003"/>
      <c r="DO10" s="1003"/>
      <c r="DP10" s="1004"/>
      <c r="DQ10" s="1011">
        <v>97401</v>
      </c>
      <c r="DR10" s="1003"/>
      <c r="DS10" s="1003"/>
      <c r="DT10" s="1003"/>
      <c r="DU10" s="1003"/>
      <c r="DV10" s="1003"/>
      <c r="DW10" s="1003"/>
      <c r="DX10" s="1003"/>
      <c r="DY10" s="1003"/>
      <c r="DZ10" s="1003"/>
      <c r="EA10" s="1003"/>
      <c r="EB10" s="1003"/>
      <c r="EC10" s="1012"/>
    </row>
    <row r="11" spans="2:143" ht="11.25" customHeight="1" x14ac:dyDescent="0.2">
      <c r="B11" s="999" t="s">
        <v>235</v>
      </c>
      <c r="C11" s="1000"/>
      <c r="D11" s="1000"/>
      <c r="E11" s="1000"/>
      <c r="F11" s="1000"/>
      <c r="G11" s="1000"/>
      <c r="H11" s="1000"/>
      <c r="I11" s="1000"/>
      <c r="J11" s="1000"/>
      <c r="K11" s="1000"/>
      <c r="L11" s="1000"/>
      <c r="M11" s="1000"/>
      <c r="N11" s="1000"/>
      <c r="O11" s="1000"/>
      <c r="P11" s="1000"/>
      <c r="Q11" s="1001"/>
      <c r="R11" s="1002">
        <v>8826604</v>
      </c>
      <c r="S11" s="1003"/>
      <c r="T11" s="1003"/>
      <c r="U11" s="1003"/>
      <c r="V11" s="1003"/>
      <c r="W11" s="1003"/>
      <c r="X11" s="1003"/>
      <c r="Y11" s="1004"/>
      <c r="Z11" s="1007">
        <v>4.5999999999999996</v>
      </c>
      <c r="AA11" s="1008"/>
      <c r="AB11" s="1008"/>
      <c r="AC11" s="1014"/>
      <c r="AD11" s="1011">
        <v>8826604</v>
      </c>
      <c r="AE11" s="1003"/>
      <c r="AF11" s="1003"/>
      <c r="AG11" s="1003"/>
      <c r="AH11" s="1003"/>
      <c r="AI11" s="1003"/>
      <c r="AJ11" s="1003"/>
      <c r="AK11" s="1004"/>
      <c r="AL11" s="1007">
        <v>8</v>
      </c>
      <c r="AM11" s="1008"/>
      <c r="AN11" s="1008"/>
      <c r="AO11" s="1009"/>
      <c r="AP11" s="999" t="s">
        <v>236</v>
      </c>
      <c r="AQ11" s="1000"/>
      <c r="AR11" s="1000"/>
      <c r="AS11" s="1000"/>
      <c r="AT11" s="1000"/>
      <c r="AU11" s="1000"/>
      <c r="AV11" s="1000"/>
      <c r="AW11" s="1000"/>
      <c r="AX11" s="1000"/>
      <c r="AY11" s="1000"/>
      <c r="AZ11" s="1000"/>
      <c r="BA11" s="1000"/>
      <c r="BB11" s="1000"/>
      <c r="BC11" s="1000"/>
      <c r="BD11" s="1000"/>
      <c r="BE11" s="1000"/>
      <c r="BF11" s="1001"/>
      <c r="BG11" s="1002" t="s">
        <v>122</v>
      </c>
      <c r="BH11" s="1003"/>
      <c r="BI11" s="1003"/>
      <c r="BJ11" s="1003"/>
      <c r="BK11" s="1003"/>
      <c r="BL11" s="1003"/>
      <c r="BM11" s="1003"/>
      <c r="BN11" s="1004"/>
      <c r="BO11" s="1005" t="s">
        <v>122</v>
      </c>
      <c r="BP11" s="1005"/>
      <c r="BQ11" s="1005"/>
      <c r="BR11" s="1005"/>
      <c r="BS11" s="1006" t="s">
        <v>122</v>
      </c>
      <c r="BT11" s="1006"/>
      <c r="BU11" s="1006"/>
      <c r="BV11" s="1006"/>
      <c r="BW11" s="1006"/>
      <c r="BX11" s="1006"/>
      <c r="BY11" s="1006"/>
      <c r="BZ11" s="1006"/>
      <c r="CA11" s="1006"/>
      <c r="CB11" s="1010"/>
      <c r="CD11" s="999" t="s">
        <v>237</v>
      </c>
      <c r="CE11" s="1000"/>
      <c r="CF11" s="1000"/>
      <c r="CG11" s="1000"/>
      <c r="CH11" s="1000"/>
      <c r="CI11" s="1000"/>
      <c r="CJ11" s="1000"/>
      <c r="CK11" s="1000"/>
      <c r="CL11" s="1000"/>
      <c r="CM11" s="1000"/>
      <c r="CN11" s="1000"/>
      <c r="CO11" s="1000"/>
      <c r="CP11" s="1000"/>
      <c r="CQ11" s="1001"/>
      <c r="CR11" s="1002" t="s">
        <v>122</v>
      </c>
      <c r="CS11" s="1003"/>
      <c r="CT11" s="1003"/>
      <c r="CU11" s="1003"/>
      <c r="CV11" s="1003"/>
      <c r="CW11" s="1003"/>
      <c r="CX11" s="1003"/>
      <c r="CY11" s="1004"/>
      <c r="CZ11" s="1005" t="s">
        <v>122</v>
      </c>
      <c r="DA11" s="1005"/>
      <c r="DB11" s="1005"/>
      <c r="DC11" s="1005"/>
      <c r="DD11" s="1011" t="s">
        <v>122</v>
      </c>
      <c r="DE11" s="1003"/>
      <c r="DF11" s="1003"/>
      <c r="DG11" s="1003"/>
      <c r="DH11" s="1003"/>
      <c r="DI11" s="1003"/>
      <c r="DJ11" s="1003"/>
      <c r="DK11" s="1003"/>
      <c r="DL11" s="1003"/>
      <c r="DM11" s="1003"/>
      <c r="DN11" s="1003"/>
      <c r="DO11" s="1003"/>
      <c r="DP11" s="1004"/>
      <c r="DQ11" s="1011" t="s">
        <v>122</v>
      </c>
      <c r="DR11" s="1003"/>
      <c r="DS11" s="1003"/>
      <c r="DT11" s="1003"/>
      <c r="DU11" s="1003"/>
      <c r="DV11" s="1003"/>
      <c r="DW11" s="1003"/>
      <c r="DX11" s="1003"/>
      <c r="DY11" s="1003"/>
      <c r="DZ11" s="1003"/>
      <c r="EA11" s="1003"/>
      <c r="EB11" s="1003"/>
      <c r="EC11" s="1012"/>
    </row>
    <row r="12" spans="2:143" ht="11.25" customHeight="1" x14ac:dyDescent="0.2">
      <c r="B12" s="999" t="s">
        <v>238</v>
      </c>
      <c r="C12" s="1000"/>
      <c r="D12" s="1000"/>
      <c r="E12" s="1000"/>
      <c r="F12" s="1000"/>
      <c r="G12" s="1000"/>
      <c r="H12" s="1000"/>
      <c r="I12" s="1000"/>
      <c r="J12" s="1000"/>
      <c r="K12" s="1000"/>
      <c r="L12" s="1000"/>
      <c r="M12" s="1000"/>
      <c r="N12" s="1000"/>
      <c r="O12" s="1000"/>
      <c r="P12" s="1000"/>
      <c r="Q12" s="1001"/>
      <c r="R12" s="1002">
        <v>12278</v>
      </c>
      <c r="S12" s="1003"/>
      <c r="T12" s="1003"/>
      <c r="U12" s="1003"/>
      <c r="V12" s="1003"/>
      <c r="W12" s="1003"/>
      <c r="X12" s="1003"/>
      <c r="Y12" s="1004"/>
      <c r="Z12" s="1005">
        <v>0</v>
      </c>
      <c r="AA12" s="1005"/>
      <c r="AB12" s="1005"/>
      <c r="AC12" s="1005"/>
      <c r="AD12" s="1006">
        <v>12278</v>
      </c>
      <c r="AE12" s="1006"/>
      <c r="AF12" s="1006"/>
      <c r="AG12" s="1006"/>
      <c r="AH12" s="1006"/>
      <c r="AI12" s="1006"/>
      <c r="AJ12" s="1006"/>
      <c r="AK12" s="1006"/>
      <c r="AL12" s="1007">
        <v>0</v>
      </c>
      <c r="AM12" s="1008"/>
      <c r="AN12" s="1008"/>
      <c r="AO12" s="1009"/>
      <c r="AP12" s="999" t="s">
        <v>239</v>
      </c>
      <c r="AQ12" s="1000"/>
      <c r="AR12" s="1000"/>
      <c r="AS12" s="1000"/>
      <c r="AT12" s="1000"/>
      <c r="AU12" s="1000"/>
      <c r="AV12" s="1000"/>
      <c r="AW12" s="1000"/>
      <c r="AX12" s="1000"/>
      <c r="AY12" s="1000"/>
      <c r="AZ12" s="1000"/>
      <c r="BA12" s="1000"/>
      <c r="BB12" s="1000"/>
      <c r="BC12" s="1000"/>
      <c r="BD12" s="1000"/>
      <c r="BE12" s="1000"/>
      <c r="BF12" s="1001"/>
      <c r="BG12" s="1002" t="s">
        <v>122</v>
      </c>
      <c r="BH12" s="1003"/>
      <c r="BI12" s="1003"/>
      <c r="BJ12" s="1003"/>
      <c r="BK12" s="1003"/>
      <c r="BL12" s="1003"/>
      <c r="BM12" s="1003"/>
      <c r="BN12" s="1004"/>
      <c r="BO12" s="1005" t="s">
        <v>122</v>
      </c>
      <c r="BP12" s="1005"/>
      <c r="BQ12" s="1005"/>
      <c r="BR12" s="1005"/>
      <c r="BS12" s="1006" t="s">
        <v>122</v>
      </c>
      <c r="BT12" s="1006"/>
      <c r="BU12" s="1006"/>
      <c r="BV12" s="1006"/>
      <c r="BW12" s="1006"/>
      <c r="BX12" s="1006"/>
      <c r="BY12" s="1006"/>
      <c r="BZ12" s="1006"/>
      <c r="CA12" s="1006"/>
      <c r="CB12" s="1010"/>
      <c r="CD12" s="999" t="s">
        <v>240</v>
      </c>
      <c r="CE12" s="1000"/>
      <c r="CF12" s="1000"/>
      <c r="CG12" s="1000"/>
      <c r="CH12" s="1000"/>
      <c r="CI12" s="1000"/>
      <c r="CJ12" s="1000"/>
      <c r="CK12" s="1000"/>
      <c r="CL12" s="1000"/>
      <c r="CM12" s="1000"/>
      <c r="CN12" s="1000"/>
      <c r="CO12" s="1000"/>
      <c r="CP12" s="1000"/>
      <c r="CQ12" s="1001"/>
      <c r="CR12" s="1002">
        <v>3109750</v>
      </c>
      <c r="CS12" s="1003"/>
      <c r="CT12" s="1003"/>
      <c r="CU12" s="1003"/>
      <c r="CV12" s="1003"/>
      <c r="CW12" s="1003"/>
      <c r="CX12" s="1003"/>
      <c r="CY12" s="1004"/>
      <c r="CZ12" s="1005">
        <v>1.7</v>
      </c>
      <c r="DA12" s="1005"/>
      <c r="DB12" s="1005"/>
      <c r="DC12" s="1005"/>
      <c r="DD12" s="1011">
        <v>220304</v>
      </c>
      <c r="DE12" s="1003"/>
      <c r="DF12" s="1003"/>
      <c r="DG12" s="1003"/>
      <c r="DH12" s="1003"/>
      <c r="DI12" s="1003"/>
      <c r="DJ12" s="1003"/>
      <c r="DK12" s="1003"/>
      <c r="DL12" s="1003"/>
      <c r="DM12" s="1003"/>
      <c r="DN12" s="1003"/>
      <c r="DO12" s="1003"/>
      <c r="DP12" s="1004"/>
      <c r="DQ12" s="1011">
        <v>1042302</v>
      </c>
      <c r="DR12" s="1003"/>
      <c r="DS12" s="1003"/>
      <c r="DT12" s="1003"/>
      <c r="DU12" s="1003"/>
      <c r="DV12" s="1003"/>
      <c r="DW12" s="1003"/>
      <c r="DX12" s="1003"/>
      <c r="DY12" s="1003"/>
      <c r="DZ12" s="1003"/>
      <c r="EA12" s="1003"/>
      <c r="EB12" s="1003"/>
      <c r="EC12" s="1012"/>
    </row>
    <row r="13" spans="2:143" ht="11.25" customHeight="1" x14ac:dyDescent="0.2">
      <c r="B13" s="999" t="s">
        <v>241</v>
      </c>
      <c r="C13" s="1000"/>
      <c r="D13" s="1000"/>
      <c r="E13" s="1000"/>
      <c r="F13" s="1000"/>
      <c r="G13" s="1000"/>
      <c r="H13" s="1000"/>
      <c r="I13" s="1000"/>
      <c r="J13" s="1000"/>
      <c r="K13" s="1000"/>
      <c r="L13" s="1000"/>
      <c r="M13" s="1000"/>
      <c r="N13" s="1000"/>
      <c r="O13" s="1000"/>
      <c r="P13" s="1000"/>
      <c r="Q13" s="1001"/>
      <c r="R13" s="1002">
        <v>1685</v>
      </c>
      <c r="S13" s="1003"/>
      <c r="T13" s="1003"/>
      <c r="U13" s="1003"/>
      <c r="V13" s="1003"/>
      <c r="W13" s="1003"/>
      <c r="X13" s="1003"/>
      <c r="Y13" s="1004"/>
      <c r="Z13" s="1005">
        <v>0</v>
      </c>
      <c r="AA13" s="1005"/>
      <c r="AB13" s="1005"/>
      <c r="AC13" s="1005"/>
      <c r="AD13" s="1006">
        <v>1685</v>
      </c>
      <c r="AE13" s="1006"/>
      <c r="AF13" s="1006"/>
      <c r="AG13" s="1006"/>
      <c r="AH13" s="1006"/>
      <c r="AI13" s="1006"/>
      <c r="AJ13" s="1006"/>
      <c r="AK13" s="1006"/>
      <c r="AL13" s="1007">
        <v>0</v>
      </c>
      <c r="AM13" s="1008"/>
      <c r="AN13" s="1008"/>
      <c r="AO13" s="1009"/>
      <c r="AP13" s="999" t="s">
        <v>242</v>
      </c>
      <c r="AQ13" s="1000"/>
      <c r="AR13" s="1000"/>
      <c r="AS13" s="1000"/>
      <c r="AT13" s="1000"/>
      <c r="AU13" s="1000"/>
      <c r="AV13" s="1000"/>
      <c r="AW13" s="1000"/>
      <c r="AX13" s="1000"/>
      <c r="AY13" s="1000"/>
      <c r="AZ13" s="1000"/>
      <c r="BA13" s="1000"/>
      <c r="BB13" s="1000"/>
      <c r="BC13" s="1000"/>
      <c r="BD13" s="1000"/>
      <c r="BE13" s="1000"/>
      <c r="BF13" s="1001"/>
      <c r="BG13" s="1002" t="s">
        <v>122</v>
      </c>
      <c r="BH13" s="1003"/>
      <c r="BI13" s="1003"/>
      <c r="BJ13" s="1003"/>
      <c r="BK13" s="1003"/>
      <c r="BL13" s="1003"/>
      <c r="BM13" s="1003"/>
      <c r="BN13" s="1004"/>
      <c r="BO13" s="1005" t="s">
        <v>122</v>
      </c>
      <c r="BP13" s="1005"/>
      <c r="BQ13" s="1005"/>
      <c r="BR13" s="1005"/>
      <c r="BS13" s="1006" t="s">
        <v>122</v>
      </c>
      <c r="BT13" s="1006"/>
      <c r="BU13" s="1006"/>
      <c r="BV13" s="1006"/>
      <c r="BW13" s="1006"/>
      <c r="BX13" s="1006"/>
      <c r="BY13" s="1006"/>
      <c r="BZ13" s="1006"/>
      <c r="CA13" s="1006"/>
      <c r="CB13" s="1010"/>
      <c r="CD13" s="999" t="s">
        <v>243</v>
      </c>
      <c r="CE13" s="1000"/>
      <c r="CF13" s="1000"/>
      <c r="CG13" s="1000"/>
      <c r="CH13" s="1000"/>
      <c r="CI13" s="1000"/>
      <c r="CJ13" s="1000"/>
      <c r="CK13" s="1000"/>
      <c r="CL13" s="1000"/>
      <c r="CM13" s="1000"/>
      <c r="CN13" s="1000"/>
      <c r="CO13" s="1000"/>
      <c r="CP13" s="1000"/>
      <c r="CQ13" s="1001"/>
      <c r="CR13" s="1002">
        <v>16575517</v>
      </c>
      <c r="CS13" s="1003"/>
      <c r="CT13" s="1003"/>
      <c r="CU13" s="1003"/>
      <c r="CV13" s="1003"/>
      <c r="CW13" s="1003"/>
      <c r="CX13" s="1003"/>
      <c r="CY13" s="1004"/>
      <c r="CZ13" s="1005">
        <v>9.1</v>
      </c>
      <c r="DA13" s="1005"/>
      <c r="DB13" s="1005"/>
      <c r="DC13" s="1005"/>
      <c r="DD13" s="1011">
        <v>10537264</v>
      </c>
      <c r="DE13" s="1003"/>
      <c r="DF13" s="1003"/>
      <c r="DG13" s="1003"/>
      <c r="DH13" s="1003"/>
      <c r="DI13" s="1003"/>
      <c r="DJ13" s="1003"/>
      <c r="DK13" s="1003"/>
      <c r="DL13" s="1003"/>
      <c r="DM13" s="1003"/>
      <c r="DN13" s="1003"/>
      <c r="DO13" s="1003"/>
      <c r="DP13" s="1004"/>
      <c r="DQ13" s="1011">
        <v>8437979</v>
      </c>
      <c r="DR13" s="1003"/>
      <c r="DS13" s="1003"/>
      <c r="DT13" s="1003"/>
      <c r="DU13" s="1003"/>
      <c r="DV13" s="1003"/>
      <c r="DW13" s="1003"/>
      <c r="DX13" s="1003"/>
      <c r="DY13" s="1003"/>
      <c r="DZ13" s="1003"/>
      <c r="EA13" s="1003"/>
      <c r="EB13" s="1003"/>
      <c r="EC13" s="1012"/>
    </row>
    <row r="14" spans="2:143" ht="11.25" customHeight="1" x14ac:dyDescent="0.2">
      <c r="B14" s="999" t="s">
        <v>244</v>
      </c>
      <c r="C14" s="1000"/>
      <c r="D14" s="1000"/>
      <c r="E14" s="1000"/>
      <c r="F14" s="1000"/>
      <c r="G14" s="1000"/>
      <c r="H14" s="1000"/>
      <c r="I14" s="1000"/>
      <c r="J14" s="1000"/>
      <c r="K14" s="1000"/>
      <c r="L14" s="1000"/>
      <c r="M14" s="1000"/>
      <c r="N14" s="1000"/>
      <c r="O14" s="1000"/>
      <c r="P14" s="1000"/>
      <c r="Q14" s="1001"/>
      <c r="R14" s="1002" t="s">
        <v>122</v>
      </c>
      <c r="S14" s="1003"/>
      <c r="T14" s="1003"/>
      <c r="U14" s="1003"/>
      <c r="V14" s="1003"/>
      <c r="W14" s="1003"/>
      <c r="X14" s="1003"/>
      <c r="Y14" s="1004"/>
      <c r="Z14" s="1005" t="s">
        <v>122</v>
      </c>
      <c r="AA14" s="1005"/>
      <c r="AB14" s="1005"/>
      <c r="AC14" s="1005"/>
      <c r="AD14" s="1006" t="s">
        <v>122</v>
      </c>
      <c r="AE14" s="1006"/>
      <c r="AF14" s="1006"/>
      <c r="AG14" s="1006"/>
      <c r="AH14" s="1006"/>
      <c r="AI14" s="1006"/>
      <c r="AJ14" s="1006"/>
      <c r="AK14" s="1006"/>
      <c r="AL14" s="1007" t="s">
        <v>122</v>
      </c>
      <c r="AM14" s="1008"/>
      <c r="AN14" s="1008"/>
      <c r="AO14" s="1009"/>
      <c r="AP14" s="999" t="s">
        <v>245</v>
      </c>
      <c r="AQ14" s="1000"/>
      <c r="AR14" s="1000"/>
      <c r="AS14" s="1000"/>
      <c r="AT14" s="1000"/>
      <c r="AU14" s="1000"/>
      <c r="AV14" s="1000"/>
      <c r="AW14" s="1000"/>
      <c r="AX14" s="1000"/>
      <c r="AY14" s="1000"/>
      <c r="AZ14" s="1000"/>
      <c r="BA14" s="1000"/>
      <c r="BB14" s="1000"/>
      <c r="BC14" s="1000"/>
      <c r="BD14" s="1000"/>
      <c r="BE14" s="1000"/>
      <c r="BF14" s="1001"/>
      <c r="BG14" s="1002">
        <v>156189</v>
      </c>
      <c r="BH14" s="1003"/>
      <c r="BI14" s="1003"/>
      <c r="BJ14" s="1003"/>
      <c r="BK14" s="1003"/>
      <c r="BL14" s="1003"/>
      <c r="BM14" s="1003"/>
      <c r="BN14" s="1004"/>
      <c r="BO14" s="1005">
        <v>0.5</v>
      </c>
      <c r="BP14" s="1005"/>
      <c r="BQ14" s="1005"/>
      <c r="BR14" s="1005"/>
      <c r="BS14" s="1006" t="s">
        <v>122</v>
      </c>
      <c r="BT14" s="1006"/>
      <c r="BU14" s="1006"/>
      <c r="BV14" s="1006"/>
      <c r="BW14" s="1006"/>
      <c r="BX14" s="1006"/>
      <c r="BY14" s="1006"/>
      <c r="BZ14" s="1006"/>
      <c r="CA14" s="1006"/>
      <c r="CB14" s="1010"/>
      <c r="CD14" s="999" t="s">
        <v>246</v>
      </c>
      <c r="CE14" s="1000"/>
      <c r="CF14" s="1000"/>
      <c r="CG14" s="1000"/>
      <c r="CH14" s="1000"/>
      <c r="CI14" s="1000"/>
      <c r="CJ14" s="1000"/>
      <c r="CK14" s="1000"/>
      <c r="CL14" s="1000"/>
      <c r="CM14" s="1000"/>
      <c r="CN14" s="1000"/>
      <c r="CO14" s="1000"/>
      <c r="CP14" s="1000"/>
      <c r="CQ14" s="1001"/>
      <c r="CR14" s="1002">
        <v>1102928</v>
      </c>
      <c r="CS14" s="1003"/>
      <c r="CT14" s="1003"/>
      <c r="CU14" s="1003"/>
      <c r="CV14" s="1003"/>
      <c r="CW14" s="1003"/>
      <c r="CX14" s="1003"/>
      <c r="CY14" s="1004"/>
      <c r="CZ14" s="1005">
        <v>0.6</v>
      </c>
      <c r="DA14" s="1005"/>
      <c r="DB14" s="1005"/>
      <c r="DC14" s="1005"/>
      <c r="DD14" s="1011">
        <v>146955</v>
      </c>
      <c r="DE14" s="1003"/>
      <c r="DF14" s="1003"/>
      <c r="DG14" s="1003"/>
      <c r="DH14" s="1003"/>
      <c r="DI14" s="1003"/>
      <c r="DJ14" s="1003"/>
      <c r="DK14" s="1003"/>
      <c r="DL14" s="1003"/>
      <c r="DM14" s="1003"/>
      <c r="DN14" s="1003"/>
      <c r="DO14" s="1003"/>
      <c r="DP14" s="1004"/>
      <c r="DQ14" s="1011">
        <v>1014463</v>
      </c>
      <c r="DR14" s="1003"/>
      <c r="DS14" s="1003"/>
      <c r="DT14" s="1003"/>
      <c r="DU14" s="1003"/>
      <c r="DV14" s="1003"/>
      <c r="DW14" s="1003"/>
      <c r="DX14" s="1003"/>
      <c r="DY14" s="1003"/>
      <c r="DZ14" s="1003"/>
      <c r="EA14" s="1003"/>
      <c r="EB14" s="1003"/>
      <c r="EC14" s="1012"/>
    </row>
    <row r="15" spans="2:143" ht="11.25" customHeight="1" x14ac:dyDescent="0.2">
      <c r="B15" s="999" t="s">
        <v>247</v>
      </c>
      <c r="C15" s="1000"/>
      <c r="D15" s="1000"/>
      <c r="E15" s="1000"/>
      <c r="F15" s="1000"/>
      <c r="G15" s="1000"/>
      <c r="H15" s="1000"/>
      <c r="I15" s="1000"/>
      <c r="J15" s="1000"/>
      <c r="K15" s="1000"/>
      <c r="L15" s="1000"/>
      <c r="M15" s="1000"/>
      <c r="N15" s="1000"/>
      <c r="O15" s="1000"/>
      <c r="P15" s="1000"/>
      <c r="Q15" s="1001"/>
      <c r="R15" s="1002">
        <v>182056</v>
      </c>
      <c r="S15" s="1003"/>
      <c r="T15" s="1003"/>
      <c r="U15" s="1003"/>
      <c r="V15" s="1003"/>
      <c r="W15" s="1003"/>
      <c r="X15" s="1003"/>
      <c r="Y15" s="1004"/>
      <c r="Z15" s="1005">
        <v>0.1</v>
      </c>
      <c r="AA15" s="1005"/>
      <c r="AB15" s="1005"/>
      <c r="AC15" s="1005"/>
      <c r="AD15" s="1006">
        <v>182056</v>
      </c>
      <c r="AE15" s="1006"/>
      <c r="AF15" s="1006"/>
      <c r="AG15" s="1006"/>
      <c r="AH15" s="1006"/>
      <c r="AI15" s="1006"/>
      <c r="AJ15" s="1006"/>
      <c r="AK15" s="1006"/>
      <c r="AL15" s="1007">
        <v>0.2</v>
      </c>
      <c r="AM15" s="1008"/>
      <c r="AN15" s="1008"/>
      <c r="AO15" s="1009"/>
      <c r="AP15" s="999" t="s">
        <v>248</v>
      </c>
      <c r="AQ15" s="1000"/>
      <c r="AR15" s="1000"/>
      <c r="AS15" s="1000"/>
      <c r="AT15" s="1000"/>
      <c r="AU15" s="1000"/>
      <c r="AV15" s="1000"/>
      <c r="AW15" s="1000"/>
      <c r="AX15" s="1000"/>
      <c r="AY15" s="1000"/>
      <c r="AZ15" s="1000"/>
      <c r="BA15" s="1000"/>
      <c r="BB15" s="1000"/>
      <c r="BC15" s="1000"/>
      <c r="BD15" s="1000"/>
      <c r="BE15" s="1000"/>
      <c r="BF15" s="1001"/>
      <c r="BG15" s="1002">
        <v>2519948</v>
      </c>
      <c r="BH15" s="1003"/>
      <c r="BI15" s="1003"/>
      <c r="BJ15" s="1003"/>
      <c r="BK15" s="1003"/>
      <c r="BL15" s="1003"/>
      <c r="BM15" s="1003"/>
      <c r="BN15" s="1004"/>
      <c r="BO15" s="1005">
        <v>7.6</v>
      </c>
      <c r="BP15" s="1005"/>
      <c r="BQ15" s="1005"/>
      <c r="BR15" s="1005"/>
      <c r="BS15" s="1006" t="s">
        <v>122</v>
      </c>
      <c r="BT15" s="1006"/>
      <c r="BU15" s="1006"/>
      <c r="BV15" s="1006"/>
      <c r="BW15" s="1006"/>
      <c r="BX15" s="1006"/>
      <c r="BY15" s="1006"/>
      <c r="BZ15" s="1006"/>
      <c r="CA15" s="1006"/>
      <c r="CB15" s="1010"/>
      <c r="CD15" s="999" t="s">
        <v>249</v>
      </c>
      <c r="CE15" s="1000"/>
      <c r="CF15" s="1000"/>
      <c r="CG15" s="1000"/>
      <c r="CH15" s="1000"/>
      <c r="CI15" s="1000"/>
      <c r="CJ15" s="1000"/>
      <c r="CK15" s="1000"/>
      <c r="CL15" s="1000"/>
      <c r="CM15" s="1000"/>
      <c r="CN15" s="1000"/>
      <c r="CO15" s="1000"/>
      <c r="CP15" s="1000"/>
      <c r="CQ15" s="1001"/>
      <c r="CR15" s="1002">
        <v>26389285</v>
      </c>
      <c r="CS15" s="1003"/>
      <c r="CT15" s="1003"/>
      <c r="CU15" s="1003"/>
      <c r="CV15" s="1003"/>
      <c r="CW15" s="1003"/>
      <c r="CX15" s="1003"/>
      <c r="CY15" s="1004"/>
      <c r="CZ15" s="1005">
        <v>14.5</v>
      </c>
      <c r="DA15" s="1005"/>
      <c r="DB15" s="1005"/>
      <c r="DC15" s="1005"/>
      <c r="DD15" s="1011">
        <v>8126810</v>
      </c>
      <c r="DE15" s="1003"/>
      <c r="DF15" s="1003"/>
      <c r="DG15" s="1003"/>
      <c r="DH15" s="1003"/>
      <c r="DI15" s="1003"/>
      <c r="DJ15" s="1003"/>
      <c r="DK15" s="1003"/>
      <c r="DL15" s="1003"/>
      <c r="DM15" s="1003"/>
      <c r="DN15" s="1003"/>
      <c r="DO15" s="1003"/>
      <c r="DP15" s="1004"/>
      <c r="DQ15" s="1011">
        <v>18118806</v>
      </c>
      <c r="DR15" s="1003"/>
      <c r="DS15" s="1003"/>
      <c r="DT15" s="1003"/>
      <c r="DU15" s="1003"/>
      <c r="DV15" s="1003"/>
      <c r="DW15" s="1003"/>
      <c r="DX15" s="1003"/>
      <c r="DY15" s="1003"/>
      <c r="DZ15" s="1003"/>
      <c r="EA15" s="1003"/>
      <c r="EB15" s="1003"/>
      <c r="EC15" s="1012"/>
    </row>
    <row r="16" spans="2:143" ht="11.25" customHeight="1" x14ac:dyDescent="0.2">
      <c r="B16" s="999" t="s">
        <v>250</v>
      </c>
      <c r="C16" s="1000"/>
      <c r="D16" s="1000"/>
      <c r="E16" s="1000"/>
      <c r="F16" s="1000"/>
      <c r="G16" s="1000"/>
      <c r="H16" s="1000"/>
      <c r="I16" s="1000"/>
      <c r="J16" s="1000"/>
      <c r="K16" s="1000"/>
      <c r="L16" s="1000"/>
      <c r="M16" s="1000"/>
      <c r="N16" s="1000"/>
      <c r="O16" s="1000"/>
      <c r="P16" s="1000"/>
      <c r="Q16" s="1001"/>
      <c r="R16" s="1002" t="s">
        <v>122</v>
      </c>
      <c r="S16" s="1003"/>
      <c r="T16" s="1003"/>
      <c r="U16" s="1003"/>
      <c r="V16" s="1003"/>
      <c r="W16" s="1003"/>
      <c r="X16" s="1003"/>
      <c r="Y16" s="1004"/>
      <c r="Z16" s="1005" t="s">
        <v>122</v>
      </c>
      <c r="AA16" s="1005"/>
      <c r="AB16" s="1005"/>
      <c r="AC16" s="1005"/>
      <c r="AD16" s="1006" t="s">
        <v>122</v>
      </c>
      <c r="AE16" s="1006"/>
      <c r="AF16" s="1006"/>
      <c r="AG16" s="1006"/>
      <c r="AH16" s="1006"/>
      <c r="AI16" s="1006"/>
      <c r="AJ16" s="1006"/>
      <c r="AK16" s="1006"/>
      <c r="AL16" s="1007" t="s">
        <v>122</v>
      </c>
      <c r="AM16" s="1008"/>
      <c r="AN16" s="1008"/>
      <c r="AO16" s="1009"/>
      <c r="AP16" s="999" t="s">
        <v>251</v>
      </c>
      <c r="AQ16" s="1000"/>
      <c r="AR16" s="1000"/>
      <c r="AS16" s="1000"/>
      <c r="AT16" s="1000"/>
      <c r="AU16" s="1000"/>
      <c r="AV16" s="1000"/>
      <c r="AW16" s="1000"/>
      <c r="AX16" s="1000"/>
      <c r="AY16" s="1000"/>
      <c r="AZ16" s="1000"/>
      <c r="BA16" s="1000"/>
      <c r="BB16" s="1000"/>
      <c r="BC16" s="1000"/>
      <c r="BD16" s="1000"/>
      <c r="BE16" s="1000"/>
      <c r="BF16" s="1001"/>
      <c r="BG16" s="1002" t="s">
        <v>122</v>
      </c>
      <c r="BH16" s="1003"/>
      <c r="BI16" s="1003"/>
      <c r="BJ16" s="1003"/>
      <c r="BK16" s="1003"/>
      <c r="BL16" s="1003"/>
      <c r="BM16" s="1003"/>
      <c r="BN16" s="1004"/>
      <c r="BO16" s="1005" t="s">
        <v>122</v>
      </c>
      <c r="BP16" s="1005"/>
      <c r="BQ16" s="1005"/>
      <c r="BR16" s="1005"/>
      <c r="BS16" s="1006" t="s">
        <v>122</v>
      </c>
      <c r="BT16" s="1006"/>
      <c r="BU16" s="1006"/>
      <c r="BV16" s="1006"/>
      <c r="BW16" s="1006"/>
      <c r="BX16" s="1006"/>
      <c r="BY16" s="1006"/>
      <c r="BZ16" s="1006"/>
      <c r="CA16" s="1006"/>
      <c r="CB16" s="1010"/>
      <c r="CD16" s="999" t="s">
        <v>252</v>
      </c>
      <c r="CE16" s="1000"/>
      <c r="CF16" s="1000"/>
      <c r="CG16" s="1000"/>
      <c r="CH16" s="1000"/>
      <c r="CI16" s="1000"/>
      <c r="CJ16" s="1000"/>
      <c r="CK16" s="1000"/>
      <c r="CL16" s="1000"/>
      <c r="CM16" s="1000"/>
      <c r="CN16" s="1000"/>
      <c r="CO16" s="1000"/>
      <c r="CP16" s="1000"/>
      <c r="CQ16" s="1001"/>
      <c r="CR16" s="1002" t="s">
        <v>122</v>
      </c>
      <c r="CS16" s="1003"/>
      <c r="CT16" s="1003"/>
      <c r="CU16" s="1003"/>
      <c r="CV16" s="1003"/>
      <c r="CW16" s="1003"/>
      <c r="CX16" s="1003"/>
      <c r="CY16" s="1004"/>
      <c r="CZ16" s="1005" t="s">
        <v>122</v>
      </c>
      <c r="DA16" s="1005"/>
      <c r="DB16" s="1005"/>
      <c r="DC16" s="1005"/>
      <c r="DD16" s="1011" t="s">
        <v>122</v>
      </c>
      <c r="DE16" s="1003"/>
      <c r="DF16" s="1003"/>
      <c r="DG16" s="1003"/>
      <c r="DH16" s="1003"/>
      <c r="DI16" s="1003"/>
      <c r="DJ16" s="1003"/>
      <c r="DK16" s="1003"/>
      <c r="DL16" s="1003"/>
      <c r="DM16" s="1003"/>
      <c r="DN16" s="1003"/>
      <c r="DO16" s="1003"/>
      <c r="DP16" s="1004"/>
      <c r="DQ16" s="1011" t="s">
        <v>122</v>
      </c>
      <c r="DR16" s="1003"/>
      <c r="DS16" s="1003"/>
      <c r="DT16" s="1003"/>
      <c r="DU16" s="1003"/>
      <c r="DV16" s="1003"/>
      <c r="DW16" s="1003"/>
      <c r="DX16" s="1003"/>
      <c r="DY16" s="1003"/>
      <c r="DZ16" s="1003"/>
      <c r="EA16" s="1003"/>
      <c r="EB16" s="1003"/>
      <c r="EC16" s="1012"/>
    </row>
    <row r="17" spans="2:133" ht="11.25" customHeight="1" x14ac:dyDescent="0.2">
      <c r="B17" s="999" t="s">
        <v>253</v>
      </c>
      <c r="C17" s="1000"/>
      <c r="D17" s="1000"/>
      <c r="E17" s="1000"/>
      <c r="F17" s="1000"/>
      <c r="G17" s="1000"/>
      <c r="H17" s="1000"/>
      <c r="I17" s="1000"/>
      <c r="J17" s="1000"/>
      <c r="K17" s="1000"/>
      <c r="L17" s="1000"/>
      <c r="M17" s="1000"/>
      <c r="N17" s="1000"/>
      <c r="O17" s="1000"/>
      <c r="P17" s="1000"/>
      <c r="Q17" s="1001"/>
      <c r="R17" s="1002">
        <v>1880440</v>
      </c>
      <c r="S17" s="1003"/>
      <c r="T17" s="1003"/>
      <c r="U17" s="1003"/>
      <c r="V17" s="1003"/>
      <c r="W17" s="1003"/>
      <c r="X17" s="1003"/>
      <c r="Y17" s="1004"/>
      <c r="Z17" s="1005">
        <v>1</v>
      </c>
      <c r="AA17" s="1005"/>
      <c r="AB17" s="1005"/>
      <c r="AC17" s="1005"/>
      <c r="AD17" s="1006">
        <v>1880440</v>
      </c>
      <c r="AE17" s="1006"/>
      <c r="AF17" s="1006"/>
      <c r="AG17" s="1006"/>
      <c r="AH17" s="1006"/>
      <c r="AI17" s="1006"/>
      <c r="AJ17" s="1006"/>
      <c r="AK17" s="1006"/>
      <c r="AL17" s="1007">
        <v>1.7</v>
      </c>
      <c r="AM17" s="1008"/>
      <c r="AN17" s="1008"/>
      <c r="AO17" s="1009"/>
      <c r="AP17" s="999" t="s">
        <v>254</v>
      </c>
      <c r="AQ17" s="1000"/>
      <c r="AR17" s="1000"/>
      <c r="AS17" s="1000"/>
      <c r="AT17" s="1000"/>
      <c r="AU17" s="1000"/>
      <c r="AV17" s="1000"/>
      <c r="AW17" s="1000"/>
      <c r="AX17" s="1000"/>
      <c r="AY17" s="1000"/>
      <c r="AZ17" s="1000"/>
      <c r="BA17" s="1000"/>
      <c r="BB17" s="1000"/>
      <c r="BC17" s="1000"/>
      <c r="BD17" s="1000"/>
      <c r="BE17" s="1000"/>
      <c r="BF17" s="1001"/>
      <c r="BG17" s="1002" t="s">
        <v>122</v>
      </c>
      <c r="BH17" s="1003"/>
      <c r="BI17" s="1003"/>
      <c r="BJ17" s="1003"/>
      <c r="BK17" s="1003"/>
      <c r="BL17" s="1003"/>
      <c r="BM17" s="1003"/>
      <c r="BN17" s="1004"/>
      <c r="BO17" s="1005" t="s">
        <v>122</v>
      </c>
      <c r="BP17" s="1005"/>
      <c r="BQ17" s="1005"/>
      <c r="BR17" s="1005"/>
      <c r="BS17" s="1006" t="s">
        <v>122</v>
      </c>
      <c r="BT17" s="1006"/>
      <c r="BU17" s="1006"/>
      <c r="BV17" s="1006"/>
      <c r="BW17" s="1006"/>
      <c r="BX17" s="1006"/>
      <c r="BY17" s="1006"/>
      <c r="BZ17" s="1006"/>
      <c r="CA17" s="1006"/>
      <c r="CB17" s="1010"/>
      <c r="CD17" s="999" t="s">
        <v>255</v>
      </c>
      <c r="CE17" s="1000"/>
      <c r="CF17" s="1000"/>
      <c r="CG17" s="1000"/>
      <c r="CH17" s="1000"/>
      <c r="CI17" s="1000"/>
      <c r="CJ17" s="1000"/>
      <c r="CK17" s="1000"/>
      <c r="CL17" s="1000"/>
      <c r="CM17" s="1000"/>
      <c r="CN17" s="1000"/>
      <c r="CO17" s="1000"/>
      <c r="CP17" s="1000"/>
      <c r="CQ17" s="1001"/>
      <c r="CR17" s="1002">
        <v>3677669</v>
      </c>
      <c r="CS17" s="1003"/>
      <c r="CT17" s="1003"/>
      <c r="CU17" s="1003"/>
      <c r="CV17" s="1003"/>
      <c r="CW17" s="1003"/>
      <c r="CX17" s="1003"/>
      <c r="CY17" s="1004"/>
      <c r="CZ17" s="1005">
        <v>2</v>
      </c>
      <c r="DA17" s="1005"/>
      <c r="DB17" s="1005"/>
      <c r="DC17" s="1005"/>
      <c r="DD17" s="1011" t="s">
        <v>122</v>
      </c>
      <c r="DE17" s="1003"/>
      <c r="DF17" s="1003"/>
      <c r="DG17" s="1003"/>
      <c r="DH17" s="1003"/>
      <c r="DI17" s="1003"/>
      <c r="DJ17" s="1003"/>
      <c r="DK17" s="1003"/>
      <c r="DL17" s="1003"/>
      <c r="DM17" s="1003"/>
      <c r="DN17" s="1003"/>
      <c r="DO17" s="1003"/>
      <c r="DP17" s="1004"/>
      <c r="DQ17" s="1011">
        <v>3677669</v>
      </c>
      <c r="DR17" s="1003"/>
      <c r="DS17" s="1003"/>
      <c r="DT17" s="1003"/>
      <c r="DU17" s="1003"/>
      <c r="DV17" s="1003"/>
      <c r="DW17" s="1003"/>
      <c r="DX17" s="1003"/>
      <c r="DY17" s="1003"/>
      <c r="DZ17" s="1003"/>
      <c r="EA17" s="1003"/>
      <c r="EB17" s="1003"/>
      <c r="EC17" s="1012"/>
    </row>
    <row r="18" spans="2:133" ht="11.25" customHeight="1" x14ac:dyDescent="0.2">
      <c r="B18" s="999" t="s">
        <v>256</v>
      </c>
      <c r="C18" s="1000"/>
      <c r="D18" s="1000"/>
      <c r="E18" s="1000"/>
      <c r="F18" s="1000"/>
      <c r="G18" s="1000"/>
      <c r="H18" s="1000"/>
      <c r="I18" s="1000"/>
      <c r="J18" s="1000"/>
      <c r="K18" s="1000"/>
      <c r="L18" s="1000"/>
      <c r="M18" s="1000"/>
      <c r="N18" s="1000"/>
      <c r="O18" s="1000"/>
      <c r="P18" s="1000"/>
      <c r="Q18" s="1001"/>
      <c r="R18" s="1002">
        <v>248449</v>
      </c>
      <c r="S18" s="1003"/>
      <c r="T18" s="1003"/>
      <c r="U18" s="1003"/>
      <c r="V18" s="1003"/>
      <c r="W18" s="1003"/>
      <c r="X18" s="1003"/>
      <c r="Y18" s="1004"/>
      <c r="Z18" s="1005">
        <v>0.1</v>
      </c>
      <c r="AA18" s="1005"/>
      <c r="AB18" s="1005"/>
      <c r="AC18" s="1005"/>
      <c r="AD18" s="1006">
        <v>248449</v>
      </c>
      <c r="AE18" s="1006"/>
      <c r="AF18" s="1006"/>
      <c r="AG18" s="1006"/>
      <c r="AH18" s="1006"/>
      <c r="AI18" s="1006"/>
      <c r="AJ18" s="1006"/>
      <c r="AK18" s="1006"/>
      <c r="AL18" s="1007">
        <v>0.2</v>
      </c>
      <c r="AM18" s="1008"/>
      <c r="AN18" s="1008"/>
      <c r="AO18" s="1009"/>
      <c r="AP18" s="999" t="s">
        <v>257</v>
      </c>
      <c r="AQ18" s="1000"/>
      <c r="AR18" s="1000"/>
      <c r="AS18" s="1000"/>
      <c r="AT18" s="1000"/>
      <c r="AU18" s="1000"/>
      <c r="AV18" s="1000"/>
      <c r="AW18" s="1000"/>
      <c r="AX18" s="1000"/>
      <c r="AY18" s="1000"/>
      <c r="AZ18" s="1000"/>
      <c r="BA18" s="1000"/>
      <c r="BB18" s="1000"/>
      <c r="BC18" s="1000"/>
      <c r="BD18" s="1000"/>
      <c r="BE18" s="1000"/>
      <c r="BF18" s="1001"/>
      <c r="BG18" s="1002" t="s">
        <v>122</v>
      </c>
      <c r="BH18" s="1003"/>
      <c r="BI18" s="1003"/>
      <c r="BJ18" s="1003"/>
      <c r="BK18" s="1003"/>
      <c r="BL18" s="1003"/>
      <c r="BM18" s="1003"/>
      <c r="BN18" s="1004"/>
      <c r="BO18" s="1005" t="s">
        <v>122</v>
      </c>
      <c r="BP18" s="1005"/>
      <c r="BQ18" s="1005"/>
      <c r="BR18" s="1005"/>
      <c r="BS18" s="1006" t="s">
        <v>122</v>
      </c>
      <c r="BT18" s="1006"/>
      <c r="BU18" s="1006"/>
      <c r="BV18" s="1006"/>
      <c r="BW18" s="1006"/>
      <c r="BX18" s="1006"/>
      <c r="BY18" s="1006"/>
      <c r="BZ18" s="1006"/>
      <c r="CA18" s="1006"/>
      <c r="CB18" s="1010"/>
      <c r="CD18" s="999" t="s">
        <v>258</v>
      </c>
      <c r="CE18" s="1000"/>
      <c r="CF18" s="1000"/>
      <c r="CG18" s="1000"/>
      <c r="CH18" s="1000"/>
      <c r="CI18" s="1000"/>
      <c r="CJ18" s="1000"/>
      <c r="CK18" s="1000"/>
      <c r="CL18" s="1000"/>
      <c r="CM18" s="1000"/>
      <c r="CN18" s="1000"/>
      <c r="CO18" s="1000"/>
      <c r="CP18" s="1000"/>
      <c r="CQ18" s="1001"/>
      <c r="CR18" s="1002" t="s">
        <v>122</v>
      </c>
      <c r="CS18" s="1003"/>
      <c r="CT18" s="1003"/>
      <c r="CU18" s="1003"/>
      <c r="CV18" s="1003"/>
      <c r="CW18" s="1003"/>
      <c r="CX18" s="1003"/>
      <c r="CY18" s="1004"/>
      <c r="CZ18" s="1005" t="s">
        <v>122</v>
      </c>
      <c r="DA18" s="1005"/>
      <c r="DB18" s="1005"/>
      <c r="DC18" s="1005"/>
      <c r="DD18" s="1011" t="s">
        <v>122</v>
      </c>
      <c r="DE18" s="1003"/>
      <c r="DF18" s="1003"/>
      <c r="DG18" s="1003"/>
      <c r="DH18" s="1003"/>
      <c r="DI18" s="1003"/>
      <c r="DJ18" s="1003"/>
      <c r="DK18" s="1003"/>
      <c r="DL18" s="1003"/>
      <c r="DM18" s="1003"/>
      <c r="DN18" s="1003"/>
      <c r="DO18" s="1003"/>
      <c r="DP18" s="1004"/>
      <c r="DQ18" s="1011" t="s">
        <v>122</v>
      </c>
      <c r="DR18" s="1003"/>
      <c r="DS18" s="1003"/>
      <c r="DT18" s="1003"/>
      <c r="DU18" s="1003"/>
      <c r="DV18" s="1003"/>
      <c r="DW18" s="1003"/>
      <c r="DX18" s="1003"/>
      <c r="DY18" s="1003"/>
      <c r="DZ18" s="1003"/>
      <c r="EA18" s="1003"/>
      <c r="EB18" s="1003"/>
      <c r="EC18" s="1012"/>
    </row>
    <row r="19" spans="2:133" ht="11.25" customHeight="1" x14ac:dyDescent="0.2">
      <c r="B19" s="999" t="s">
        <v>259</v>
      </c>
      <c r="C19" s="1000"/>
      <c r="D19" s="1000"/>
      <c r="E19" s="1000"/>
      <c r="F19" s="1000"/>
      <c r="G19" s="1000"/>
      <c r="H19" s="1000"/>
      <c r="I19" s="1000"/>
      <c r="J19" s="1000"/>
      <c r="K19" s="1000"/>
      <c r="L19" s="1000"/>
      <c r="M19" s="1000"/>
      <c r="N19" s="1000"/>
      <c r="O19" s="1000"/>
      <c r="P19" s="1000"/>
      <c r="Q19" s="1001"/>
      <c r="R19" s="1002">
        <v>1631991</v>
      </c>
      <c r="S19" s="1003"/>
      <c r="T19" s="1003"/>
      <c r="U19" s="1003"/>
      <c r="V19" s="1003"/>
      <c r="W19" s="1003"/>
      <c r="X19" s="1003"/>
      <c r="Y19" s="1004"/>
      <c r="Z19" s="1005">
        <v>0.8</v>
      </c>
      <c r="AA19" s="1005"/>
      <c r="AB19" s="1005"/>
      <c r="AC19" s="1005"/>
      <c r="AD19" s="1006">
        <v>1631991</v>
      </c>
      <c r="AE19" s="1006"/>
      <c r="AF19" s="1006"/>
      <c r="AG19" s="1006"/>
      <c r="AH19" s="1006"/>
      <c r="AI19" s="1006"/>
      <c r="AJ19" s="1006"/>
      <c r="AK19" s="1006"/>
      <c r="AL19" s="1007">
        <v>1.5</v>
      </c>
      <c r="AM19" s="1008"/>
      <c r="AN19" s="1008"/>
      <c r="AO19" s="1009"/>
      <c r="AP19" s="999" t="s">
        <v>260</v>
      </c>
      <c r="AQ19" s="1000"/>
      <c r="AR19" s="1000"/>
      <c r="AS19" s="1000"/>
      <c r="AT19" s="1000"/>
      <c r="AU19" s="1000"/>
      <c r="AV19" s="1000"/>
      <c r="AW19" s="1000"/>
      <c r="AX19" s="1000"/>
      <c r="AY19" s="1000"/>
      <c r="AZ19" s="1000"/>
      <c r="BA19" s="1000"/>
      <c r="BB19" s="1000"/>
      <c r="BC19" s="1000"/>
      <c r="BD19" s="1000"/>
      <c r="BE19" s="1000"/>
      <c r="BF19" s="1001"/>
      <c r="BG19" s="1002" t="s">
        <v>122</v>
      </c>
      <c r="BH19" s="1003"/>
      <c r="BI19" s="1003"/>
      <c r="BJ19" s="1003"/>
      <c r="BK19" s="1003"/>
      <c r="BL19" s="1003"/>
      <c r="BM19" s="1003"/>
      <c r="BN19" s="1004"/>
      <c r="BO19" s="1005" t="s">
        <v>122</v>
      </c>
      <c r="BP19" s="1005"/>
      <c r="BQ19" s="1005"/>
      <c r="BR19" s="1005"/>
      <c r="BS19" s="1006" t="s">
        <v>122</v>
      </c>
      <c r="BT19" s="1006"/>
      <c r="BU19" s="1006"/>
      <c r="BV19" s="1006"/>
      <c r="BW19" s="1006"/>
      <c r="BX19" s="1006"/>
      <c r="BY19" s="1006"/>
      <c r="BZ19" s="1006"/>
      <c r="CA19" s="1006"/>
      <c r="CB19" s="1010"/>
      <c r="CD19" s="999" t="s">
        <v>261</v>
      </c>
      <c r="CE19" s="1000"/>
      <c r="CF19" s="1000"/>
      <c r="CG19" s="1000"/>
      <c r="CH19" s="1000"/>
      <c r="CI19" s="1000"/>
      <c r="CJ19" s="1000"/>
      <c r="CK19" s="1000"/>
      <c r="CL19" s="1000"/>
      <c r="CM19" s="1000"/>
      <c r="CN19" s="1000"/>
      <c r="CO19" s="1000"/>
      <c r="CP19" s="1000"/>
      <c r="CQ19" s="1001"/>
      <c r="CR19" s="1002" t="s">
        <v>122</v>
      </c>
      <c r="CS19" s="1003"/>
      <c r="CT19" s="1003"/>
      <c r="CU19" s="1003"/>
      <c r="CV19" s="1003"/>
      <c r="CW19" s="1003"/>
      <c r="CX19" s="1003"/>
      <c r="CY19" s="1004"/>
      <c r="CZ19" s="1005" t="s">
        <v>122</v>
      </c>
      <c r="DA19" s="1005"/>
      <c r="DB19" s="1005"/>
      <c r="DC19" s="1005"/>
      <c r="DD19" s="1011" t="s">
        <v>122</v>
      </c>
      <c r="DE19" s="1003"/>
      <c r="DF19" s="1003"/>
      <c r="DG19" s="1003"/>
      <c r="DH19" s="1003"/>
      <c r="DI19" s="1003"/>
      <c r="DJ19" s="1003"/>
      <c r="DK19" s="1003"/>
      <c r="DL19" s="1003"/>
      <c r="DM19" s="1003"/>
      <c r="DN19" s="1003"/>
      <c r="DO19" s="1003"/>
      <c r="DP19" s="1004"/>
      <c r="DQ19" s="1011" t="s">
        <v>122</v>
      </c>
      <c r="DR19" s="1003"/>
      <c r="DS19" s="1003"/>
      <c r="DT19" s="1003"/>
      <c r="DU19" s="1003"/>
      <c r="DV19" s="1003"/>
      <c r="DW19" s="1003"/>
      <c r="DX19" s="1003"/>
      <c r="DY19" s="1003"/>
      <c r="DZ19" s="1003"/>
      <c r="EA19" s="1003"/>
      <c r="EB19" s="1003"/>
      <c r="EC19" s="1012"/>
    </row>
    <row r="20" spans="2:133" ht="11.25" customHeight="1" x14ac:dyDescent="0.2">
      <c r="B20" s="1015" t="s">
        <v>262</v>
      </c>
      <c r="C20" s="1016"/>
      <c r="D20" s="1016"/>
      <c r="E20" s="1016"/>
      <c r="F20" s="1016"/>
      <c r="G20" s="1016"/>
      <c r="H20" s="1016"/>
      <c r="I20" s="1016"/>
      <c r="J20" s="1016"/>
      <c r="K20" s="1016"/>
      <c r="L20" s="1016"/>
      <c r="M20" s="1016"/>
      <c r="N20" s="1016"/>
      <c r="O20" s="1016"/>
      <c r="P20" s="1016"/>
      <c r="Q20" s="1017"/>
      <c r="R20" s="1002" t="s">
        <v>122</v>
      </c>
      <c r="S20" s="1003"/>
      <c r="T20" s="1003"/>
      <c r="U20" s="1003"/>
      <c r="V20" s="1003"/>
      <c r="W20" s="1003"/>
      <c r="X20" s="1003"/>
      <c r="Y20" s="1004"/>
      <c r="Z20" s="1005" t="s">
        <v>122</v>
      </c>
      <c r="AA20" s="1005"/>
      <c r="AB20" s="1005"/>
      <c r="AC20" s="1005"/>
      <c r="AD20" s="1006" t="s">
        <v>122</v>
      </c>
      <c r="AE20" s="1006"/>
      <c r="AF20" s="1006"/>
      <c r="AG20" s="1006"/>
      <c r="AH20" s="1006"/>
      <c r="AI20" s="1006"/>
      <c r="AJ20" s="1006"/>
      <c r="AK20" s="1006"/>
      <c r="AL20" s="1007" t="s">
        <v>122</v>
      </c>
      <c r="AM20" s="1008"/>
      <c r="AN20" s="1008"/>
      <c r="AO20" s="1009"/>
      <c r="AP20" s="999" t="s">
        <v>263</v>
      </c>
      <c r="AQ20" s="1000"/>
      <c r="AR20" s="1000"/>
      <c r="AS20" s="1000"/>
      <c r="AT20" s="1000"/>
      <c r="AU20" s="1000"/>
      <c r="AV20" s="1000"/>
      <c r="AW20" s="1000"/>
      <c r="AX20" s="1000"/>
      <c r="AY20" s="1000"/>
      <c r="AZ20" s="1000"/>
      <c r="BA20" s="1000"/>
      <c r="BB20" s="1000"/>
      <c r="BC20" s="1000"/>
      <c r="BD20" s="1000"/>
      <c r="BE20" s="1000"/>
      <c r="BF20" s="1001"/>
      <c r="BG20" s="1002" t="s">
        <v>122</v>
      </c>
      <c r="BH20" s="1003"/>
      <c r="BI20" s="1003"/>
      <c r="BJ20" s="1003"/>
      <c r="BK20" s="1003"/>
      <c r="BL20" s="1003"/>
      <c r="BM20" s="1003"/>
      <c r="BN20" s="1004"/>
      <c r="BO20" s="1005" t="s">
        <v>122</v>
      </c>
      <c r="BP20" s="1005"/>
      <c r="BQ20" s="1005"/>
      <c r="BR20" s="1005"/>
      <c r="BS20" s="1006" t="s">
        <v>122</v>
      </c>
      <c r="BT20" s="1006"/>
      <c r="BU20" s="1006"/>
      <c r="BV20" s="1006"/>
      <c r="BW20" s="1006"/>
      <c r="BX20" s="1006"/>
      <c r="BY20" s="1006"/>
      <c r="BZ20" s="1006"/>
      <c r="CA20" s="1006"/>
      <c r="CB20" s="1010"/>
      <c r="CD20" s="999" t="s">
        <v>264</v>
      </c>
      <c r="CE20" s="1000"/>
      <c r="CF20" s="1000"/>
      <c r="CG20" s="1000"/>
      <c r="CH20" s="1000"/>
      <c r="CI20" s="1000"/>
      <c r="CJ20" s="1000"/>
      <c r="CK20" s="1000"/>
      <c r="CL20" s="1000"/>
      <c r="CM20" s="1000"/>
      <c r="CN20" s="1000"/>
      <c r="CO20" s="1000"/>
      <c r="CP20" s="1000"/>
      <c r="CQ20" s="1001"/>
      <c r="CR20" s="1002">
        <v>181401305</v>
      </c>
      <c r="CS20" s="1003"/>
      <c r="CT20" s="1003"/>
      <c r="CU20" s="1003"/>
      <c r="CV20" s="1003"/>
      <c r="CW20" s="1003"/>
      <c r="CX20" s="1003"/>
      <c r="CY20" s="1004"/>
      <c r="CZ20" s="1005">
        <v>100</v>
      </c>
      <c r="DA20" s="1005"/>
      <c r="DB20" s="1005"/>
      <c r="DC20" s="1005"/>
      <c r="DD20" s="1011">
        <v>22605006</v>
      </c>
      <c r="DE20" s="1003"/>
      <c r="DF20" s="1003"/>
      <c r="DG20" s="1003"/>
      <c r="DH20" s="1003"/>
      <c r="DI20" s="1003"/>
      <c r="DJ20" s="1003"/>
      <c r="DK20" s="1003"/>
      <c r="DL20" s="1003"/>
      <c r="DM20" s="1003"/>
      <c r="DN20" s="1003"/>
      <c r="DO20" s="1003"/>
      <c r="DP20" s="1004"/>
      <c r="DQ20" s="1011">
        <v>115469268</v>
      </c>
      <c r="DR20" s="1003"/>
      <c r="DS20" s="1003"/>
      <c r="DT20" s="1003"/>
      <c r="DU20" s="1003"/>
      <c r="DV20" s="1003"/>
      <c r="DW20" s="1003"/>
      <c r="DX20" s="1003"/>
      <c r="DY20" s="1003"/>
      <c r="DZ20" s="1003"/>
      <c r="EA20" s="1003"/>
      <c r="EB20" s="1003"/>
      <c r="EC20" s="1012"/>
    </row>
    <row r="21" spans="2:133" ht="11.25" customHeight="1" x14ac:dyDescent="0.2">
      <c r="B21" s="999" t="s">
        <v>265</v>
      </c>
      <c r="C21" s="1000"/>
      <c r="D21" s="1000"/>
      <c r="E21" s="1000"/>
      <c r="F21" s="1000"/>
      <c r="G21" s="1000"/>
      <c r="H21" s="1000"/>
      <c r="I21" s="1000"/>
      <c r="J21" s="1000"/>
      <c r="K21" s="1000"/>
      <c r="L21" s="1000"/>
      <c r="M21" s="1000"/>
      <c r="N21" s="1000"/>
      <c r="O21" s="1000"/>
      <c r="P21" s="1000"/>
      <c r="Q21" s="1001"/>
      <c r="R21" s="1002" t="s">
        <v>122</v>
      </c>
      <c r="S21" s="1003"/>
      <c r="T21" s="1003"/>
      <c r="U21" s="1003"/>
      <c r="V21" s="1003"/>
      <c r="W21" s="1003"/>
      <c r="X21" s="1003"/>
      <c r="Y21" s="1004"/>
      <c r="Z21" s="1005" t="s">
        <v>122</v>
      </c>
      <c r="AA21" s="1005"/>
      <c r="AB21" s="1005"/>
      <c r="AC21" s="1005"/>
      <c r="AD21" s="1006" t="s">
        <v>122</v>
      </c>
      <c r="AE21" s="1006"/>
      <c r="AF21" s="1006"/>
      <c r="AG21" s="1006"/>
      <c r="AH21" s="1006"/>
      <c r="AI21" s="1006"/>
      <c r="AJ21" s="1006"/>
      <c r="AK21" s="1006"/>
      <c r="AL21" s="1007" t="s">
        <v>122</v>
      </c>
      <c r="AM21" s="1008"/>
      <c r="AN21" s="1008"/>
      <c r="AO21" s="1009"/>
      <c r="AP21" s="999" t="s">
        <v>266</v>
      </c>
      <c r="AQ21" s="1018"/>
      <c r="AR21" s="1018"/>
      <c r="AS21" s="1018"/>
      <c r="AT21" s="1018"/>
      <c r="AU21" s="1018"/>
      <c r="AV21" s="1018"/>
      <c r="AW21" s="1018"/>
      <c r="AX21" s="1018"/>
      <c r="AY21" s="1018"/>
      <c r="AZ21" s="1018"/>
      <c r="BA21" s="1018"/>
      <c r="BB21" s="1018"/>
      <c r="BC21" s="1018"/>
      <c r="BD21" s="1018"/>
      <c r="BE21" s="1018"/>
      <c r="BF21" s="1019"/>
      <c r="BG21" s="1002" t="s">
        <v>122</v>
      </c>
      <c r="BH21" s="1003"/>
      <c r="BI21" s="1003"/>
      <c r="BJ21" s="1003"/>
      <c r="BK21" s="1003"/>
      <c r="BL21" s="1003"/>
      <c r="BM21" s="1003"/>
      <c r="BN21" s="1004"/>
      <c r="BO21" s="1005" t="s">
        <v>122</v>
      </c>
      <c r="BP21" s="1005"/>
      <c r="BQ21" s="1005"/>
      <c r="BR21" s="1005"/>
      <c r="BS21" s="1006" t="s">
        <v>122</v>
      </c>
      <c r="BT21" s="1006"/>
      <c r="BU21" s="1006"/>
      <c r="BV21" s="1006"/>
      <c r="BW21" s="1006"/>
      <c r="BX21" s="1006"/>
      <c r="BY21" s="1006"/>
      <c r="BZ21" s="1006"/>
      <c r="CA21" s="1006"/>
      <c r="CB21" s="1010"/>
      <c r="CD21" s="1023"/>
      <c r="CE21" s="1024"/>
      <c r="CF21" s="1024"/>
      <c r="CG21" s="1024"/>
      <c r="CH21" s="1024"/>
      <c r="CI21" s="1024"/>
      <c r="CJ21" s="1024"/>
      <c r="CK21" s="1024"/>
      <c r="CL21" s="1024"/>
      <c r="CM21" s="1024"/>
      <c r="CN21" s="1024"/>
      <c r="CO21" s="1024"/>
      <c r="CP21" s="1024"/>
      <c r="CQ21" s="1025"/>
      <c r="CR21" s="1026"/>
      <c r="CS21" s="1021"/>
      <c r="CT21" s="1021"/>
      <c r="CU21" s="1021"/>
      <c r="CV21" s="1021"/>
      <c r="CW21" s="1021"/>
      <c r="CX21" s="1021"/>
      <c r="CY21" s="1027"/>
      <c r="CZ21" s="1028"/>
      <c r="DA21" s="1028"/>
      <c r="DB21" s="1028"/>
      <c r="DC21" s="1028"/>
      <c r="DD21" s="1020"/>
      <c r="DE21" s="1021"/>
      <c r="DF21" s="1021"/>
      <c r="DG21" s="1021"/>
      <c r="DH21" s="1021"/>
      <c r="DI21" s="1021"/>
      <c r="DJ21" s="1021"/>
      <c r="DK21" s="1021"/>
      <c r="DL21" s="1021"/>
      <c r="DM21" s="1021"/>
      <c r="DN21" s="1021"/>
      <c r="DO21" s="1021"/>
      <c r="DP21" s="1027"/>
      <c r="DQ21" s="1020"/>
      <c r="DR21" s="1021"/>
      <c r="DS21" s="1021"/>
      <c r="DT21" s="1021"/>
      <c r="DU21" s="1021"/>
      <c r="DV21" s="1021"/>
      <c r="DW21" s="1021"/>
      <c r="DX21" s="1021"/>
      <c r="DY21" s="1021"/>
      <c r="DZ21" s="1021"/>
      <c r="EA21" s="1021"/>
      <c r="EB21" s="1021"/>
      <c r="EC21" s="1022"/>
    </row>
    <row r="22" spans="2:133" ht="11.25" customHeight="1" x14ac:dyDescent="0.2">
      <c r="B22" s="999" t="s">
        <v>267</v>
      </c>
      <c r="C22" s="1000"/>
      <c r="D22" s="1000"/>
      <c r="E22" s="1000"/>
      <c r="F22" s="1000"/>
      <c r="G22" s="1000"/>
      <c r="H22" s="1000"/>
      <c r="I22" s="1000"/>
      <c r="J22" s="1000"/>
      <c r="K22" s="1000"/>
      <c r="L22" s="1000"/>
      <c r="M22" s="1000"/>
      <c r="N22" s="1000"/>
      <c r="O22" s="1000"/>
      <c r="P22" s="1000"/>
      <c r="Q22" s="1001"/>
      <c r="R22" s="1002" t="s">
        <v>122</v>
      </c>
      <c r="S22" s="1003"/>
      <c r="T22" s="1003"/>
      <c r="U22" s="1003"/>
      <c r="V22" s="1003"/>
      <c r="W22" s="1003"/>
      <c r="X22" s="1003"/>
      <c r="Y22" s="1004"/>
      <c r="Z22" s="1005" t="s">
        <v>122</v>
      </c>
      <c r="AA22" s="1005"/>
      <c r="AB22" s="1005"/>
      <c r="AC22" s="1005"/>
      <c r="AD22" s="1006" t="s">
        <v>122</v>
      </c>
      <c r="AE22" s="1006"/>
      <c r="AF22" s="1006"/>
      <c r="AG22" s="1006"/>
      <c r="AH22" s="1006"/>
      <c r="AI22" s="1006"/>
      <c r="AJ22" s="1006"/>
      <c r="AK22" s="1006"/>
      <c r="AL22" s="1007" t="s">
        <v>122</v>
      </c>
      <c r="AM22" s="1008"/>
      <c r="AN22" s="1008"/>
      <c r="AO22" s="1009"/>
      <c r="AP22" s="999" t="s">
        <v>268</v>
      </c>
      <c r="AQ22" s="1018"/>
      <c r="AR22" s="1018"/>
      <c r="AS22" s="1018"/>
      <c r="AT22" s="1018"/>
      <c r="AU22" s="1018"/>
      <c r="AV22" s="1018"/>
      <c r="AW22" s="1018"/>
      <c r="AX22" s="1018"/>
      <c r="AY22" s="1018"/>
      <c r="AZ22" s="1018"/>
      <c r="BA22" s="1018"/>
      <c r="BB22" s="1018"/>
      <c r="BC22" s="1018"/>
      <c r="BD22" s="1018"/>
      <c r="BE22" s="1018"/>
      <c r="BF22" s="1019"/>
      <c r="BG22" s="1002" t="s">
        <v>122</v>
      </c>
      <c r="BH22" s="1003"/>
      <c r="BI22" s="1003"/>
      <c r="BJ22" s="1003"/>
      <c r="BK22" s="1003"/>
      <c r="BL22" s="1003"/>
      <c r="BM22" s="1003"/>
      <c r="BN22" s="1004"/>
      <c r="BO22" s="1005" t="s">
        <v>122</v>
      </c>
      <c r="BP22" s="1005"/>
      <c r="BQ22" s="1005"/>
      <c r="BR22" s="1005"/>
      <c r="BS22" s="1006" t="s">
        <v>122</v>
      </c>
      <c r="BT22" s="1006"/>
      <c r="BU22" s="1006"/>
      <c r="BV22" s="1006"/>
      <c r="BW22" s="1006"/>
      <c r="BX22" s="1006"/>
      <c r="BY22" s="1006"/>
      <c r="BZ22" s="1006"/>
      <c r="CA22" s="1006"/>
      <c r="CB22" s="1010"/>
      <c r="CD22" s="984" t="s">
        <v>269</v>
      </c>
      <c r="CE22" s="985"/>
      <c r="CF22" s="985"/>
      <c r="CG22" s="985"/>
      <c r="CH22" s="985"/>
      <c r="CI22" s="985"/>
      <c r="CJ22" s="985"/>
      <c r="CK22" s="985"/>
      <c r="CL22" s="985"/>
      <c r="CM22" s="985"/>
      <c r="CN22" s="985"/>
      <c r="CO22" s="985"/>
      <c r="CP22" s="985"/>
      <c r="CQ22" s="985"/>
      <c r="CR22" s="985"/>
      <c r="CS22" s="985"/>
      <c r="CT22" s="985"/>
      <c r="CU22" s="985"/>
      <c r="CV22" s="985"/>
      <c r="CW22" s="985"/>
      <c r="CX22" s="985"/>
      <c r="CY22" s="985"/>
      <c r="CZ22" s="985"/>
      <c r="DA22" s="985"/>
      <c r="DB22" s="985"/>
      <c r="DC22" s="985"/>
      <c r="DD22" s="985"/>
      <c r="DE22" s="985"/>
      <c r="DF22" s="985"/>
      <c r="DG22" s="985"/>
      <c r="DH22" s="985"/>
      <c r="DI22" s="985"/>
      <c r="DJ22" s="985"/>
      <c r="DK22" s="985"/>
      <c r="DL22" s="985"/>
      <c r="DM22" s="985"/>
      <c r="DN22" s="985"/>
      <c r="DO22" s="985"/>
      <c r="DP22" s="985"/>
      <c r="DQ22" s="985"/>
      <c r="DR22" s="985"/>
      <c r="DS22" s="985"/>
      <c r="DT22" s="985"/>
      <c r="DU22" s="985"/>
      <c r="DV22" s="985"/>
      <c r="DW22" s="985"/>
      <c r="DX22" s="985"/>
      <c r="DY22" s="985"/>
      <c r="DZ22" s="985"/>
      <c r="EA22" s="985"/>
      <c r="EB22" s="985"/>
      <c r="EC22" s="986"/>
    </row>
    <row r="23" spans="2:133" ht="11.25" customHeight="1" x14ac:dyDescent="0.2">
      <c r="B23" s="999" t="s">
        <v>270</v>
      </c>
      <c r="C23" s="1000"/>
      <c r="D23" s="1000"/>
      <c r="E23" s="1000"/>
      <c r="F23" s="1000"/>
      <c r="G23" s="1000"/>
      <c r="H23" s="1000"/>
      <c r="I23" s="1000"/>
      <c r="J23" s="1000"/>
      <c r="K23" s="1000"/>
      <c r="L23" s="1000"/>
      <c r="M23" s="1000"/>
      <c r="N23" s="1000"/>
      <c r="O23" s="1000"/>
      <c r="P23" s="1000"/>
      <c r="Q23" s="1001"/>
      <c r="R23" s="1002" t="s">
        <v>122</v>
      </c>
      <c r="S23" s="1003"/>
      <c r="T23" s="1003"/>
      <c r="U23" s="1003"/>
      <c r="V23" s="1003"/>
      <c r="W23" s="1003"/>
      <c r="X23" s="1003"/>
      <c r="Y23" s="1004"/>
      <c r="Z23" s="1005" t="s">
        <v>122</v>
      </c>
      <c r="AA23" s="1005"/>
      <c r="AB23" s="1005"/>
      <c r="AC23" s="1005"/>
      <c r="AD23" s="1006" t="s">
        <v>122</v>
      </c>
      <c r="AE23" s="1006"/>
      <c r="AF23" s="1006"/>
      <c r="AG23" s="1006"/>
      <c r="AH23" s="1006"/>
      <c r="AI23" s="1006"/>
      <c r="AJ23" s="1006"/>
      <c r="AK23" s="1006"/>
      <c r="AL23" s="1007" t="s">
        <v>122</v>
      </c>
      <c r="AM23" s="1008"/>
      <c r="AN23" s="1008"/>
      <c r="AO23" s="1009"/>
      <c r="AP23" s="999" t="s">
        <v>271</v>
      </c>
      <c r="AQ23" s="1018"/>
      <c r="AR23" s="1018"/>
      <c r="AS23" s="1018"/>
      <c r="AT23" s="1018"/>
      <c r="AU23" s="1018"/>
      <c r="AV23" s="1018"/>
      <c r="AW23" s="1018"/>
      <c r="AX23" s="1018"/>
      <c r="AY23" s="1018"/>
      <c r="AZ23" s="1018"/>
      <c r="BA23" s="1018"/>
      <c r="BB23" s="1018"/>
      <c r="BC23" s="1018"/>
      <c r="BD23" s="1018"/>
      <c r="BE23" s="1018"/>
      <c r="BF23" s="1019"/>
      <c r="BG23" s="1002" t="s">
        <v>122</v>
      </c>
      <c r="BH23" s="1003"/>
      <c r="BI23" s="1003"/>
      <c r="BJ23" s="1003"/>
      <c r="BK23" s="1003"/>
      <c r="BL23" s="1003"/>
      <c r="BM23" s="1003"/>
      <c r="BN23" s="1004"/>
      <c r="BO23" s="1005" t="s">
        <v>122</v>
      </c>
      <c r="BP23" s="1005"/>
      <c r="BQ23" s="1005"/>
      <c r="BR23" s="1005"/>
      <c r="BS23" s="1006" t="s">
        <v>122</v>
      </c>
      <c r="BT23" s="1006"/>
      <c r="BU23" s="1006"/>
      <c r="BV23" s="1006"/>
      <c r="BW23" s="1006"/>
      <c r="BX23" s="1006"/>
      <c r="BY23" s="1006"/>
      <c r="BZ23" s="1006"/>
      <c r="CA23" s="1006"/>
      <c r="CB23" s="1010"/>
      <c r="CD23" s="984" t="s">
        <v>211</v>
      </c>
      <c r="CE23" s="985"/>
      <c r="CF23" s="985"/>
      <c r="CG23" s="985"/>
      <c r="CH23" s="985"/>
      <c r="CI23" s="985"/>
      <c r="CJ23" s="985"/>
      <c r="CK23" s="985"/>
      <c r="CL23" s="985"/>
      <c r="CM23" s="985"/>
      <c r="CN23" s="985"/>
      <c r="CO23" s="985"/>
      <c r="CP23" s="985"/>
      <c r="CQ23" s="986"/>
      <c r="CR23" s="984" t="s">
        <v>272</v>
      </c>
      <c r="CS23" s="985"/>
      <c r="CT23" s="985"/>
      <c r="CU23" s="985"/>
      <c r="CV23" s="985"/>
      <c r="CW23" s="985"/>
      <c r="CX23" s="985"/>
      <c r="CY23" s="986"/>
      <c r="CZ23" s="984" t="s">
        <v>273</v>
      </c>
      <c r="DA23" s="985"/>
      <c r="DB23" s="985"/>
      <c r="DC23" s="986"/>
      <c r="DD23" s="984" t="s">
        <v>274</v>
      </c>
      <c r="DE23" s="985"/>
      <c r="DF23" s="985"/>
      <c r="DG23" s="985"/>
      <c r="DH23" s="985"/>
      <c r="DI23" s="985"/>
      <c r="DJ23" s="985"/>
      <c r="DK23" s="986"/>
      <c r="DL23" s="1029" t="s">
        <v>275</v>
      </c>
      <c r="DM23" s="1030"/>
      <c r="DN23" s="1030"/>
      <c r="DO23" s="1030"/>
      <c r="DP23" s="1030"/>
      <c r="DQ23" s="1030"/>
      <c r="DR23" s="1030"/>
      <c r="DS23" s="1030"/>
      <c r="DT23" s="1030"/>
      <c r="DU23" s="1030"/>
      <c r="DV23" s="1031"/>
      <c r="DW23" s="984" t="s">
        <v>276</v>
      </c>
      <c r="DX23" s="985"/>
      <c r="DY23" s="985"/>
      <c r="DZ23" s="985"/>
      <c r="EA23" s="985"/>
      <c r="EB23" s="985"/>
      <c r="EC23" s="986"/>
    </row>
    <row r="24" spans="2:133" ht="11.25" customHeight="1" x14ac:dyDescent="0.2">
      <c r="B24" s="999" t="s">
        <v>277</v>
      </c>
      <c r="C24" s="1000"/>
      <c r="D24" s="1000"/>
      <c r="E24" s="1000"/>
      <c r="F24" s="1000"/>
      <c r="G24" s="1000"/>
      <c r="H24" s="1000"/>
      <c r="I24" s="1000"/>
      <c r="J24" s="1000"/>
      <c r="K24" s="1000"/>
      <c r="L24" s="1000"/>
      <c r="M24" s="1000"/>
      <c r="N24" s="1000"/>
      <c r="O24" s="1000"/>
      <c r="P24" s="1000"/>
      <c r="Q24" s="1001"/>
      <c r="R24" s="1002" t="s">
        <v>122</v>
      </c>
      <c r="S24" s="1003"/>
      <c r="T24" s="1003"/>
      <c r="U24" s="1003"/>
      <c r="V24" s="1003"/>
      <c r="W24" s="1003"/>
      <c r="X24" s="1003"/>
      <c r="Y24" s="1004"/>
      <c r="Z24" s="1005" t="s">
        <v>122</v>
      </c>
      <c r="AA24" s="1005"/>
      <c r="AB24" s="1005"/>
      <c r="AC24" s="1005"/>
      <c r="AD24" s="1006" t="s">
        <v>122</v>
      </c>
      <c r="AE24" s="1006"/>
      <c r="AF24" s="1006"/>
      <c r="AG24" s="1006"/>
      <c r="AH24" s="1006"/>
      <c r="AI24" s="1006"/>
      <c r="AJ24" s="1006"/>
      <c r="AK24" s="1006"/>
      <c r="AL24" s="1007" t="s">
        <v>122</v>
      </c>
      <c r="AM24" s="1008"/>
      <c r="AN24" s="1008"/>
      <c r="AO24" s="1009"/>
      <c r="AP24" s="999" t="s">
        <v>278</v>
      </c>
      <c r="AQ24" s="1018"/>
      <c r="AR24" s="1018"/>
      <c r="AS24" s="1018"/>
      <c r="AT24" s="1018"/>
      <c r="AU24" s="1018"/>
      <c r="AV24" s="1018"/>
      <c r="AW24" s="1018"/>
      <c r="AX24" s="1018"/>
      <c r="AY24" s="1018"/>
      <c r="AZ24" s="1018"/>
      <c r="BA24" s="1018"/>
      <c r="BB24" s="1018"/>
      <c r="BC24" s="1018"/>
      <c r="BD24" s="1018"/>
      <c r="BE24" s="1018"/>
      <c r="BF24" s="1019"/>
      <c r="BG24" s="1002" t="s">
        <v>122</v>
      </c>
      <c r="BH24" s="1003"/>
      <c r="BI24" s="1003"/>
      <c r="BJ24" s="1003"/>
      <c r="BK24" s="1003"/>
      <c r="BL24" s="1003"/>
      <c r="BM24" s="1003"/>
      <c r="BN24" s="1004"/>
      <c r="BO24" s="1005" t="s">
        <v>122</v>
      </c>
      <c r="BP24" s="1005"/>
      <c r="BQ24" s="1005"/>
      <c r="BR24" s="1005"/>
      <c r="BS24" s="1006" t="s">
        <v>122</v>
      </c>
      <c r="BT24" s="1006"/>
      <c r="BU24" s="1006"/>
      <c r="BV24" s="1006"/>
      <c r="BW24" s="1006"/>
      <c r="BX24" s="1006"/>
      <c r="BY24" s="1006"/>
      <c r="BZ24" s="1006"/>
      <c r="CA24" s="1006"/>
      <c r="CB24" s="1010"/>
      <c r="CD24" s="988" t="s">
        <v>279</v>
      </c>
      <c r="CE24" s="989"/>
      <c r="CF24" s="989"/>
      <c r="CG24" s="989"/>
      <c r="CH24" s="989"/>
      <c r="CI24" s="989"/>
      <c r="CJ24" s="989"/>
      <c r="CK24" s="989"/>
      <c r="CL24" s="989"/>
      <c r="CM24" s="989"/>
      <c r="CN24" s="989"/>
      <c r="CO24" s="989"/>
      <c r="CP24" s="989"/>
      <c r="CQ24" s="990"/>
      <c r="CR24" s="991">
        <v>88408746</v>
      </c>
      <c r="CS24" s="992"/>
      <c r="CT24" s="992"/>
      <c r="CU24" s="992"/>
      <c r="CV24" s="992"/>
      <c r="CW24" s="992"/>
      <c r="CX24" s="992"/>
      <c r="CY24" s="993"/>
      <c r="CZ24" s="996">
        <v>48.7</v>
      </c>
      <c r="DA24" s="997"/>
      <c r="DB24" s="997"/>
      <c r="DC24" s="1013"/>
      <c r="DD24" s="1037">
        <v>52948343</v>
      </c>
      <c r="DE24" s="992"/>
      <c r="DF24" s="992"/>
      <c r="DG24" s="992"/>
      <c r="DH24" s="992"/>
      <c r="DI24" s="992"/>
      <c r="DJ24" s="992"/>
      <c r="DK24" s="993"/>
      <c r="DL24" s="1037">
        <v>48112927</v>
      </c>
      <c r="DM24" s="992"/>
      <c r="DN24" s="992"/>
      <c r="DO24" s="992"/>
      <c r="DP24" s="992"/>
      <c r="DQ24" s="992"/>
      <c r="DR24" s="992"/>
      <c r="DS24" s="992"/>
      <c r="DT24" s="992"/>
      <c r="DU24" s="992"/>
      <c r="DV24" s="993"/>
      <c r="DW24" s="996">
        <v>43.6</v>
      </c>
      <c r="DX24" s="997"/>
      <c r="DY24" s="997"/>
      <c r="DZ24" s="997"/>
      <c r="EA24" s="997"/>
      <c r="EB24" s="997"/>
      <c r="EC24" s="998"/>
    </row>
    <row r="25" spans="2:133" ht="11.25" customHeight="1" x14ac:dyDescent="0.2">
      <c r="B25" s="999" t="s">
        <v>280</v>
      </c>
      <c r="C25" s="1000"/>
      <c r="D25" s="1000"/>
      <c r="E25" s="1000"/>
      <c r="F25" s="1000"/>
      <c r="G25" s="1000"/>
      <c r="H25" s="1000"/>
      <c r="I25" s="1000"/>
      <c r="J25" s="1000"/>
      <c r="K25" s="1000"/>
      <c r="L25" s="1000"/>
      <c r="M25" s="1000"/>
      <c r="N25" s="1000"/>
      <c r="O25" s="1000"/>
      <c r="P25" s="1000"/>
      <c r="Q25" s="1001"/>
      <c r="R25" s="1002">
        <v>47080046</v>
      </c>
      <c r="S25" s="1003"/>
      <c r="T25" s="1003"/>
      <c r="U25" s="1003"/>
      <c r="V25" s="1003"/>
      <c r="W25" s="1003"/>
      <c r="X25" s="1003"/>
      <c r="Y25" s="1004"/>
      <c r="Z25" s="1005">
        <v>24.5</v>
      </c>
      <c r="AA25" s="1005"/>
      <c r="AB25" s="1005"/>
      <c r="AC25" s="1005"/>
      <c r="AD25" s="1006">
        <v>47080046</v>
      </c>
      <c r="AE25" s="1006"/>
      <c r="AF25" s="1006"/>
      <c r="AG25" s="1006"/>
      <c r="AH25" s="1006"/>
      <c r="AI25" s="1006"/>
      <c r="AJ25" s="1006"/>
      <c r="AK25" s="1006"/>
      <c r="AL25" s="1007">
        <v>42.7</v>
      </c>
      <c r="AM25" s="1008"/>
      <c r="AN25" s="1008"/>
      <c r="AO25" s="1009"/>
      <c r="AP25" s="999" t="s">
        <v>281</v>
      </c>
      <c r="AQ25" s="1018"/>
      <c r="AR25" s="1018"/>
      <c r="AS25" s="1018"/>
      <c r="AT25" s="1018"/>
      <c r="AU25" s="1018"/>
      <c r="AV25" s="1018"/>
      <c r="AW25" s="1018"/>
      <c r="AX25" s="1018"/>
      <c r="AY25" s="1018"/>
      <c r="AZ25" s="1018"/>
      <c r="BA25" s="1018"/>
      <c r="BB25" s="1018"/>
      <c r="BC25" s="1018"/>
      <c r="BD25" s="1018"/>
      <c r="BE25" s="1018"/>
      <c r="BF25" s="1019"/>
      <c r="BG25" s="1002" t="s">
        <v>122</v>
      </c>
      <c r="BH25" s="1003"/>
      <c r="BI25" s="1003"/>
      <c r="BJ25" s="1003"/>
      <c r="BK25" s="1003"/>
      <c r="BL25" s="1003"/>
      <c r="BM25" s="1003"/>
      <c r="BN25" s="1004"/>
      <c r="BO25" s="1005" t="s">
        <v>122</v>
      </c>
      <c r="BP25" s="1005"/>
      <c r="BQ25" s="1005"/>
      <c r="BR25" s="1005"/>
      <c r="BS25" s="1006" t="s">
        <v>122</v>
      </c>
      <c r="BT25" s="1006"/>
      <c r="BU25" s="1006"/>
      <c r="BV25" s="1006"/>
      <c r="BW25" s="1006"/>
      <c r="BX25" s="1006"/>
      <c r="BY25" s="1006"/>
      <c r="BZ25" s="1006"/>
      <c r="CA25" s="1006"/>
      <c r="CB25" s="1010"/>
      <c r="CD25" s="999" t="s">
        <v>282</v>
      </c>
      <c r="CE25" s="1000"/>
      <c r="CF25" s="1000"/>
      <c r="CG25" s="1000"/>
      <c r="CH25" s="1000"/>
      <c r="CI25" s="1000"/>
      <c r="CJ25" s="1000"/>
      <c r="CK25" s="1000"/>
      <c r="CL25" s="1000"/>
      <c r="CM25" s="1000"/>
      <c r="CN25" s="1000"/>
      <c r="CO25" s="1000"/>
      <c r="CP25" s="1000"/>
      <c r="CQ25" s="1001"/>
      <c r="CR25" s="1002">
        <v>26304907</v>
      </c>
      <c r="CS25" s="1034"/>
      <c r="CT25" s="1034"/>
      <c r="CU25" s="1034"/>
      <c r="CV25" s="1034"/>
      <c r="CW25" s="1034"/>
      <c r="CX25" s="1034"/>
      <c r="CY25" s="1035"/>
      <c r="CZ25" s="1007">
        <v>14.5</v>
      </c>
      <c r="DA25" s="1032"/>
      <c r="DB25" s="1032"/>
      <c r="DC25" s="1036"/>
      <c r="DD25" s="1011">
        <v>23973451</v>
      </c>
      <c r="DE25" s="1034"/>
      <c r="DF25" s="1034"/>
      <c r="DG25" s="1034"/>
      <c r="DH25" s="1034"/>
      <c r="DI25" s="1034"/>
      <c r="DJ25" s="1034"/>
      <c r="DK25" s="1035"/>
      <c r="DL25" s="1011">
        <v>22976734</v>
      </c>
      <c r="DM25" s="1034"/>
      <c r="DN25" s="1034"/>
      <c r="DO25" s="1034"/>
      <c r="DP25" s="1034"/>
      <c r="DQ25" s="1034"/>
      <c r="DR25" s="1034"/>
      <c r="DS25" s="1034"/>
      <c r="DT25" s="1034"/>
      <c r="DU25" s="1034"/>
      <c r="DV25" s="1035"/>
      <c r="DW25" s="1007">
        <v>20.8</v>
      </c>
      <c r="DX25" s="1032"/>
      <c r="DY25" s="1032"/>
      <c r="DZ25" s="1032"/>
      <c r="EA25" s="1032"/>
      <c r="EB25" s="1032"/>
      <c r="EC25" s="1033"/>
    </row>
    <row r="26" spans="2:133" ht="11.25" customHeight="1" x14ac:dyDescent="0.2">
      <c r="B26" s="999" t="s">
        <v>283</v>
      </c>
      <c r="C26" s="1000"/>
      <c r="D26" s="1000"/>
      <c r="E26" s="1000"/>
      <c r="F26" s="1000"/>
      <c r="G26" s="1000"/>
      <c r="H26" s="1000"/>
      <c r="I26" s="1000"/>
      <c r="J26" s="1000"/>
      <c r="K26" s="1000"/>
      <c r="L26" s="1000"/>
      <c r="M26" s="1000"/>
      <c r="N26" s="1000"/>
      <c r="O26" s="1000"/>
      <c r="P26" s="1000"/>
      <c r="Q26" s="1001"/>
      <c r="R26" s="1002">
        <v>26402</v>
      </c>
      <c r="S26" s="1003"/>
      <c r="T26" s="1003"/>
      <c r="U26" s="1003"/>
      <c r="V26" s="1003"/>
      <c r="W26" s="1003"/>
      <c r="X26" s="1003"/>
      <c r="Y26" s="1004"/>
      <c r="Z26" s="1005">
        <v>0</v>
      </c>
      <c r="AA26" s="1005"/>
      <c r="AB26" s="1005"/>
      <c r="AC26" s="1005"/>
      <c r="AD26" s="1006">
        <v>26402</v>
      </c>
      <c r="AE26" s="1006"/>
      <c r="AF26" s="1006"/>
      <c r="AG26" s="1006"/>
      <c r="AH26" s="1006"/>
      <c r="AI26" s="1006"/>
      <c r="AJ26" s="1006"/>
      <c r="AK26" s="1006"/>
      <c r="AL26" s="1007">
        <v>0</v>
      </c>
      <c r="AM26" s="1008"/>
      <c r="AN26" s="1008"/>
      <c r="AO26" s="1009"/>
      <c r="AP26" s="999" t="s">
        <v>284</v>
      </c>
      <c r="AQ26" s="1018"/>
      <c r="AR26" s="1018"/>
      <c r="AS26" s="1018"/>
      <c r="AT26" s="1018"/>
      <c r="AU26" s="1018"/>
      <c r="AV26" s="1018"/>
      <c r="AW26" s="1018"/>
      <c r="AX26" s="1018"/>
      <c r="AY26" s="1018"/>
      <c r="AZ26" s="1018"/>
      <c r="BA26" s="1018"/>
      <c r="BB26" s="1018"/>
      <c r="BC26" s="1018"/>
      <c r="BD26" s="1018"/>
      <c r="BE26" s="1018"/>
      <c r="BF26" s="1019"/>
      <c r="BG26" s="1002" t="s">
        <v>122</v>
      </c>
      <c r="BH26" s="1003"/>
      <c r="BI26" s="1003"/>
      <c r="BJ26" s="1003"/>
      <c r="BK26" s="1003"/>
      <c r="BL26" s="1003"/>
      <c r="BM26" s="1003"/>
      <c r="BN26" s="1004"/>
      <c r="BO26" s="1005" t="s">
        <v>122</v>
      </c>
      <c r="BP26" s="1005"/>
      <c r="BQ26" s="1005"/>
      <c r="BR26" s="1005"/>
      <c r="BS26" s="1006" t="s">
        <v>122</v>
      </c>
      <c r="BT26" s="1006"/>
      <c r="BU26" s="1006"/>
      <c r="BV26" s="1006"/>
      <c r="BW26" s="1006"/>
      <c r="BX26" s="1006"/>
      <c r="BY26" s="1006"/>
      <c r="BZ26" s="1006"/>
      <c r="CA26" s="1006"/>
      <c r="CB26" s="1010"/>
      <c r="CD26" s="999" t="s">
        <v>285</v>
      </c>
      <c r="CE26" s="1000"/>
      <c r="CF26" s="1000"/>
      <c r="CG26" s="1000"/>
      <c r="CH26" s="1000"/>
      <c r="CI26" s="1000"/>
      <c r="CJ26" s="1000"/>
      <c r="CK26" s="1000"/>
      <c r="CL26" s="1000"/>
      <c r="CM26" s="1000"/>
      <c r="CN26" s="1000"/>
      <c r="CO26" s="1000"/>
      <c r="CP26" s="1000"/>
      <c r="CQ26" s="1001"/>
      <c r="CR26" s="1002">
        <v>17605542</v>
      </c>
      <c r="CS26" s="1003"/>
      <c r="CT26" s="1003"/>
      <c r="CU26" s="1003"/>
      <c r="CV26" s="1003"/>
      <c r="CW26" s="1003"/>
      <c r="CX26" s="1003"/>
      <c r="CY26" s="1004"/>
      <c r="CZ26" s="1007">
        <v>9.6999999999999993</v>
      </c>
      <c r="DA26" s="1032"/>
      <c r="DB26" s="1032"/>
      <c r="DC26" s="1036"/>
      <c r="DD26" s="1011">
        <v>16135556</v>
      </c>
      <c r="DE26" s="1003"/>
      <c r="DF26" s="1003"/>
      <c r="DG26" s="1003"/>
      <c r="DH26" s="1003"/>
      <c r="DI26" s="1003"/>
      <c r="DJ26" s="1003"/>
      <c r="DK26" s="1004"/>
      <c r="DL26" s="1011" t="s">
        <v>122</v>
      </c>
      <c r="DM26" s="1003"/>
      <c r="DN26" s="1003"/>
      <c r="DO26" s="1003"/>
      <c r="DP26" s="1003"/>
      <c r="DQ26" s="1003"/>
      <c r="DR26" s="1003"/>
      <c r="DS26" s="1003"/>
      <c r="DT26" s="1003"/>
      <c r="DU26" s="1003"/>
      <c r="DV26" s="1004"/>
      <c r="DW26" s="1007" t="s">
        <v>122</v>
      </c>
      <c r="DX26" s="1032"/>
      <c r="DY26" s="1032"/>
      <c r="DZ26" s="1032"/>
      <c r="EA26" s="1032"/>
      <c r="EB26" s="1032"/>
      <c r="EC26" s="1033"/>
    </row>
    <row r="27" spans="2:133" ht="11.25" customHeight="1" x14ac:dyDescent="0.2">
      <c r="B27" s="999" t="s">
        <v>286</v>
      </c>
      <c r="C27" s="1000"/>
      <c r="D27" s="1000"/>
      <c r="E27" s="1000"/>
      <c r="F27" s="1000"/>
      <c r="G27" s="1000"/>
      <c r="H27" s="1000"/>
      <c r="I27" s="1000"/>
      <c r="J27" s="1000"/>
      <c r="K27" s="1000"/>
      <c r="L27" s="1000"/>
      <c r="M27" s="1000"/>
      <c r="N27" s="1000"/>
      <c r="O27" s="1000"/>
      <c r="P27" s="1000"/>
      <c r="Q27" s="1001"/>
      <c r="R27" s="1002">
        <v>1361821</v>
      </c>
      <c r="S27" s="1003"/>
      <c r="T27" s="1003"/>
      <c r="U27" s="1003"/>
      <c r="V27" s="1003"/>
      <c r="W27" s="1003"/>
      <c r="X27" s="1003"/>
      <c r="Y27" s="1004"/>
      <c r="Z27" s="1005">
        <v>0.7</v>
      </c>
      <c r="AA27" s="1005"/>
      <c r="AB27" s="1005"/>
      <c r="AC27" s="1005"/>
      <c r="AD27" s="1006" t="s">
        <v>122</v>
      </c>
      <c r="AE27" s="1006"/>
      <c r="AF27" s="1006"/>
      <c r="AG27" s="1006"/>
      <c r="AH27" s="1006"/>
      <c r="AI27" s="1006"/>
      <c r="AJ27" s="1006"/>
      <c r="AK27" s="1006"/>
      <c r="AL27" s="1007" t="s">
        <v>122</v>
      </c>
      <c r="AM27" s="1008"/>
      <c r="AN27" s="1008"/>
      <c r="AO27" s="1009"/>
      <c r="AP27" s="999" t="s">
        <v>287</v>
      </c>
      <c r="AQ27" s="1000"/>
      <c r="AR27" s="1000"/>
      <c r="AS27" s="1000"/>
      <c r="AT27" s="1000"/>
      <c r="AU27" s="1000"/>
      <c r="AV27" s="1000"/>
      <c r="AW27" s="1000"/>
      <c r="AX27" s="1000"/>
      <c r="AY27" s="1000"/>
      <c r="AZ27" s="1000"/>
      <c r="BA27" s="1000"/>
      <c r="BB27" s="1000"/>
      <c r="BC27" s="1000"/>
      <c r="BD27" s="1000"/>
      <c r="BE27" s="1000"/>
      <c r="BF27" s="1001"/>
      <c r="BG27" s="1002">
        <v>33320646</v>
      </c>
      <c r="BH27" s="1003"/>
      <c r="BI27" s="1003"/>
      <c r="BJ27" s="1003"/>
      <c r="BK27" s="1003"/>
      <c r="BL27" s="1003"/>
      <c r="BM27" s="1003"/>
      <c r="BN27" s="1004"/>
      <c r="BO27" s="1005">
        <v>100</v>
      </c>
      <c r="BP27" s="1005"/>
      <c r="BQ27" s="1005"/>
      <c r="BR27" s="1005"/>
      <c r="BS27" s="1006" t="s">
        <v>122</v>
      </c>
      <c r="BT27" s="1006"/>
      <c r="BU27" s="1006"/>
      <c r="BV27" s="1006"/>
      <c r="BW27" s="1006"/>
      <c r="BX27" s="1006"/>
      <c r="BY27" s="1006"/>
      <c r="BZ27" s="1006"/>
      <c r="CA27" s="1006"/>
      <c r="CB27" s="1010"/>
      <c r="CD27" s="999" t="s">
        <v>288</v>
      </c>
      <c r="CE27" s="1000"/>
      <c r="CF27" s="1000"/>
      <c r="CG27" s="1000"/>
      <c r="CH27" s="1000"/>
      <c r="CI27" s="1000"/>
      <c r="CJ27" s="1000"/>
      <c r="CK27" s="1000"/>
      <c r="CL27" s="1000"/>
      <c r="CM27" s="1000"/>
      <c r="CN27" s="1000"/>
      <c r="CO27" s="1000"/>
      <c r="CP27" s="1000"/>
      <c r="CQ27" s="1001"/>
      <c r="CR27" s="1002">
        <v>58426275</v>
      </c>
      <c r="CS27" s="1034"/>
      <c r="CT27" s="1034"/>
      <c r="CU27" s="1034"/>
      <c r="CV27" s="1034"/>
      <c r="CW27" s="1034"/>
      <c r="CX27" s="1034"/>
      <c r="CY27" s="1035"/>
      <c r="CZ27" s="1007">
        <v>32.200000000000003</v>
      </c>
      <c r="DA27" s="1032"/>
      <c r="DB27" s="1032"/>
      <c r="DC27" s="1036"/>
      <c r="DD27" s="1011">
        <v>25297328</v>
      </c>
      <c r="DE27" s="1034"/>
      <c r="DF27" s="1034"/>
      <c r="DG27" s="1034"/>
      <c r="DH27" s="1034"/>
      <c r="DI27" s="1034"/>
      <c r="DJ27" s="1034"/>
      <c r="DK27" s="1035"/>
      <c r="DL27" s="1011">
        <v>21458629</v>
      </c>
      <c r="DM27" s="1034"/>
      <c r="DN27" s="1034"/>
      <c r="DO27" s="1034"/>
      <c r="DP27" s="1034"/>
      <c r="DQ27" s="1034"/>
      <c r="DR27" s="1034"/>
      <c r="DS27" s="1034"/>
      <c r="DT27" s="1034"/>
      <c r="DU27" s="1034"/>
      <c r="DV27" s="1035"/>
      <c r="DW27" s="1007">
        <v>19.399999999999999</v>
      </c>
      <c r="DX27" s="1032"/>
      <c r="DY27" s="1032"/>
      <c r="DZ27" s="1032"/>
      <c r="EA27" s="1032"/>
      <c r="EB27" s="1032"/>
      <c r="EC27" s="1033"/>
    </row>
    <row r="28" spans="2:133" ht="11.25" customHeight="1" x14ac:dyDescent="0.2">
      <c r="B28" s="999" t="s">
        <v>289</v>
      </c>
      <c r="C28" s="1000"/>
      <c r="D28" s="1000"/>
      <c r="E28" s="1000"/>
      <c r="F28" s="1000"/>
      <c r="G28" s="1000"/>
      <c r="H28" s="1000"/>
      <c r="I28" s="1000"/>
      <c r="J28" s="1000"/>
      <c r="K28" s="1000"/>
      <c r="L28" s="1000"/>
      <c r="M28" s="1000"/>
      <c r="N28" s="1000"/>
      <c r="O28" s="1000"/>
      <c r="P28" s="1000"/>
      <c r="Q28" s="1001"/>
      <c r="R28" s="1002">
        <v>2224338</v>
      </c>
      <c r="S28" s="1003"/>
      <c r="T28" s="1003"/>
      <c r="U28" s="1003"/>
      <c r="V28" s="1003"/>
      <c r="W28" s="1003"/>
      <c r="X28" s="1003"/>
      <c r="Y28" s="1004"/>
      <c r="Z28" s="1005">
        <v>1.2</v>
      </c>
      <c r="AA28" s="1005"/>
      <c r="AB28" s="1005"/>
      <c r="AC28" s="1005"/>
      <c r="AD28" s="1006">
        <v>1290090</v>
      </c>
      <c r="AE28" s="1006"/>
      <c r="AF28" s="1006"/>
      <c r="AG28" s="1006"/>
      <c r="AH28" s="1006"/>
      <c r="AI28" s="1006"/>
      <c r="AJ28" s="1006"/>
      <c r="AK28" s="1006"/>
      <c r="AL28" s="1007">
        <v>1.2</v>
      </c>
      <c r="AM28" s="1008"/>
      <c r="AN28" s="1008"/>
      <c r="AO28" s="1009"/>
      <c r="AP28" s="999"/>
      <c r="AQ28" s="1000"/>
      <c r="AR28" s="1000"/>
      <c r="AS28" s="1000"/>
      <c r="AT28" s="1000"/>
      <c r="AU28" s="1000"/>
      <c r="AV28" s="1000"/>
      <c r="AW28" s="1000"/>
      <c r="AX28" s="1000"/>
      <c r="AY28" s="1000"/>
      <c r="AZ28" s="1000"/>
      <c r="BA28" s="1000"/>
      <c r="BB28" s="1000"/>
      <c r="BC28" s="1000"/>
      <c r="BD28" s="1000"/>
      <c r="BE28" s="1000"/>
      <c r="BF28" s="1001"/>
      <c r="BG28" s="1002"/>
      <c r="BH28" s="1003"/>
      <c r="BI28" s="1003"/>
      <c r="BJ28" s="1003"/>
      <c r="BK28" s="1003"/>
      <c r="BL28" s="1003"/>
      <c r="BM28" s="1003"/>
      <c r="BN28" s="1004"/>
      <c r="BO28" s="1005"/>
      <c r="BP28" s="1005"/>
      <c r="BQ28" s="1005"/>
      <c r="BR28" s="1005"/>
      <c r="BS28" s="1011"/>
      <c r="BT28" s="1003"/>
      <c r="BU28" s="1003"/>
      <c r="BV28" s="1003"/>
      <c r="BW28" s="1003"/>
      <c r="BX28" s="1003"/>
      <c r="BY28" s="1003"/>
      <c r="BZ28" s="1003"/>
      <c r="CA28" s="1003"/>
      <c r="CB28" s="1012"/>
      <c r="CD28" s="999" t="s">
        <v>290</v>
      </c>
      <c r="CE28" s="1000"/>
      <c r="CF28" s="1000"/>
      <c r="CG28" s="1000"/>
      <c r="CH28" s="1000"/>
      <c r="CI28" s="1000"/>
      <c r="CJ28" s="1000"/>
      <c r="CK28" s="1000"/>
      <c r="CL28" s="1000"/>
      <c r="CM28" s="1000"/>
      <c r="CN28" s="1000"/>
      <c r="CO28" s="1000"/>
      <c r="CP28" s="1000"/>
      <c r="CQ28" s="1001"/>
      <c r="CR28" s="1002">
        <v>3677564</v>
      </c>
      <c r="CS28" s="1003"/>
      <c r="CT28" s="1003"/>
      <c r="CU28" s="1003"/>
      <c r="CV28" s="1003"/>
      <c r="CW28" s="1003"/>
      <c r="CX28" s="1003"/>
      <c r="CY28" s="1004"/>
      <c r="CZ28" s="1007">
        <v>2</v>
      </c>
      <c r="DA28" s="1032"/>
      <c r="DB28" s="1032"/>
      <c r="DC28" s="1036"/>
      <c r="DD28" s="1011">
        <v>3677564</v>
      </c>
      <c r="DE28" s="1003"/>
      <c r="DF28" s="1003"/>
      <c r="DG28" s="1003"/>
      <c r="DH28" s="1003"/>
      <c r="DI28" s="1003"/>
      <c r="DJ28" s="1003"/>
      <c r="DK28" s="1004"/>
      <c r="DL28" s="1011">
        <v>3677564</v>
      </c>
      <c r="DM28" s="1003"/>
      <c r="DN28" s="1003"/>
      <c r="DO28" s="1003"/>
      <c r="DP28" s="1003"/>
      <c r="DQ28" s="1003"/>
      <c r="DR28" s="1003"/>
      <c r="DS28" s="1003"/>
      <c r="DT28" s="1003"/>
      <c r="DU28" s="1003"/>
      <c r="DV28" s="1004"/>
      <c r="DW28" s="1007">
        <v>3.3</v>
      </c>
      <c r="DX28" s="1032"/>
      <c r="DY28" s="1032"/>
      <c r="DZ28" s="1032"/>
      <c r="EA28" s="1032"/>
      <c r="EB28" s="1032"/>
      <c r="EC28" s="1033"/>
    </row>
    <row r="29" spans="2:133" ht="11.25" customHeight="1" x14ac:dyDescent="0.2">
      <c r="B29" s="999" t="s">
        <v>291</v>
      </c>
      <c r="C29" s="1000"/>
      <c r="D29" s="1000"/>
      <c r="E29" s="1000"/>
      <c r="F29" s="1000"/>
      <c r="G29" s="1000"/>
      <c r="H29" s="1000"/>
      <c r="I29" s="1000"/>
      <c r="J29" s="1000"/>
      <c r="K29" s="1000"/>
      <c r="L29" s="1000"/>
      <c r="M29" s="1000"/>
      <c r="N29" s="1000"/>
      <c r="O29" s="1000"/>
      <c r="P29" s="1000"/>
      <c r="Q29" s="1001"/>
      <c r="R29" s="1002">
        <v>539268</v>
      </c>
      <c r="S29" s="1003"/>
      <c r="T29" s="1003"/>
      <c r="U29" s="1003"/>
      <c r="V29" s="1003"/>
      <c r="W29" s="1003"/>
      <c r="X29" s="1003"/>
      <c r="Y29" s="1004"/>
      <c r="Z29" s="1005">
        <v>0.3</v>
      </c>
      <c r="AA29" s="1005"/>
      <c r="AB29" s="1005"/>
      <c r="AC29" s="1005"/>
      <c r="AD29" s="1006" t="s">
        <v>122</v>
      </c>
      <c r="AE29" s="1006"/>
      <c r="AF29" s="1006"/>
      <c r="AG29" s="1006"/>
      <c r="AH29" s="1006"/>
      <c r="AI29" s="1006"/>
      <c r="AJ29" s="1006"/>
      <c r="AK29" s="1006"/>
      <c r="AL29" s="1007" t="s">
        <v>122</v>
      </c>
      <c r="AM29" s="1008"/>
      <c r="AN29" s="1008"/>
      <c r="AO29" s="1009"/>
      <c r="AP29" s="1023"/>
      <c r="AQ29" s="1024"/>
      <c r="AR29" s="1024"/>
      <c r="AS29" s="1024"/>
      <c r="AT29" s="1024"/>
      <c r="AU29" s="1024"/>
      <c r="AV29" s="1024"/>
      <c r="AW29" s="1024"/>
      <c r="AX29" s="1024"/>
      <c r="AY29" s="1024"/>
      <c r="AZ29" s="1024"/>
      <c r="BA29" s="1024"/>
      <c r="BB29" s="1024"/>
      <c r="BC29" s="1024"/>
      <c r="BD29" s="1024"/>
      <c r="BE29" s="1024"/>
      <c r="BF29" s="1025"/>
      <c r="BG29" s="1002"/>
      <c r="BH29" s="1003"/>
      <c r="BI29" s="1003"/>
      <c r="BJ29" s="1003"/>
      <c r="BK29" s="1003"/>
      <c r="BL29" s="1003"/>
      <c r="BM29" s="1003"/>
      <c r="BN29" s="1004"/>
      <c r="BO29" s="1005"/>
      <c r="BP29" s="1005"/>
      <c r="BQ29" s="1005"/>
      <c r="BR29" s="1005"/>
      <c r="BS29" s="1006"/>
      <c r="BT29" s="1006"/>
      <c r="BU29" s="1006"/>
      <c r="BV29" s="1006"/>
      <c r="BW29" s="1006"/>
      <c r="BX29" s="1006"/>
      <c r="BY29" s="1006"/>
      <c r="BZ29" s="1006"/>
      <c r="CA29" s="1006"/>
      <c r="CB29" s="1010"/>
      <c r="CD29" s="1038" t="s">
        <v>292</v>
      </c>
      <c r="CE29" s="1039"/>
      <c r="CF29" s="999" t="s">
        <v>66</v>
      </c>
      <c r="CG29" s="1000"/>
      <c r="CH29" s="1000"/>
      <c r="CI29" s="1000"/>
      <c r="CJ29" s="1000"/>
      <c r="CK29" s="1000"/>
      <c r="CL29" s="1000"/>
      <c r="CM29" s="1000"/>
      <c r="CN29" s="1000"/>
      <c r="CO29" s="1000"/>
      <c r="CP29" s="1000"/>
      <c r="CQ29" s="1001"/>
      <c r="CR29" s="1002">
        <v>3677564</v>
      </c>
      <c r="CS29" s="1034"/>
      <c r="CT29" s="1034"/>
      <c r="CU29" s="1034"/>
      <c r="CV29" s="1034"/>
      <c r="CW29" s="1034"/>
      <c r="CX29" s="1034"/>
      <c r="CY29" s="1035"/>
      <c r="CZ29" s="1007">
        <v>2</v>
      </c>
      <c r="DA29" s="1032"/>
      <c r="DB29" s="1032"/>
      <c r="DC29" s="1036"/>
      <c r="DD29" s="1011">
        <v>3677564</v>
      </c>
      <c r="DE29" s="1034"/>
      <c r="DF29" s="1034"/>
      <c r="DG29" s="1034"/>
      <c r="DH29" s="1034"/>
      <c r="DI29" s="1034"/>
      <c r="DJ29" s="1034"/>
      <c r="DK29" s="1035"/>
      <c r="DL29" s="1011">
        <v>3677564</v>
      </c>
      <c r="DM29" s="1034"/>
      <c r="DN29" s="1034"/>
      <c r="DO29" s="1034"/>
      <c r="DP29" s="1034"/>
      <c r="DQ29" s="1034"/>
      <c r="DR29" s="1034"/>
      <c r="DS29" s="1034"/>
      <c r="DT29" s="1034"/>
      <c r="DU29" s="1034"/>
      <c r="DV29" s="1035"/>
      <c r="DW29" s="1007">
        <v>3.3</v>
      </c>
      <c r="DX29" s="1032"/>
      <c r="DY29" s="1032"/>
      <c r="DZ29" s="1032"/>
      <c r="EA29" s="1032"/>
      <c r="EB29" s="1032"/>
      <c r="EC29" s="1033"/>
    </row>
    <row r="30" spans="2:133" ht="11.25" customHeight="1" x14ac:dyDescent="0.2">
      <c r="B30" s="999" t="s">
        <v>293</v>
      </c>
      <c r="C30" s="1000"/>
      <c r="D30" s="1000"/>
      <c r="E30" s="1000"/>
      <c r="F30" s="1000"/>
      <c r="G30" s="1000"/>
      <c r="H30" s="1000"/>
      <c r="I30" s="1000"/>
      <c r="J30" s="1000"/>
      <c r="K30" s="1000"/>
      <c r="L30" s="1000"/>
      <c r="M30" s="1000"/>
      <c r="N30" s="1000"/>
      <c r="O30" s="1000"/>
      <c r="P30" s="1000"/>
      <c r="Q30" s="1001"/>
      <c r="R30" s="1002">
        <v>32441051</v>
      </c>
      <c r="S30" s="1003"/>
      <c r="T30" s="1003"/>
      <c r="U30" s="1003"/>
      <c r="V30" s="1003"/>
      <c r="W30" s="1003"/>
      <c r="X30" s="1003"/>
      <c r="Y30" s="1004"/>
      <c r="Z30" s="1005">
        <v>16.899999999999999</v>
      </c>
      <c r="AA30" s="1005"/>
      <c r="AB30" s="1005"/>
      <c r="AC30" s="1005"/>
      <c r="AD30" s="1006" t="s">
        <v>122</v>
      </c>
      <c r="AE30" s="1006"/>
      <c r="AF30" s="1006"/>
      <c r="AG30" s="1006"/>
      <c r="AH30" s="1006"/>
      <c r="AI30" s="1006"/>
      <c r="AJ30" s="1006"/>
      <c r="AK30" s="1006"/>
      <c r="AL30" s="1007" t="s">
        <v>122</v>
      </c>
      <c r="AM30" s="1008"/>
      <c r="AN30" s="1008"/>
      <c r="AO30" s="1009"/>
      <c r="AP30" s="984" t="s">
        <v>211</v>
      </c>
      <c r="AQ30" s="985"/>
      <c r="AR30" s="985"/>
      <c r="AS30" s="985"/>
      <c r="AT30" s="985"/>
      <c r="AU30" s="985"/>
      <c r="AV30" s="985"/>
      <c r="AW30" s="985"/>
      <c r="AX30" s="985"/>
      <c r="AY30" s="985"/>
      <c r="AZ30" s="985"/>
      <c r="BA30" s="985"/>
      <c r="BB30" s="985"/>
      <c r="BC30" s="985"/>
      <c r="BD30" s="985"/>
      <c r="BE30" s="985"/>
      <c r="BF30" s="986"/>
      <c r="BG30" s="984" t="s">
        <v>294</v>
      </c>
      <c r="BH30" s="1044"/>
      <c r="BI30" s="1044"/>
      <c r="BJ30" s="1044"/>
      <c r="BK30" s="1044"/>
      <c r="BL30" s="1044"/>
      <c r="BM30" s="1044"/>
      <c r="BN30" s="1044"/>
      <c r="BO30" s="1044"/>
      <c r="BP30" s="1044"/>
      <c r="BQ30" s="1045"/>
      <c r="BR30" s="984" t="s">
        <v>295</v>
      </c>
      <c r="BS30" s="1044"/>
      <c r="BT30" s="1044"/>
      <c r="BU30" s="1044"/>
      <c r="BV30" s="1044"/>
      <c r="BW30" s="1044"/>
      <c r="BX30" s="1044"/>
      <c r="BY30" s="1044"/>
      <c r="BZ30" s="1044"/>
      <c r="CA30" s="1044"/>
      <c r="CB30" s="1045"/>
      <c r="CD30" s="1040"/>
      <c r="CE30" s="1041"/>
      <c r="CF30" s="999" t="s">
        <v>296</v>
      </c>
      <c r="CG30" s="1000"/>
      <c r="CH30" s="1000"/>
      <c r="CI30" s="1000"/>
      <c r="CJ30" s="1000"/>
      <c r="CK30" s="1000"/>
      <c r="CL30" s="1000"/>
      <c r="CM30" s="1000"/>
      <c r="CN30" s="1000"/>
      <c r="CO30" s="1000"/>
      <c r="CP30" s="1000"/>
      <c r="CQ30" s="1001"/>
      <c r="CR30" s="1002">
        <v>3521414</v>
      </c>
      <c r="CS30" s="1003"/>
      <c r="CT30" s="1003"/>
      <c r="CU30" s="1003"/>
      <c r="CV30" s="1003"/>
      <c r="CW30" s="1003"/>
      <c r="CX30" s="1003"/>
      <c r="CY30" s="1004"/>
      <c r="CZ30" s="1007">
        <v>1.9</v>
      </c>
      <c r="DA30" s="1032"/>
      <c r="DB30" s="1032"/>
      <c r="DC30" s="1036"/>
      <c r="DD30" s="1011">
        <v>3521414</v>
      </c>
      <c r="DE30" s="1003"/>
      <c r="DF30" s="1003"/>
      <c r="DG30" s="1003"/>
      <c r="DH30" s="1003"/>
      <c r="DI30" s="1003"/>
      <c r="DJ30" s="1003"/>
      <c r="DK30" s="1004"/>
      <c r="DL30" s="1011">
        <v>3521414</v>
      </c>
      <c r="DM30" s="1003"/>
      <c r="DN30" s="1003"/>
      <c r="DO30" s="1003"/>
      <c r="DP30" s="1003"/>
      <c r="DQ30" s="1003"/>
      <c r="DR30" s="1003"/>
      <c r="DS30" s="1003"/>
      <c r="DT30" s="1003"/>
      <c r="DU30" s="1003"/>
      <c r="DV30" s="1004"/>
      <c r="DW30" s="1007">
        <v>3.2</v>
      </c>
      <c r="DX30" s="1032"/>
      <c r="DY30" s="1032"/>
      <c r="DZ30" s="1032"/>
      <c r="EA30" s="1032"/>
      <c r="EB30" s="1032"/>
      <c r="EC30" s="1033"/>
    </row>
    <row r="31" spans="2:133" ht="11.25" customHeight="1" x14ac:dyDescent="0.2">
      <c r="B31" s="1015" t="s">
        <v>297</v>
      </c>
      <c r="C31" s="1016"/>
      <c r="D31" s="1016"/>
      <c r="E31" s="1016"/>
      <c r="F31" s="1016"/>
      <c r="G31" s="1016"/>
      <c r="H31" s="1016"/>
      <c r="I31" s="1016"/>
      <c r="J31" s="1016"/>
      <c r="K31" s="1016"/>
      <c r="L31" s="1016"/>
      <c r="M31" s="1016"/>
      <c r="N31" s="1016"/>
      <c r="O31" s="1016"/>
      <c r="P31" s="1016"/>
      <c r="Q31" s="1017"/>
      <c r="R31" s="1002">
        <v>64281815</v>
      </c>
      <c r="S31" s="1003"/>
      <c r="T31" s="1003"/>
      <c r="U31" s="1003"/>
      <c r="V31" s="1003"/>
      <c r="W31" s="1003"/>
      <c r="X31" s="1003"/>
      <c r="Y31" s="1004"/>
      <c r="Z31" s="1005">
        <v>33.4</v>
      </c>
      <c r="AA31" s="1005"/>
      <c r="AB31" s="1005"/>
      <c r="AC31" s="1005"/>
      <c r="AD31" s="1006">
        <v>61691855</v>
      </c>
      <c r="AE31" s="1006"/>
      <c r="AF31" s="1006"/>
      <c r="AG31" s="1006"/>
      <c r="AH31" s="1006"/>
      <c r="AI31" s="1006"/>
      <c r="AJ31" s="1006"/>
      <c r="AK31" s="1006"/>
      <c r="AL31" s="1007">
        <v>55.9</v>
      </c>
      <c r="AM31" s="1008"/>
      <c r="AN31" s="1008"/>
      <c r="AO31" s="1009"/>
      <c r="AP31" s="1048" t="s">
        <v>298</v>
      </c>
      <c r="AQ31" s="1049"/>
      <c r="AR31" s="1049"/>
      <c r="AS31" s="1049"/>
      <c r="AT31" s="1054" t="s">
        <v>299</v>
      </c>
      <c r="AU31" s="200"/>
      <c r="AV31" s="200"/>
      <c r="AW31" s="200"/>
      <c r="AX31" s="988" t="s">
        <v>177</v>
      </c>
      <c r="AY31" s="989"/>
      <c r="AZ31" s="989"/>
      <c r="BA31" s="989"/>
      <c r="BB31" s="989"/>
      <c r="BC31" s="989"/>
      <c r="BD31" s="989"/>
      <c r="BE31" s="989"/>
      <c r="BF31" s="990"/>
      <c r="BG31" s="1058">
        <v>99.1</v>
      </c>
      <c r="BH31" s="1046"/>
      <c r="BI31" s="1046"/>
      <c r="BJ31" s="1046"/>
      <c r="BK31" s="1046"/>
      <c r="BL31" s="1046"/>
      <c r="BM31" s="997">
        <v>98.5</v>
      </c>
      <c r="BN31" s="1046"/>
      <c r="BO31" s="1046"/>
      <c r="BP31" s="1046"/>
      <c r="BQ31" s="1047"/>
      <c r="BR31" s="1058">
        <v>99.2</v>
      </c>
      <c r="BS31" s="1046"/>
      <c r="BT31" s="1046"/>
      <c r="BU31" s="1046"/>
      <c r="BV31" s="1046"/>
      <c r="BW31" s="1046"/>
      <c r="BX31" s="997">
        <v>98.4</v>
      </c>
      <c r="BY31" s="1046"/>
      <c r="BZ31" s="1046"/>
      <c r="CA31" s="1046"/>
      <c r="CB31" s="1047"/>
      <c r="CD31" s="1040"/>
      <c r="CE31" s="1041"/>
      <c r="CF31" s="999" t="s">
        <v>300</v>
      </c>
      <c r="CG31" s="1000"/>
      <c r="CH31" s="1000"/>
      <c r="CI31" s="1000"/>
      <c r="CJ31" s="1000"/>
      <c r="CK31" s="1000"/>
      <c r="CL31" s="1000"/>
      <c r="CM31" s="1000"/>
      <c r="CN31" s="1000"/>
      <c r="CO31" s="1000"/>
      <c r="CP31" s="1000"/>
      <c r="CQ31" s="1001"/>
      <c r="CR31" s="1002">
        <v>156150</v>
      </c>
      <c r="CS31" s="1034"/>
      <c r="CT31" s="1034"/>
      <c r="CU31" s="1034"/>
      <c r="CV31" s="1034"/>
      <c r="CW31" s="1034"/>
      <c r="CX31" s="1034"/>
      <c r="CY31" s="1035"/>
      <c r="CZ31" s="1007">
        <v>0.1</v>
      </c>
      <c r="DA31" s="1032"/>
      <c r="DB31" s="1032"/>
      <c r="DC31" s="1036"/>
      <c r="DD31" s="1011">
        <v>156150</v>
      </c>
      <c r="DE31" s="1034"/>
      <c r="DF31" s="1034"/>
      <c r="DG31" s="1034"/>
      <c r="DH31" s="1034"/>
      <c r="DI31" s="1034"/>
      <c r="DJ31" s="1034"/>
      <c r="DK31" s="1035"/>
      <c r="DL31" s="1011">
        <v>156150</v>
      </c>
      <c r="DM31" s="1034"/>
      <c r="DN31" s="1034"/>
      <c r="DO31" s="1034"/>
      <c r="DP31" s="1034"/>
      <c r="DQ31" s="1034"/>
      <c r="DR31" s="1034"/>
      <c r="DS31" s="1034"/>
      <c r="DT31" s="1034"/>
      <c r="DU31" s="1034"/>
      <c r="DV31" s="1035"/>
      <c r="DW31" s="1007">
        <v>0.1</v>
      </c>
      <c r="DX31" s="1032"/>
      <c r="DY31" s="1032"/>
      <c r="DZ31" s="1032"/>
      <c r="EA31" s="1032"/>
      <c r="EB31" s="1032"/>
      <c r="EC31" s="1033"/>
    </row>
    <row r="32" spans="2:133" ht="11.25" customHeight="1" x14ac:dyDescent="0.2">
      <c r="B32" s="999" t="s">
        <v>301</v>
      </c>
      <c r="C32" s="1000"/>
      <c r="D32" s="1000"/>
      <c r="E32" s="1000"/>
      <c r="F32" s="1000"/>
      <c r="G32" s="1000"/>
      <c r="H32" s="1000"/>
      <c r="I32" s="1000"/>
      <c r="J32" s="1000"/>
      <c r="K32" s="1000"/>
      <c r="L32" s="1000"/>
      <c r="M32" s="1000"/>
      <c r="N32" s="1000"/>
      <c r="O32" s="1000"/>
      <c r="P32" s="1000"/>
      <c r="Q32" s="1001"/>
      <c r="R32" s="1002">
        <v>20211311</v>
      </c>
      <c r="S32" s="1003"/>
      <c r="T32" s="1003"/>
      <c r="U32" s="1003"/>
      <c r="V32" s="1003"/>
      <c r="W32" s="1003"/>
      <c r="X32" s="1003"/>
      <c r="Y32" s="1004"/>
      <c r="Z32" s="1005">
        <v>10.5</v>
      </c>
      <c r="AA32" s="1005"/>
      <c r="AB32" s="1005"/>
      <c r="AC32" s="1005"/>
      <c r="AD32" s="1006" t="s">
        <v>122</v>
      </c>
      <c r="AE32" s="1006"/>
      <c r="AF32" s="1006"/>
      <c r="AG32" s="1006"/>
      <c r="AH32" s="1006"/>
      <c r="AI32" s="1006"/>
      <c r="AJ32" s="1006"/>
      <c r="AK32" s="1006"/>
      <c r="AL32" s="1007" t="s">
        <v>122</v>
      </c>
      <c r="AM32" s="1008"/>
      <c r="AN32" s="1008"/>
      <c r="AO32" s="1009"/>
      <c r="AP32" s="1050"/>
      <c r="AQ32" s="1051"/>
      <c r="AR32" s="1051"/>
      <c r="AS32" s="1051"/>
      <c r="AT32" s="1055"/>
      <c r="AU32" s="196" t="s">
        <v>302</v>
      </c>
      <c r="AX32" s="999" t="s">
        <v>303</v>
      </c>
      <c r="AY32" s="1000"/>
      <c r="AZ32" s="1000"/>
      <c r="BA32" s="1000"/>
      <c r="BB32" s="1000"/>
      <c r="BC32" s="1000"/>
      <c r="BD32" s="1000"/>
      <c r="BE32" s="1000"/>
      <c r="BF32" s="1001"/>
      <c r="BG32" s="1059">
        <v>99.1</v>
      </c>
      <c r="BH32" s="1034"/>
      <c r="BI32" s="1034"/>
      <c r="BJ32" s="1034"/>
      <c r="BK32" s="1034"/>
      <c r="BL32" s="1034"/>
      <c r="BM32" s="1008">
        <v>98.4</v>
      </c>
      <c r="BN32" s="1034"/>
      <c r="BO32" s="1034"/>
      <c r="BP32" s="1034"/>
      <c r="BQ32" s="1057"/>
      <c r="BR32" s="1059">
        <v>99.1</v>
      </c>
      <c r="BS32" s="1034"/>
      <c r="BT32" s="1034"/>
      <c r="BU32" s="1034"/>
      <c r="BV32" s="1034"/>
      <c r="BW32" s="1034"/>
      <c r="BX32" s="1008">
        <v>98.3</v>
      </c>
      <c r="BY32" s="1034"/>
      <c r="BZ32" s="1034"/>
      <c r="CA32" s="1034"/>
      <c r="CB32" s="1057"/>
      <c r="CD32" s="1042"/>
      <c r="CE32" s="1043"/>
      <c r="CF32" s="999" t="s">
        <v>304</v>
      </c>
      <c r="CG32" s="1000"/>
      <c r="CH32" s="1000"/>
      <c r="CI32" s="1000"/>
      <c r="CJ32" s="1000"/>
      <c r="CK32" s="1000"/>
      <c r="CL32" s="1000"/>
      <c r="CM32" s="1000"/>
      <c r="CN32" s="1000"/>
      <c r="CO32" s="1000"/>
      <c r="CP32" s="1000"/>
      <c r="CQ32" s="1001"/>
      <c r="CR32" s="1002" t="s">
        <v>122</v>
      </c>
      <c r="CS32" s="1003"/>
      <c r="CT32" s="1003"/>
      <c r="CU32" s="1003"/>
      <c r="CV32" s="1003"/>
      <c r="CW32" s="1003"/>
      <c r="CX32" s="1003"/>
      <c r="CY32" s="1004"/>
      <c r="CZ32" s="1007" t="s">
        <v>122</v>
      </c>
      <c r="DA32" s="1032"/>
      <c r="DB32" s="1032"/>
      <c r="DC32" s="1036"/>
      <c r="DD32" s="1011" t="s">
        <v>122</v>
      </c>
      <c r="DE32" s="1003"/>
      <c r="DF32" s="1003"/>
      <c r="DG32" s="1003"/>
      <c r="DH32" s="1003"/>
      <c r="DI32" s="1003"/>
      <c r="DJ32" s="1003"/>
      <c r="DK32" s="1004"/>
      <c r="DL32" s="1011" t="s">
        <v>122</v>
      </c>
      <c r="DM32" s="1003"/>
      <c r="DN32" s="1003"/>
      <c r="DO32" s="1003"/>
      <c r="DP32" s="1003"/>
      <c r="DQ32" s="1003"/>
      <c r="DR32" s="1003"/>
      <c r="DS32" s="1003"/>
      <c r="DT32" s="1003"/>
      <c r="DU32" s="1003"/>
      <c r="DV32" s="1004"/>
      <c r="DW32" s="1007" t="s">
        <v>122</v>
      </c>
      <c r="DX32" s="1032"/>
      <c r="DY32" s="1032"/>
      <c r="DZ32" s="1032"/>
      <c r="EA32" s="1032"/>
      <c r="EB32" s="1032"/>
      <c r="EC32" s="1033"/>
    </row>
    <row r="33" spans="2:133" ht="11.25" customHeight="1" x14ac:dyDescent="0.2">
      <c r="B33" s="999" t="s">
        <v>305</v>
      </c>
      <c r="C33" s="1000"/>
      <c r="D33" s="1000"/>
      <c r="E33" s="1000"/>
      <c r="F33" s="1000"/>
      <c r="G33" s="1000"/>
      <c r="H33" s="1000"/>
      <c r="I33" s="1000"/>
      <c r="J33" s="1000"/>
      <c r="K33" s="1000"/>
      <c r="L33" s="1000"/>
      <c r="M33" s="1000"/>
      <c r="N33" s="1000"/>
      <c r="O33" s="1000"/>
      <c r="P33" s="1000"/>
      <c r="Q33" s="1001"/>
      <c r="R33" s="1002">
        <v>1422551</v>
      </c>
      <c r="S33" s="1003"/>
      <c r="T33" s="1003"/>
      <c r="U33" s="1003"/>
      <c r="V33" s="1003"/>
      <c r="W33" s="1003"/>
      <c r="X33" s="1003"/>
      <c r="Y33" s="1004"/>
      <c r="Z33" s="1005">
        <v>0.7</v>
      </c>
      <c r="AA33" s="1005"/>
      <c r="AB33" s="1005"/>
      <c r="AC33" s="1005"/>
      <c r="AD33" s="1006">
        <v>265776</v>
      </c>
      <c r="AE33" s="1006"/>
      <c r="AF33" s="1006"/>
      <c r="AG33" s="1006"/>
      <c r="AH33" s="1006"/>
      <c r="AI33" s="1006"/>
      <c r="AJ33" s="1006"/>
      <c r="AK33" s="1006"/>
      <c r="AL33" s="1007">
        <v>0.2</v>
      </c>
      <c r="AM33" s="1008"/>
      <c r="AN33" s="1008"/>
      <c r="AO33" s="1009"/>
      <c r="AP33" s="1052"/>
      <c r="AQ33" s="1053"/>
      <c r="AR33" s="1053"/>
      <c r="AS33" s="1053"/>
      <c r="AT33" s="1056"/>
      <c r="AU33" s="201"/>
      <c r="AV33" s="201"/>
      <c r="AW33" s="201"/>
      <c r="AX33" s="1023" t="s">
        <v>306</v>
      </c>
      <c r="AY33" s="1024"/>
      <c r="AZ33" s="1024"/>
      <c r="BA33" s="1024"/>
      <c r="BB33" s="1024"/>
      <c r="BC33" s="1024"/>
      <c r="BD33" s="1024"/>
      <c r="BE33" s="1024"/>
      <c r="BF33" s="1025"/>
      <c r="BG33" s="1060" t="s">
        <v>122</v>
      </c>
      <c r="BH33" s="1061"/>
      <c r="BI33" s="1061"/>
      <c r="BJ33" s="1061"/>
      <c r="BK33" s="1061"/>
      <c r="BL33" s="1061"/>
      <c r="BM33" s="1062" t="s">
        <v>122</v>
      </c>
      <c r="BN33" s="1061"/>
      <c r="BO33" s="1061"/>
      <c r="BP33" s="1061"/>
      <c r="BQ33" s="1063"/>
      <c r="BR33" s="1060" t="s">
        <v>122</v>
      </c>
      <c r="BS33" s="1061"/>
      <c r="BT33" s="1061"/>
      <c r="BU33" s="1061"/>
      <c r="BV33" s="1061"/>
      <c r="BW33" s="1061"/>
      <c r="BX33" s="1062" t="s">
        <v>122</v>
      </c>
      <c r="BY33" s="1061"/>
      <c r="BZ33" s="1061"/>
      <c r="CA33" s="1061"/>
      <c r="CB33" s="1063"/>
      <c r="CD33" s="999" t="s">
        <v>307</v>
      </c>
      <c r="CE33" s="1000"/>
      <c r="CF33" s="1000"/>
      <c r="CG33" s="1000"/>
      <c r="CH33" s="1000"/>
      <c r="CI33" s="1000"/>
      <c r="CJ33" s="1000"/>
      <c r="CK33" s="1000"/>
      <c r="CL33" s="1000"/>
      <c r="CM33" s="1000"/>
      <c r="CN33" s="1000"/>
      <c r="CO33" s="1000"/>
      <c r="CP33" s="1000"/>
      <c r="CQ33" s="1001"/>
      <c r="CR33" s="1002">
        <v>70387553</v>
      </c>
      <c r="CS33" s="1034"/>
      <c r="CT33" s="1034"/>
      <c r="CU33" s="1034"/>
      <c r="CV33" s="1034"/>
      <c r="CW33" s="1034"/>
      <c r="CX33" s="1034"/>
      <c r="CY33" s="1035"/>
      <c r="CZ33" s="1007">
        <v>38.799999999999997</v>
      </c>
      <c r="DA33" s="1032"/>
      <c r="DB33" s="1032"/>
      <c r="DC33" s="1036"/>
      <c r="DD33" s="1011">
        <v>55661292</v>
      </c>
      <c r="DE33" s="1034"/>
      <c r="DF33" s="1034"/>
      <c r="DG33" s="1034"/>
      <c r="DH33" s="1034"/>
      <c r="DI33" s="1034"/>
      <c r="DJ33" s="1034"/>
      <c r="DK33" s="1035"/>
      <c r="DL33" s="1011">
        <v>38712610</v>
      </c>
      <c r="DM33" s="1034"/>
      <c r="DN33" s="1034"/>
      <c r="DO33" s="1034"/>
      <c r="DP33" s="1034"/>
      <c r="DQ33" s="1034"/>
      <c r="DR33" s="1034"/>
      <c r="DS33" s="1034"/>
      <c r="DT33" s="1034"/>
      <c r="DU33" s="1034"/>
      <c r="DV33" s="1035"/>
      <c r="DW33" s="1007">
        <v>35.1</v>
      </c>
      <c r="DX33" s="1032"/>
      <c r="DY33" s="1032"/>
      <c r="DZ33" s="1032"/>
      <c r="EA33" s="1032"/>
      <c r="EB33" s="1032"/>
      <c r="EC33" s="1033"/>
    </row>
    <row r="34" spans="2:133" ht="11.25" customHeight="1" x14ac:dyDescent="0.2">
      <c r="B34" s="999" t="s">
        <v>308</v>
      </c>
      <c r="C34" s="1000"/>
      <c r="D34" s="1000"/>
      <c r="E34" s="1000"/>
      <c r="F34" s="1000"/>
      <c r="G34" s="1000"/>
      <c r="H34" s="1000"/>
      <c r="I34" s="1000"/>
      <c r="J34" s="1000"/>
      <c r="K34" s="1000"/>
      <c r="L34" s="1000"/>
      <c r="M34" s="1000"/>
      <c r="N34" s="1000"/>
      <c r="O34" s="1000"/>
      <c r="P34" s="1000"/>
      <c r="Q34" s="1001"/>
      <c r="R34" s="1002">
        <v>119502</v>
      </c>
      <c r="S34" s="1003"/>
      <c r="T34" s="1003"/>
      <c r="U34" s="1003"/>
      <c r="V34" s="1003"/>
      <c r="W34" s="1003"/>
      <c r="X34" s="1003"/>
      <c r="Y34" s="1004"/>
      <c r="Z34" s="1005">
        <v>0.1</v>
      </c>
      <c r="AA34" s="1005"/>
      <c r="AB34" s="1005"/>
      <c r="AC34" s="1005"/>
      <c r="AD34" s="1006" t="s">
        <v>122</v>
      </c>
      <c r="AE34" s="1006"/>
      <c r="AF34" s="1006"/>
      <c r="AG34" s="1006"/>
      <c r="AH34" s="1006"/>
      <c r="AI34" s="1006"/>
      <c r="AJ34" s="1006"/>
      <c r="AK34" s="1006"/>
      <c r="AL34" s="1007" t="s">
        <v>122</v>
      </c>
      <c r="AM34" s="1008"/>
      <c r="AN34" s="1008"/>
      <c r="AO34" s="1009"/>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999" t="s">
        <v>309</v>
      </c>
      <c r="CE34" s="1000"/>
      <c r="CF34" s="1000"/>
      <c r="CG34" s="1000"/>
      <c r="CH34" s="1000"/>
      <c r="CI34" s="1000"/>
      <c r="CJ34" s="1000"/>
      <c r="CK34" s="1000"/>
      <c r="CL34" s="1000"/>
      <c r="CM34" s="1000"/>
      <c r="CN34" s="1000"/>
      <c r="CO34" s="1000"/>
      <c r="CP34" s="1000"/>
      <c r="CQ34" s="1001"/>
      <c r="CR34" s="1002">
        <v>31782249</v>
      </c>
      <c r="CS34" s="1003"/>
      <c r="CT34" s="1003"/>
      <c r="CU34" s="1003"/>
      <c r="CV34" s="1003"/>
      <c r="CW34" s="1003"/>
      <c r="CX34" s="1003"/>
      <c r="CY34" s="1004"/>
      <c r="CZ34" s="1007">
        <v>17.5</v>
      </c>
      <c r="DA34" s="1032"/>
      <c r="DB34" s="1032"/>
      <c r="DC34" s="1036"/>
      <c r="DD34" s="1011">
        <v>26759371</v>
      </c>
      <c r="DE34" s="1003"/>
      <c r="DF34" s="1003"/>
      <c r="DG34" s="1003"/>
      <c r="DH34" s="1003"/>
      <c r="DI34" s="1003"/>
      <c r="DJ34" s="1003"/>
      <c r="DK34" s="1004"/>
      <c r="DL34" s="1011">
        <v>22614638</v>
      </c>
      <c r="DM34" s="1003"/>
      <c r="DN34" s="1003"/>
      <c r="DO34" s="1003"/>
      <c r="DP34" s="1003"/>
      <c r="DQ34" s="1003"/>
      <c r="DR34" s="1003"/>
      <c r="DS34" s="1003"/>
      <c r="DT34" s="1003"/>
      <c r="DU34" s="1003"/>
      <c r="DV34" s="1004"/>
      <c r="DW34" s="1007">
        <v>20.5</v>
      </c>
      <c r="DX34" s="1032"/>
      <c r="DY34" s="1032"/>
      <c r="DZ34" s="1032"/>
      <c r="EA34" s="1032"/>
      <c r="EB34" s="1032"/>
      <c r="EC34" s="1033"/>
    </row>
    <row r="35" spans="2:133" ht="11.25" customHeight="1" x14ac:dyDescent="0.2">
      <c r="B35" s="999" t="s">
        <v>310</v>
      </c>
      <c r="C35" s="1000"/>
      <c r="D35" s="1000"/>
      <c r="E35" s="1000"/>
      <c r="F35" s="1000"/>
      <c r="G35" s="1000"/>
      <c r="H35" s="1000"/>
      <c r="I35" s="1000"/>
      <c r="J35" s="1000"/>
      <c r="K35" s="1000"/>
      <c r="L35" s="1000"/>
      <c r="M35" s="1000"/>
      <c r="N35" s="1000"/>
      <c r="O35" s="1000"/>
      <c r="P35" s="1000"/>
      <c r="Q35" s="1001"/>
      <c r="R35" s="1002">
        <v>10863829</v>
      </c>
      <c r="S35" s="1003"/>
      <c r="T35" s="1003"/>
      <c r="U35" s="1003"/>
      <c r="V35" s="1003"/>
      <c r="W35" s="1003"/>
      <c r="X35" s="1003"/>
      <c r="Y35" s="1004"/>
      <c r="Z35" s="1005">
        <v>5.6</v>
      </c>
      <c r="AA35" s="1005"/>
      <c r="AB35" s="1005"/>
      <c r="AC35" s="1005"/>
      <c r="AD35" s="1006" t="s">
        <v>122</v>
      </c>
      <c r="AE35" s="1006"/>
      <c r="AF35" s="1006"/>
      <c r="AG35" s="1006"/>
      <c r="AH35" s="1006"/>
      <c r="AI35" s="1006"/>
      <c r="AJ35" s="1006"/>
      <c r="AK35" s="1006"/>
      <c r="AL35" s="1007" t="s">
        <v>122</v>
      </c>
      <c r="AM35" s="1008"/>
      <c r="AN35" s="1008"/>
      <c r="AO35" s="1009"/>
      <c r="AP35" s="206"/>
      <c r="AQ35" s="984" t="s">
        <v>311</v>
      </c>
      <c r="AR35" s="985"/>
      <c r="AS35" s="985"/>
      <c r="AT35" s="985"/>
      <c r="AU35" s="985"/>
      <c r="AV35" s="985"/>
      <c r="AW35" s="985"/>
      <c r="AX35" s="985"/>
      <c r="AY35" s="985"/>
      <c r="AZ35" s="985"/>
      <c r="BA35" s="985"/>
      <c r="BB35" s="985"/>
      <c r="BC35" s="985"/>
      <c r="BD35" s="985"/>
      <c r="BE35" s="985"/>
      <c r="BF35" s="986"/>
      <c r="BG35" s="984" t="s">
        <v>312</v>
      </c>
      <c r="BH35" s="985"/>
      <c r="BI35" s="985"/>
      <c r="BJ35" s="985"/>
      <c r="BK35" s="985"/>
      <c r="BL35" s="985"/>
      <c r="BM35" s="985"/>
      <c r="BN35" s="985"/>
      <c r="BO35" s="985"/>
      <c r="BP35" s="985"/>
      <c r="BQ35" s="985"/>
      <c r="BR35" s="985"/>
      <c r="BS35" s="985"/>
      <c r="BT35" s="985"/>
      <c r="BU35" s="985"/>
      <c r="BV35" s="985"/>
      <c r="BW35" s="985"/>
      <c r="BX35" s="985"/>
      <c r="BY35" s="985"/>
      <c r="BZ35" s="985"/>
      <c r="CA35" s="985"/>
      <c r="CB35" s="986"/>
      <c r="CD35" s="999" t="s">
        <v>313</v>
      </c>
      <c r="CE35" s="1000"/>
      <c r="CF35" s="1000"/>
      <c r="CG35" s="1000"/>
      <c r="CH35" s="1000"/>
      <c r="CI35" s="1000"/>
      <c r="CJ35" s="1000"/>
      <c r="CK35" s="1000"/>
      <c r="CL35" s="1000"/>
      <c r="CM35" s="1000"/>
      <c r="CN35" s="1000"/>
      <c r="CO35" s="1000"/>
      <c r="CP35" s="1000"/>
      <c r="CQ35" s="1001"/>
      <c r="CR35" s="1002">
        <v>1096542</v>
      </c>
      <c r="CS35" s="1034"/>
      <c r="CT35" s="1034"/>
      <c r="CU35" s="1034"/>
      <c r="CV35" s="1034"/>
      <c r="CW35" s="1034"/>
      <c r="CX35" s="1034"/>
      <c r="CY35" s="1035"/>
      <c r="CZ35" s="1007">
        <v>0.6</v>
      </c>
      <c r="DA35" s="1032"/>
      <c r="DB35" s="1032"/>
      <c r="DC35" s="1036"/>
      <c r="DD35" s="1011">
        <v>1095398</v>
      </c>
      <c r="DE35" s="1034"/>
      <c r="DF35" s="1034"/>
      <c r="DG35" s="1034"/>
      <c r="DH35" s="1034"/>
      <c r="DI35" s="1034"/>
      <c r="DJ35" s="1034"/>
      <c r="DK35" s="1035"/>
      <c r="DL35" s="1011">
        <v>1095398</v>
      </c>
      <c r="DM35" s="1034"/>
      <c r="DN35" s="1034"/>
      <c r="DO35" s="1034"/>
      <c r="DP35" s="1034"/>
      <c r="DQ35" s="1034"/>
      <c r="DR35" s="1034"/>
      <c r="DS35" s="1034"/>
      <c r="DT35" s="1034"/>
      <c r="DU35" s="1034"/>
      <c r="DV35" s="1035"/>
      <c r="DW35" s="1007">
        <v>1</v>
      </c>
      <c r="DX35" s="1032"/>
      <c r="DY35" s="1032"/>
      <c r="DZ35" s="1032"/>
      <c r="EA35" s="1032"/>
      <c r="EB35" s="1032"/>
      <c r="EC35" s="1033"/>
    </row>
    <row r="36" spans="2:133" ht="11.25" customHeight="1" x14ac:dyDescent="0.2">
      <c r="B36" s="999" t="s">
        <v>314</v>
      </c>
      <c r="C36" s="1000"/>
      <c r="D36" s="1000"/>
      <c r="E36" s="1000"/>
      <c r="F36" s="1000"/>
      <c r="G36" s="1000"/>
      <c r="H36" s="1000"/>
      <c r="I36" s="1000"/>
      <c r="J36" s="1000"/>
      <c r="K36" s="1000"/>
      <c r="L36" s="1000"/>
      <c r="M36" s="1000"/>
      <c r="N36" s="1000"/>
      <c r="O36" s="1000"/>
      <c r="P36" s="1000"/>
      <c r="Q36" s="1001"/>
      <c r="R36" s="1002">
        <v>4561572</v>
      </c>
      <c r="S36" s="1003"/>
      <c r="T36" s="1003"/>
      <c r="U36" s="1003"/>
      <c r="V36" s="1003"/>
      <c r="W36" s="1003"/>
      <c r="X36" s="1003"/>
      <c r="Y36" s="1004"/>
      <c r="Z36" s="1005">
        <v>2.4</v>
      </c>
      <c r="AA36" s="1005"/>
      <c r="AB36" s="1005"/>
      <c r="AC36" s="1005"/>
      <c r="AD36" s="1006" t="s">
        <v>122</v>
      </c>
      <c r="AE36" s="1006"/>
      <c r="AF36" s="1006"/>
      <c r="AG36" s="1006"/>
      <c r="AH36" s="1006"/>
      <c r="AI36" s="1006"/>
      <c r="AJ36" s="1006"/>
      <c r="AK36" s="1006"/>
      <c r="AL36" s="1007" t="s">
        <v>122</v>
      </c>
      <c r="AM36" s="1008"/>
      <c r="AN36" s="1008"/>
      <c r="AO36" s="1009"/>
      <c r="AP36" s="206"/>
      <c r="AQ36" s="1068" t="s">
        <v>315</v>
      </c>
      <c r="AR36" s="1069"/>
      <c r="AS36" s="1069"/>
      <c r="AT36" s="1069"/>
      <c r="AU36" s="1069"/>
      <c r="AV36" s="1069"/>
      <c r="AW36" s="1069"/>
      <c r="AX36" s="1069"/>
      <c r="AY36" s="1070"/>
      <c r="AZ36" s="991">
        <v>15760075</v>
      </c>
      <c r="BA36" s="992"/>
      <c r="BB36" s="992"/>
      <c r="BC36" s="992"/>
      <c r="BD36" s="992"/>
      <c r="BE36" s="992"/>
      <c r="BF36" s="1064"/>
      <c r="BG36" s="988" t="s">
        <v>316</v>
      </c>
      <c r="BH36" s="989"/>
      <c r="BI36" s="989"/>
      <c r="BJ36" s="989"/>
      <c r="BK36" s="989"/>
      <c r="BL36" s="989"/>
      <c r="BM36" s="989"/>
      <c r="BN36" s="989"/>
      <c r="BO36" s="989"/>
      <c r="BP36" s="989"/>
      <c r="BQ36" s="989"/>
      <c r="BR36" s="989"/>
      <c r="BS36" s="989"/>
      <c r="BT36" s="989"/>
      <c r="BU36" s="990"/>
      <c r="BV36" s="991">
        <v>866241</v>
      </c>
      <c r="BW36" s="992"/>
      <c r="BX36" s="992"/>
      <c r="BY36" s="992"/>
      <c r="BZ36" s="992"/>
      <c r="CA36" s="992"/>
      <c r="CB36" s="1064"/>
      <c r="CD36" s="999" t="s">
        <v>317</v>
      </c>
      <c r="CE36" s="1000"/>
      <c r="CF36" s="1000"/>
      <c r="CG36" s="1000"/>
      <c r="CH36" s="1000"/>
      <c r="CI36" s="1000"/>
      <c r="CJ36" s="1000"/>
      <c r="CK36" s="1000"/>
      <c r="CL36" s="1000"/>
      <c r="CM36" s="1000"/>
      <c r="CN36" s="1000"/>
      <c r="CO36" s="1000"/>
      <c r="CP36" s="1000"/>
      <c r="CQ36" s="1001"/>
      <c r="CR36" s="1002">
        <v>12302842</v>
      </c>
      <c r="CS36" s="1003"/>
      <c r="CT36" s="1003"/>
      <c r="CU36" s="1003"/>
      <c r="CV36" s="1003"/>
      <c r="CW36" s="1003"/>
      <c r="CX36" s="1003"/>
      <c r="CY36" s="1004"/>
      <c r="CZ36" s="1007">
        <v>6.8</v>
      </c>
      <c r="DA36" s="1032"/>
      <c r="DB36" s="1032"/>
      <c r="DC36" s="1036"/>
      <c r="DD36" s="1011">
        <v>8216677</v>
      </c>
      <c r="DE36" s="1003"/>
      <c r="DF36" s="1003"/>
      <c r="DG36" s="1003"/>
      <c r="DH36" s="1003"/>
      <c r="DI36" s="1003"/>
      <c r="DJ36" s="1003"/>
      <c r="DK36" s="1004"/>
      <c r="DL36" s="1011">
        <v>4976602</v>
      </c>
      <c r="DM36" s="1003"/>
      <c r="DN36" s="1003"/>
      <c r="DO36" s="1003"/>
      <c r="DP36" s="1003"/>
      <c r="DQ36" s="1003"/>
      <c r="DR36" s="1003"/>
      <c r="DS36" s="1003"/>
      <c r="DT36" s="1003"/>
      <c r="DU36" s="1003"/>
      <c r="DV36" s="1004"/>
      <c r="DW36" s="1007">
        <v>4.5</v>
      </c>
      <c r="DX36" s="1032"/>
      <c r="DY36" s="1032"/>
      <c r="DZ36" s="1032"/>
      <c r="EA36" s="1032"/>
      <c r="EB36" s="1032"/>
      <c r="EC36" s="1033"/>
    </row>
    <row r="37" spans="2:133" ht="11.25" customHeight="1" x14ac:dyDescent="0.2">
      <c r="B37" s="999" t="s">
        <v>318</v>
      </c>
      <c r="C37" s="1000"/>
      <c r="D37" s="1000"/>
      <c r="E37" s="1000"/>
      <c r="F37" s="1000"/>
      <c r="G37" s="1000"/>
      <c r="H37" s="1000"/>
      <c r="I37" s="1000"/>
      <c r="J37" s="1000"/>
      <c r="K37" s="1000"/>
      <c r="L37" s="1000"/>
      <c r="M37" s="1000"/>
      <c r="N37" s="1000"/>
      <c r="O37" s="1000"/>
      <c r="P37" s="1000"/>
      <c r="Q37" s="1001"/>
      <c r="R37" s="1002">
        <v>4837666</v>
      </c>
      <c r="S37" s="1003"/>
      <c r="T37" s="1003"/>
      <c r="U37" s="1003"/>
      <c r="V37" s="1003"/>
      <c r="W37" s="1003"/>
      <c r="X37" s="1003"/>
      <c r="Y37" s="1004"/>
      <c r="Z37" s="1005">
        <v>2.5</v>
      </c>
      <c r="AA37" s="1005"/>
      <c r="AB37" s="1005"/>
      <c r="AC37" s="1005"/>
      <c r="AD37" s="1006">
        <v>4377</v>
      </c>
      <c r="AE37" s="1006"/>
      <c r="AF37" s="1006"/>
      <c r="AG37" s="1006"/>
      <c r="AH37" s="1006"/>
      <c r="AI37" s="1006"/>
      <c r="AJ37" s="1006"/>
      <c r="AK37" s="1006"/>
      <c r="AL37" s="1007">
        <v>0</v>
      </c>
      <c r="AM37" s="1008"/>
      <c r="AN37" s="1008"/>
      <c r="AO37" s="1009"/>
      <c r="AQ37" s="1065" t="s">
        <v>319</v>
      </c>
      <c r="AR37" s="1066"/>
      <c r="AS37" s="1066"/>
      <c r="AT37" s="1066"/>
      <c r="AU37" s="1066"/>
      <c r="AV37" s="1066"/>
      <c r="AW37" s="1066"/>
      <c r="AX37" s="1066"/>
      <c r="AY37" s="1067"/>
      <c r="AZ37" s="1002">
        <v>765958</v>
      </c>
      <c r="BA37" s="1003"/>
      <c r="BB37" s="1003"/>
      <c r="BC37" s="1003"/>
      <c r="BD37" s="1034"/>
      <c r="BE37" s="1034"/>
      <c r="BF37" s="1057"/>
      <c r="BG37" s="999" t="s">
        <v>320</v>
      </c>
      <c r="BH37" s="1000"/>
      <c r="BI37" s="1000"/>
      <c r="BJ37" s="1000"/>
      <c r="BK37" s="1000"/>
      <c r="BL37" s="1000"/>
      <c r="BM37" s="1000"/>
      <c r="BN37" s="1000"/>
      <c r="BO37" s="1000"/>
      <c r="BP37" s="1000"/>
      <c r="BQ37" s="1000"/>
      <c r="BR37" s="1000"/>
      <c r="BS37" s="1000"/>
      <c r="BT37" s="1000"/>
      <c r="BU37" s="1001"/>
      <c r="BV37" s="1002">
        <v>866241</v>
      </c>
      <c r="BW37" s="1003"/>
      <c r="BX37" s="1003"/>
      <c r="BY37" s="1003"/>
      <c r="BZ37" s="1003"/>
      <c r="CA37" s="1003"/>
      <c r="CB37" s="1012"/>
      <c r="CD37" s="999" t="s">
        <v>321</v>
      </c>
      <c r="CE37" s="1000"/>
      <c r="CF37" s="1000"/>
      <c r="CG37" s="1000"/>
      <c r="CH37" s="1000"/>
      <c r="CI37" s="1000"/>
      <c r="CJ37" s="1000"/>
      <c r="CK37" s="1000"/>
      <c r="CL37" s="1000"/>
      <c r="CM37" s="1000"/>
      <c r="CN37" s="1000"/>
      <c r="CO37" s="1000"/>
      <c r="CP37" s="1000"/>
      <c r="CQ37" s="1001"/>
      <c r="CR37" s="1002">
        <v>1833898</v>
      </c>
      <c r="CS37" s="1034"/>
      <c r="CT37" s="1034"/>
      <c r="CU37" s="1034"/>
      <c r="CV37" s="1034"/>
      <c r="CW37" s="1034"/>
      <c r="CX37" s="1034"/>
      <c r="CY37" s="1035"/>
      <c r="CZ37" s="1007">
        <v>1</v>
      </c>
      <c r="DA37" s="1032"/>
      <c r="DB37" s="1032"/>
      <c r="DC37" s="1036"/>
      <c r="DD37" s="1011">
        <v>1833013</v>
      </c>
      <c r="DE37" s="1034"/>
      <c r="DF37" s="1034"/>
      <c r="DG37" s="1034"/>
      <c r="DH37" s="1034"/>
      <c r="DI37" s="1034"/>
      <c r="DJ37" s="1034"/>
      <c r="DK37" s="1035"/>
      <c r="DL37" s="1011">
        <v>1326514</v>
      </c>
      <c r="DM37" s="1034"/>
      <c r="DN37" s="1034"/>
      <c r="DO37" s="1034"/>
      <c r="DP37" s="1034"/>
      <c r="DQ37" s="1034"/>
      <c r="DR37" s="1034"/>
      <c r="DS37" s="1034"/>
      <c r="DT37" s="1034"/>
      <c r="DU37" s="1034"/>
      <c r="DV37" s="1035"/>
      <c r="DW37" s="1007">
        <v>1.2</v>
      </c>
      <c r="DX37" s="1032"/>
      <c r="DY37" s="1032"/>
      <c r="DZ37" s="1032"/>
      <c r="EA37" s="1032"/>
      <c r="EB37" s="1032"/>
      <c r="EC37" s="1033"/>
    </row>
    <row r="38" spans="2:133" ht="11.25" customHeight="1" x14ac:dyDescent="0.2">
      <c r="B38" s="999" t="s">
        <v>322</v>
      </c>
      <c r="C38" s="1000"/>
      <c r="D38" s="1000"/>
      <c r="E38" s="1000"/>
      <c r="F38" s="1000"/>
      <c r="G38" s="1000"/>
      <c r="H38" s="1000"/>
      <c r="I38" s="1000"/>
      <c r="J38" s="1000"/>
      <c r="K38" s="1000"/>
      <c r="L38" s="1000"/>
      <c r="M38" s="1000"/>
      <c r="N38" s="1000"/>
      <c r="O38" s="1000"/>
      <c r="P38" s="1000"/>
      <c r="Q38" s="1001"/>
      <c r="R38" s="1002">
        <v>2421900</v>
      </c>
      <c r="S38" s="1003"/>
      <c r="T38" s="1003"/>
      <c r="U38" s="1003"/>
      <c r="V38" s="1003"/>
      <c r="W38" s="1003"/>
      <c r="X38" s="1003"/>
      <c r="Y38" s="1004"/>
      <c r="Z38" s="1005">
        <v>1.3</v>
      </c>
      <c r="AA38" s="1005"/>
      <c r="AB38" s="1005"/>
      <c r="AC38" s="1005"/>
      <c r="AD38" s="1006" t="s">
        <v>122</v>
      </c>
      <c r="AE38" s="1006"/>
      <c r="AF38" s="1006"/>
      <c r="AG38" s="1006"/>
      <c r="AH38" s="1006"/>
      <c r="AI38" s="1006"/>
      <c r="AJ38" s="1006"/>
      <c r="AK38" s="1006"/>
      <c r="AL38" s="1007" t="s">
        <v>122</v>
      </c>
      <c r="AM38" s="1008"/>
      <c r="AN38" s="1008"/>
      <c r="AO38" s="1009"/>
      <c r="AQ38" s="1065" t="s">
        <v>323</v>
      </c>
      <c r="AR38" s="1066"/>
      <c r="AS38" s="1066"/>
      <c r="AT38" s="1066"/>
      <c r="AU38" s="1066"/>
      <c r="AV38" s="1066"/>
      <c r="AW38" s="1066"/>
      <c r="AX38" s="1066"/>
      <c r="AY38" s="1067"/>
      <c r="AZ38" s="1002" t="s">
        <v>122</v>
      </c>
      <c r="BA38" s="1003"/>
      <c r="BB38" s="1003"/>
      <c r="BC38" s="1003"/>
      <c r="BD38" s="1034"/>
      <c r="BE38" s="1034"/>
      <c r="BF38" s="1057"/>
      <c r="BG38" s="999" t="s">
        <v>324</v>
      </c>
      <c r="BH38" s="1000"/>
      <c r="BI38" s="1000"/>
      <c r="BJ38" s="1000"/>
      <c r="BK38" s="1000"/>
      <c r="BL38" s="1000"/>
      <c r="BM38" s="1000"/>
      <c r="BN38" s="1000"/>
      <c r="BO38" s="1000"/>
      <c r="BP38" s="1000"/>
      <c r="BQ38" s="1000"/>
      <c r="BR38" s="1000"/>
      <c r="BS38" s="1000"/>
      <c r="BT38" s="1000"/>
      <c r="BU38" s="1001"/>
      <c r="BV38" s="1002">
        <v>52287</v>
      </c>
      <c r="BW38" s="1003"/>
      <c r="BX38" s="1003"/>
      <c r="BY38" s="1003"/>
      <c r="BZ38" s="1003"/>
      <c r="CA38" s="1003"/>
      <c r="CB38" s="1012"/>
      <c r="CD38" s="999" t="s">
        <v>325</v>
      </c>
      <c r="CE38" s="1000"/>
      <c r="CF38" s="1000"/>
      <c r="CG38" s="1000"/>
      <c r="CH38" s="1000"/>
      <c r="CI38" s="1000"/>
      <c r="CJ38" s="1000"/>
      <c r="CK38" s="1000"/>
      <c r="CL38" s="1000"/>
      <c r="CM38" s="1000"/>
      <c r="CN38" s="1000"/>
      <c r="CO38" s="1000"/>
      <c r="CP38" s="1000"/>
      <c r="CQ38" s="1001"/>
      <c r="CR38" s="1002">
        <v>15760075</v>
      </c>
      <c r="CS38" s="1003"/>
      <c r="CT38" s="1003"/>
      <c r="CU38" s="1003"/>
      <c r="CV38" s="1003"/>
      <c r="CW38" s="1003"/>
      <c r="CX38" s="1003"/>
      <c r="CY38" s="1004"/>
      <c r="CZ38" s="1007">
        <v>8.6999999999999993</v>
      </c>
      <c r="DA38" s="1032"/>
      <c r="DB38" s="1032"/>
      <c r="DC38" s="1036"/>
      <c r="DD38" s="1011">
        <v>13224114</v>
      </c>
      <c r="DE38" s="1003"/>
      <c r="DF38" s="1003"/>
      <c r="DG38" s="1003"/>
      <c r="DH38" s="1003"/>
      <c r="DI38" s="1003"/>
      <c r="DJ38" s="1003"/>
      <c r="DK38" s="1004"/>
      <c r="DL38" s="1011">
        <v>10025972</v>
      </c>
      <c r="DM38" s="1003"/>
      <c r="DN38" s="1003"/>
      <c r="DO38" s="1003"/>
      <c r="DP38" s="1003"/>
      <c r="DQ38" s="1003"/>
      <c r="DR38" s="1003"/>
      <c r="DS38" s="1003"/>
      <c r="DT38" s="1003"/>
      <c r="DU38" s="1003"/>
      <c r="DV38" s="1004"/>
      <c r="DW38" s="1007">
        <v>9.1</v>
      </c>
      <c r="DX38" s="1032"/>
      <c r="DY38" s="1032"/>
      <c r="DZ38" s="1032"/>
      <c r="EA38" s="1032"/>
      <c r="EB38" s="1032"/>
      <c r="EC38" s="1033"/>
    </row>
    <row r="39" spans="2:133" ht="11.25" customHeight="1" x14ac:dyDescent="0.2">
      <c r="B39" s="999" t="s">
        <v>326</v>
      </c>
      <c r="C39" s="1000"/>
      <c r="D39" s="1000"/>
      <c r="E39" s="1000"/>
      <c r="F39" s="1000"/>
      <c r="G39" s="1000"/>
      <c r="H39" s="1000"/>
      <c r="I39" s="1000"/>
      <c r="J39" s="1000"/>
      <c r="K39" s="1000"/>
      <c r="L39" s="1000"/>
      <c r="M39" s="1000"/>
      <c r="N39" s="1000"/>
      <c r="O39" s="1000"/>
      <c r="P39" s="1000"/>
      <c r="Q39" s="1001"/>
      <c r="R39" s="1002" t="s">
        <v>122</v>
      </c>
      <c r="S39" s="1003"/>
      <c r="T39" s="1003"/>
      <c r="U39" s="1003"/>
      <c r="V39" s="1003"/>
      <c r="W39" s="1003"/>
      <c r="X39" s="1003"/>
      <c r="Y39" s="1004"/>
      <c r="Z39" s="1005" t="s">
        <v>122</v>
      </c>
      <c r="AA39" s="1005"/>
      <c r="AB39" s="1005"/>
      <c r="AC39" s="1005"/>
      <c r="AD39" s="1006" t="s">
        <v>122</v>
      </c>
      <c r="AE39" s="1006"/>
      <c r="AF39" s="1006"/>
      <c r="AG39" s="1006"/>
      <c r="AH39" s="1006"/>
      <c r="AI39" s="1006"/>
      <c r="AJ39" s="1006"/>
      <c r="AK39" s="1006"/>
      <c r="AL39" s="1007" t="s">
        <v>122</v>
      </c>
      <c r="AM39" s="1008"/>
      <c r="AN39" s="1008"/>
      <c r="AO39" s="1009"/>
      <c r="AQ39" s="1065" t="s">
        <v>327</v>
      </c>
      <c r="AR39" s="1066"/>
      <c r="AS39" s="1066"/>
      <c r="AT39" s="1066"/>
      <c r="AU39" s="1066"/>
      <c r="AV39" s="1066"/>
      <c r="AW39" s="1066"/>
      <c r="AX39" s="1066"/>
      <c r="AY39" s="1067"/>
      <c r="AZ39" s="1002" t="s">
        <v>122</v>
      </c>
      <c r="BA39" s="1003"/>
      <c r="BB39" s="1003"/>
      <c r="BC39" s="1003"/>
      <c r="BD39" s="1034"/>
      <c r="BE39" s="1034"/>
      <c r="BF39" s="1057"/>
      <c r="BG39" s="999" t="s">
        <v>328</v>
      </c>
      <c r="BH39" s="1000"/>
      <c r="BI39" s="1000"/>
      <c r="BJ39" s="1000"/>
      <c r="BK39" s="1000"/>
      <c r="BL39" s="1000"/>
      <c r="BM39" s="1000"/>
      <c r="BN39" s="1000"/>
      <c r="BO39" s="1000"/>
      <c r="BP39" s="1000"/>
      <c r="BQ39" s="1000"/>
      <c r="BR39" s="1000"/>
      <c r="BS39" s="1000"/>
      <c r="BT39" s="1000"/>
      <c r="BU39" s="1001"/>
      <c r="BV39" s="1002">
        <v>66306</v>
      </c>
      <c r="BW39" s="1003"/>
      <c r="BX39" s="1003"/>
      <c r="BY39" s="1003"/>
      <c r="BZ39" s="1003"/>
      <c r="CA39" s="1003"/>
      <c r="CB39" s="1012"/>
      <c r="CD39" s="999" t="s">
        <v>329</v>
      </c>
      <c r="CE39" s="1000"/>
      <c r="CF39" s="1000"/>
      <c r="CG39" s="1000"/>
      <c r="CH39" s="1000"/>
      <c r="CI39" s="1000"/>
      <c r="CJ39" s="1000"/>
      <c r="CK39" s="1000"/>
      <c r="CL39" s="1000"/>
      <c r="CM39" s="1000"/>
      <c r="CN39" s="1000"/>
      <c r="CO39" s="1000"/>
      <c r="CP39" s="1000"/>
      <c r="CQ39" s="1001"/>
      <c r="CR39" s="1002">
        <v>7445645</v>
      </c>
      <c r="CS39" s="1034"/>
      <c r="CT39" s="1034"/>
      <c r="CU39" s="1034"/>
      <c r="CV39" s="1034"/>
      <c r="CW39" s="1034"/>
      <c r="CX39" s="1034"/>
      <c r="CY39" s="1035"/>
      <c r="CZ39" s="1007">
        <v>4.0999999999999996</v>
      </c>
      <c r="DA39" s="1032"/>
      <c r="DB39" s="1032"/>
      <c r="DC39" s="1036"/>
      <c r="DD39" s="1011">
        <v>6365732</v>
      </c>
      <c r="DE39" s="1034"/>
      <c r="DF39" s="1034"/>
      <c r="DG39" s="1034"/>
      <c r="DH39" s="1034"/>
      <c r="DI39" s="1034"/>
      <c r="DJ39" s="1034"/>
      <c r="DK39" s="1035"/>
      <c r="DL39" s="1011" t="s">
        <v>122</v>
      </c>
      <c r="DM39" s="1034"/>
      <c r="DN39" s="1034"/>
      <c r="DO39" s="1034"/>
      <c r="DP39" s="1034"/>
      <c r="DQ39" s="1034"/>
      <c r="DR39" s="1034"/>
      <c r="DS39" s="1034"/>
      <c r="DT39" s="1034"/>
      <c r="DU39" s="1034"/>
      <c r="DV39" s="1035"/>
      <c r="DW39" s="1007" t="s">
        <v>122</v>
      </c>
      <c r="DX39" s="1032"/>
      <c r="DY39" s="1032"/>
      <c r="DZ39" s="1032"/>
      <c r="EA39" s="1032"/>
      <c r="EB39" s="1032"/>
      <c r="EC39" s="1033"/>
    </row>
    <row r="40" spans="2:133" ht="11.25" customHeight="1" x14ac:dyDescent="0.2">
      <c r="B40" s="999" t="s">
        <v>330</v>
      </c>
      <c r="C40" s="1000"/>
      <c r="D40" s="1000"/>
      <c r="E40" s="1000"/>
      <c r="F40" s="1000"/>
      <c r="G40" s="1000"/>
      <c r="H40" s="1000"/>
      <c r="I40" s="1000"/>
      <c r="J40" s="1000"/>
      <c r="K40" s="1000"/>
      <c r="L40" s="1000"/>
      <c r="M40" s="1000"/>
      <c r="N40" s="1000"/>
      <c r="O40" s="1000"/>
      <c r="P40" s="1000"/>
      <c r="Q40" s="1001"/>
      <c r="R40" s="1002" t="s">
        <v>122</v>
      </c>
      <c r="S40" s="1003"/>
      <c r="T40" s="1003"/>
      <c r="U40" s="1003"/>
      <c r="V40" s="1003"/>
      <c r="W40" s="1003"/>
      <c r="X40" s="1003"/>
      <c r="Y40" s="1004"/>
      <c r="Z40" s="1005" t="s">
        <v>122</v>
      </c>
      <c r="AA40" s="1005"/>
      <c r="AB40" s="1005"/>
      <c r="AC40" s="1005"/>
      <c r="AD40" s="1006" t="s">
        <v>122</v>
      </c>
      <c r="AE40" s="1006"/>
      <c r="AF40" s="1006"/>
      <c r="AG40" s="1006"/>
      <c r="AH40" s="1006"/>
      <c r="AI40" s="1006"/>
      <c r="AJ40" s="1006"/>
      <c r="AK40" s="1006"/>
      <c r="AL40" s="1007" t="s">
        <v>122</v>
      </c>
      <c r="AM40" s="1008"/>
      <c r="AN40" s="1008"/>
      <c r="AO40" s="1009"/>
      <c r="AQ40" s="1065" t="s">
        <v>331</v>
      </c>
      <c r="AR40" s="1066"/>
      <c r="AS40" s="1066"/>
      <c r="AT40" s="1066"/>
      <c r="AU40" s="1066"/>
      <c r="AV40" s="1066"/>
      <c r="AW40" s="1066"/>
      <c r="AX40" s="1066"/>
      <c r="AY40" s="1067"/>
      <c r="AZ40" s="1002" t="s">
        <v>122</v>
      </c>
      <c r="BA40" s="1003"/>
      <c r="BB40" s="1003"/>
      <c r="BC40" s="1003"/>
      <c r="BD40" s="1034"/>
      <c r="BE40" s="1034"/>
      <c r="BF40" s="1057"/>
      <c r="BG40" s="1050" t="s">
        <v>332</v>
      </c>
      <c r="BH40" s="1051"/>
      <c r="BI40" s="1051"/>
      <c r="BJ40" s="1051"/>
      <c r="BK40" s="1051"/>
      <c r="BL40" s="202"/>
      <c r="BM40" s="1000" t="s">
        <v>333</v>
      </c>
      <c r="BN40" s="1000"/>
      <c r="BO40" s="1000"/>
      <c r="BP40" s="1000"/>
      <c r="BQ40" s="1000"/>
      <c r="BR40" s="1000"/>
      <c r="BS40" s="1000"/>
      <c r="BT40" s="1000"/>
      <c r="BU40" s="1001"/>
      <c r="BV40" s="1002">
        <v>131</v>
      </c>
      <c r="BW40" s="1003"/>
      <c r="BX40" s="1003"/>
      <c r="BY40" s="1003"/>
      <c r="BZ40" s="1003"/>
      <c r="CA40" s="1003"/>
      <c r="CB40" s="1012"/>
      <c r="CD40" s="999" t="s">
        <v>334</v>
      </c>
      <c r="CE40" s="1000"/>
      <c r="CF40" s="1000"/>
      <c r="CG40" s="1000"/>
      <c r="CH40" s="1000"/>
      <c r="CI40" s="1000"/>
      <c r="CJ40" s="1000"/>
      <c r="CK40" s="1000"/>
      <c r="CL40" s="1000"/>
      <c r="CM40" s="1000"/>
      <c r="CN40" s="1000"/>
      <c r="CO40" s="1000"/>
      <c r="CP40" s="1000"/>
      <c r="CQ40" s="1001"/>
      <c r="CR40" s="1002">
        <v>2000200</v>
      </c>
      <c r="CS40" s="1003"/>
      <c r="CT40" s="1003"/>
      <c r="CU40" s="1003"/>
      <c r="CV40" s="1003"/>
      <c r="CW40" s="1003"/>
      <c r="CX40" s="1003"/>
      <c r="CY40" s="1004"/>
      <c r="CZ40" s="1007">
        <v>1.1000000000000001</v>
      </c>
      <c r="DA40" s="1032"/>
      <c r="DB40" s="1032"/>
      <c r="DC40" s="1036"/>
      <c r="DD40" s="1011" t="s">
        <v>122</v>
      </c>
      <c r="DE40" s="1003"/>
      <c r="DF40" s="1003"/>
      <c r="DG40" s="1003"/>
      <c r="DH40" s="1003"/>
      <c r="DI40" s="1003"/>
      <c r="DJ40" s="1003"/>
      <c r="DK40" s="1004"/>
      <c r="DL40" s="1011" t="s">
        <v>122</v>
      </c>
      <c r="DM40" s="1003"/>
      <c r="DN40" s="1003"/>
      <c r="DO40" s="1003"/>
      <c r="DP40" s="1003"/>
      <c r="DQ40" s="1003"/>
      <c r="DR40" s="1003"/>
      <c r="DS40" s="1003"/>
      <c r="DT40" s="1003"/>
      <c r="DU40" s="1003"/>
      <c r="DV40" s="1004"/>
      <c r="DW40" s="1007" t="s">
        <v>122</v>
      </c>
      <c r="DX40" s="1032"/>
      <c r="DY40" s="1032"/>
      <c r="DZ40" s="1032"/>
      <c r="EA40" s="1032"/>
      <c r="EB40" s="1032"/>
      <c r="EC40" s="1033"/>
    </row>
    <row r="41" spans="2:133" ht="11.25" customHeight="1" x14ac:dyDescent="0.2">
      <c r="B41" s="1023" t="s">
        <v>335</v>
      </c>
      <c r="C41" s="1024"/>
      <c r="D41" s="1024"/>
      <c r="E41" s="1024"/>
      <c r="F41" s="1024"/>
      <c r="G41" s="1024"/>
      <c r="H41" s="1024"/>
      <c r="I41" s="1024"/>
      <c r="J41" s="1024"/>
      <c r="K41" s="1024"/>
      <c r="L41" s="1024"/>
      <c r="M41" s="1024"/>
      <c r="N41" s="1024"/>
      <c r="O41" s="1024"/>
      <c r="P41" s="1024"/>
      <c r="Q41" s="1025"/>
      <c r="R41" s="1074">
        <v>192393072</v>
      </c>
      <c r="S41" s="1075"/>
      <c r="T41" s="1075"/>
      <c r="U41" s="1075"/>
      <c r="V41" s="1075"/>
      <c r="W41" s="1075"/>
      <c r="X41" s="1075"/>
      <c r="Y41" s="1079"/>
      <c r="Z41" s="1080">
        <v>100</v>
      </c>
      <c r="AA41" s="1080"/>
      <c r="AB41" s="1080"/>
      <c r="AC41" s="1080"/>
      <c r="AD41" s="1081">
        <v>110358546</v>
      </c>
      <c r="AE41" s="1081"/>
      <c r="AF41" s="1081"/>
      <c r="AG41" s="1081"/>
      <c r="AH41" s="1081"/>
      <c r="AI41" s="1081"/>
      <c r="AJ41" s="1081"/>
      <c r="AK41" s="1081"/>
      <c r="AL41" s="1082">
        <v>100</v>
      </c>
      <c r="AM41" s="1062"/>
      <c r="AN41" s="1062"/>
      <c r="AO41" s="1083"/>
      <c r="AQ41" s="1065" t="s">
        <v>336</v>
      </c>
      <c r="AR41" s="1066"/>
      <c r="AS41" s="1066"/>
      <c r="AT41" s="1066"/>
      <c r="AU41" s="1066"/>
      <c r="AV41" s="1066"/>
      <c r="AW41" s="1066"/>
      <c r="AX41" s="1066"/>
      <c r="AY41" s="1067"/>
      <c r="AZ41" s="1002">
        <v>4687221</v>
      </c>
      <c r="BA41" s="1003"/>
      <c r="BB41" s="1003"/>
      <c r="BC41" s="1003"/>
      <c r="BD41" s="1034"/>
      <c r="BE41" s="1034"/>
      <c r="BF41" s="1057"/>
      <c r="BG41" s="1050"/>
      <c r="BH41" s="1051"/>
      <c r="BI41" s="1051"/>
      <c r="BJ41" s="1051"/>
      <c r="BK41" s="1051"/>
      <c r="BL41" s="202"/>
      <c r="BM41" s="1000" t="s">
        <v>337</v>
      </c>
      <c r="BN41" s="1000"/>
      <c r="BO41" s="1000"/>
      <c r="BP41" s="1000"/>
      <c r="BQ41" s="1000"/>
      <c r="BR41" s="1000"/>
      <c r="BS41" s="1000"/>
      <c r="BT41" s="1000"/>
      <c r="BU41" s="1001"/>
      <c r="BV41" s="1002" t="s">
        <v>122</v>
      </c>
      <c r="BW41" s="1003"/>
      <c r="BX41" s="1003"/>
      <c r="BY41" s="1003"/>
      <c r="BZ41" s="1003"/>
      <c r="CA41" s="1003"/>
      <c r="CB41" s="1012"/>
      <c r="CD41" s="999" t="s">
        <v>338</v>
      </c>
      <c r="CE41" s="1000"/>
      <c r="CF41" s="1000"/>
      <c r="CG41" s="1000"/>
      <c r="CH41" s="1000"/>
      <c r="CI41" s="1000"/>
      <c r="CJ41" s="1000"/>
      <c r="CK41" s="1000"/>
      <c r="CL41" s="1000"/>
      <c r="CM41" s="1000"/>
      <c r="CN41" s="1000"/>
      <c r="CO41" s="1000"/>
      <c r="CP41" s="1000"/>
      <c r="CQ41" s="1001"/>
      <c r="CR41" s="1002" t="s">
        <v>122</v>
      </c>
      <c r="CS41" s="1034"/>
      <c r="CT41" s="1034"/>
      <c r="CU41" s="1034"/>
      <c r="CV41" s="1034"/>
      <c r="CW41" s="1034"/>
      <c r="CX41" s="1034"/>
      <c r="CY41" s="1035"/>
      <c r="CZ41" s="1007" t="s">
        <v>122</v>
      </c>
      <c r="DA41" s="1032"/>
      <c r="DB41" s="1032"/>
      <c r="DC41" s="1036"/>
      <c r="DD41" s="1011" t="s">
        <v>122</v>
      </c>
      <c r="DE41" s="1034"/>
      <c r="DF41" s="1034"/>
      <c r="DG41" s="1034"/>
      <c r="DH41" s="1034"/>
      <c r="DI41" s="1034"/>
      <c r="DJ41" s="1034"/>
      <c r="DK41" s="1035"/>
      <c r="DL41" s="1085"/>
      <c r="DM41" s="1086"/>
      <c r="DN41" s="1086"/>
      <c r="DO41" s="1086"/>
      <c r="DP41" s="1086"/>
      <c r="DQ41" s="1086"/>
      <c r="DR41" s="1086"/>
      <c r="DS41" s="1086"/>
      <c r="DT41" s="1086"/>
      <c r="DU41" s="1086"/>
      <c r="DV41" s="1087"/>
      <c r="DW41" s="1076"/>
      <c r="DX41" s="1077"/>
      <c r="DY41" s="1077"/>
      <c r="DZ41" s="1077"/>
      <c r="EA41" s="1077"/>
      <c r="EB41" s="1077"/>
      <c r="EC41" s="1078"/>
    </row>
    <row r="42" spans="2:133" ht="11.25" customHeight="1" x14ac:dyDescent="0.2">
      <c r="AQ42" s="1071" t="s">
        <v>339</v>
      </c>
      <c r="AR42" s="1072"/>
      <c r="AS42" s="1072"/>
      <c r="AT42" s="1072"/>
      <c r="AU42" s="1072"/>
      <c r="AV42" s="1072"/>
      <c r="AW42" s="1072"/>
      <c r="AX42" s="1072"/>
      <c r="AY42" s="1073"/>
      <c r="AZ42" s="1074">
        <v>10306896</v>
      </c>
      <c r="BA42" s="1075"/>
      <c r="BB42" s="1075"/>
      <c r="BC42" s="1075"/>
      <c r="BD42" s="1061"/>
      <c r="BE42" s="1061"/>
      <c r="BF42" s="1063"/>
      <c r="BG42" s="1052"/>
      <c r="BH42" s="1053"/>
      <c r="BI42" s="1053"/>
      <c r="BJ42" s="1053"/>
      <c r="BK42" s="1053"/>
      <c r="BL42" s="203"/>
      <c r="BM42" s="1024" t="s">
        <v>340</v>
      </c>
      <c r="BN42" s="1024"/>
      <c r="BO42" s="1024"/>
      <c r="BP42" s="1024"/>
      <c r="BQ42" s="1024"/>
      <c r="BR42" s="1024"/>
      <c r="BS42" s="1024"/>
      <c r="BT42" s="1024"/>
      <c r="BU42" s="1025"/>
      <c r="BV42" s="1074">
        <v>317</v>
      </c>
      <c r="BW42" s="1075"/>
      <c r="BX42" s="1075"/>
      <c r="BY42" s="1075"/>
      <c r="BZ42" s="1075"/>
      <c r="CA42" s="1075"/>
      <c r="CB42" s="1084"/>
      <c r="CD42" s="999" t="s">
        <v>341</v>
      </c>
      <c r="CE42" s="1000"/>
      <c r="CF42" s="1000"/>
      <c r="CG42" s="1000"/>
      <c r="CH42" s="1000"/>
      <c r="CI42" s="1000"/>
      <c r="CJ42" s="1000"/>
      <c r="CK42" s="1000"/>
      <c r="CL42" s="1000"/>
      <c r="CM42" s="1000"/>
      <c r="CN42" s="1000"/>
      <c r="CO42" s="1000"/>
      <c r="CP42" s="1000"/>
      <c r="CQ42" s="1001"/>
      <c r="CR42" s="1002">
        <v>22605006</v>
      </c>
      <c r="CS42" s="1034"/>
      <c r="CT42" s="1034"/>
      <c r="CU42" s="1034"/>
      <c r="CV42" s="1034"/>
      <c r="CW42" s="1034"/>
      <c r="CX42" s="1034"/>
      <c r="CY42" s="1035"/>
      <c r="CZ42" s="1007">
        <v>12.5</v>
      </c>
      <c r="DA42" s="1032"/>
      <c r="DB42" s="1032"/>
      <c r="DC42" s="1036"/>
      <c r="DD42" s="1011">
        <v>6859633</v>
      </c>
      <c r="DE42" s="1034"/>
      <c r="DF42" s="1034"/>
      <c r="DG42" s="1034"/>
      <c r="DH42" s="1034"/>
      <c r="DI42" s="1034"/>
      <c r="DJ42" s="1034"/>
      <c r="DK42" s="1035"/>
      <c r="DL42" s="1085"/>
      <c r="DM42" s="1086"/>
      <c r="DN42" s="1086"/>
      <c r="DO42" s="1086"/>
      <c r="DP42" s="1086"/>
      <c r="DQ42" s="1086"/>
      <c r="DR42" s="1086"/>
      <c r="DS42" s="1086"/>
      <c r="DT42" s="1086"/>
      <c r="DU42" s="1086"/>
      <c r="DV42" s="1087"/>
      <c r="DW42" s="1076"/>
      <c r="DX42" s="1077"/>
      <c r="DY42" s="1077"/>
      <c r="DZ42" s="1077"/>
      <c r="EA42" s="1077"/>
      <c r="EB42" s="1077"/>
      <c r="EC42" s="1078"/>
    </row>
    <row r="43" spans="2:133" ht="11.25" customHeight="1" x14ac:dyDescent="0.2">
      <c r="B43" s="196" t="s">
        <v>342</v>
      </c>
      <c r="CD43" s="999" t="s">
        <v>343</v>
      </c>
      <c r="CE43" s="1000"/>
      <c r="CF43" s="1000"/>
      <c r="CG43" s="1000"/>
      <c r="CH43" s="1000"/>
      <c r="CI43" s="1000"/>
      <c r="CJ43" s="1000"/>
      <c r="CK43" s="1000"/>
      <c r="CL43" s="1000"/>
      <c r="CM43" s="1000"/>
      <c r="CN43" s="1000"/>
      <c r="CO43" s="1000"/>
      <c r="CP43" s="1000"/>
      <c r="CQ43" s="1001"/>
      <c r="CR43" s="1002">
        <v>402987</v>
      </c>
      <c r="CS43" s="1034"/>
      <c r="CT43" s="1034"/>
      <c r="CU43" s="1034"/>
      <c r="CV43" s="1034"/>
      <c r="CW43" s="1034"/>
      <c r="CX43" s="1034"/>
      <c r="CY43" s="1035"/>
      <c r="CZ43" s="1007">
        <v>0.2</v>
      </c>
      <c r="DA43" s="1032"/>
      <c r="DB43" s="1032"/>
      <c r="DC43" s="1036"/>
      <c r="DD43" s="1011">
        <v>402987</v>
      </c>
      <c r="DE43" s="1034"/>
      <c r="DF43" s="1034"/>
      <c r="DG43" s="1034"/>
      <c r="DH43" s="1034"/>
      <c r="DI43" s="1034"/>
      <c r="DJ43" s="1034"/>
      <c r="DK43" s="1035"/>
      <c r="DL43" s="1085"/>
      <c r="DM43" s="1086"/>
      <c r="DN43" s="1086"/>
      <c r="DO43" s="1086"/>
      <c r="DP43" s="1086"/>
      <c r="DQ43" s="1086"/>
      <c r="DR43" s="1086"/>
      <c r="DS43" s="1086"/>
      <c r="DT43" s="1086"/>
      <c r="DU43" s="1086"/>
      <c r="DV43" s="1087"/>
      <c r="DW43" s="1076"/>
      <c r="DX43" s="1077"/>
      <c r="DY43" s="1077"/>
      <c r="DZ43" s="1077"/>
      <c r="EA43" s="1077"/>
      <c r="EB43" s="1077"/>
      <c r="EC43" s="1078"/>
    </row>
    <row r="44" spans="2:133" ht="11.25" customHeight="1" x14ac:dyDescent="0.2">
      <c r="B44" s="1088" t="s">
        <v>344</v>
      </c>
      <c r="C44" s="1088"/>
      <c r="D44" s="1088"/>
      <c r="E44" s="1088"/>
      <c r="F44" s="1088"/>
      <c r="G44" s="1088"/>
      <c r="H44" s="1088"/>
      <c r="I44" s="1088"/>
      <c r="J44" s="1088"/>
      <c r="K44" s="1088"/>
      <c r="L44" s="1088"/>
      <c r="M44" s="1088"/>
      <c r="N44" s="1088"/>
      <c r="O44" s="1088"/>
      <c r="P44" s="1088"/>
      <c r="Q44" s="1088"/>
      <c r="R44" s="1088"/>
      <c r="S44" s="1088"/>
      <c r="T44" s="1088"/>
      <c r="U44" s="1088"/>
      <c r="V44" s="1088"/>
      <c r="W44" s="1088"/>
      <c r="X44" s="1088"/>
      <c r="Y44" s="1088"/>
      <c r="Z44" s="1088"/>
      <c r="AA44" s="1088"/>
      <c r="AB44" s="1088"/>
      <c r="AC44" s="1088"/>
      <c r="AD44" s="1088"/>
      <c r="AE44" s="1088"/>
      <c r="AF44" s="1088"/>
      <c r="AG44" s="1088"/>
      <c r="AH44" s="1088"/>
      <c r="AI44" s="1088"/>
      <c r="AJ44" s="1088"/>
      <c r="AK44" s="1088"/>
      <c r="AL44" s="1088"/>
      <c r="AM44" s="1088"/>
      <c r="AN44" s="1088"/>
      <c r="AO44" s="1088"/>
      <c r="AP44" s="1088"/>
      <c r="AQ44" s="1088"/>
      <c r="AR44" s="1088"/>
      <c r="AS44" s="1088"/>
      <c r="AT44" s="1088"/>
      <c r="AU44" s="1088"/>
      <c r="AV44" s="1088"/>
      <c r="AW44" s="1088"/>
      <c r="AX44" s="1088"/>
      <c r="AY44" s="1088"/>
      <c r="AZ44" s="1088"/>
      <c r="BA44" s="1088"/>
      <c r="BB44" s="1088"/>
      <c r="BC44" s="1088"/>
      <c r="BD44" s="1088"/>
      <c r="BE44" s="1088"/>
      <c r="BF44" s="1088"/>
      <c r="BG44" s="1088"/>
      <c r="BH44" s="1088"/>
      <c r="BI44" s="1088"/>
      <c r="BJ44" s="1088"/>
      <c r="BK44" s="1088"/>
      <c r="BL44" s="1088"/>
      <c r="BM44" s="1088"/>
      <c r="BN44" s="1088"/>
      <c r="BO44" s="1088"/>
      <c r="BP44" s="1088"/>
      <c r="BQ44" s="1088"/>
      <c r="BR44" s="1088"/>
      <c r="BS44" s="1088"/>
      <c r="BT44" s="1088"/>
      <c r="BU44" s="1088"/>
      <c r="BV44" s="1088"/>
      <c r="BW44" s="1088"/>
      <c r="BX44" s="1088"/>
      <c r="BY44" s="1088"/>
      <c r="BZ44" s="1088"/>
      <c r="CA44" s="1088"/>
      <c r="CB44" s="1088"/>
      <c r="CC44" s="1089"/>
      <c r="CD44" s="1038" t="s">
        <v>292</v>
      </c>
      <c r="CE44" s="1039"/>
      <c r="CF44" s="999" t="s">
        <v>345</v>
      </c>
      <c r="CG44" s="1000"/>
      <c r="CH44" s="1000"/>
      <c r="CI44" s="1000"/>
      <c r="CJ44" s="1000"/>
      <c r="CK44" s="1000"/>
      <c r="CL44" s="1000"/>
      <c r="CM44" s="1000"/>
      <c r="CN44" s="1000"/>
      <c r="CO44" s="1000"/>
      <c r="CP44" s="1000"/>
      <c r="CQ44" s="1001"/>
      <c r="CR44" s="1002">
        <v>22605006</v>
      </c>
      <c r="CS44" s="1003"/>
      <c r="CT44" s="1003"/>
      <c r="CU44" s="1003"/>
      <c r="CV44" s="1003"/>
      <c r="CW44" s="1003"/>
      <c r="CX44" s="1003"/>
      <c r="CY44" s="1004"/>
      <c r="CZ44" s="1007">
        <v>12.5</v>
      </c>
      <c r="DA44" s="1008"/>
      <c r="DB44" s="1008"/>
      <c r="DC44" s="1014"/>
      <c r="DD44" s="1011">
        <v>6859633</v>
      </c>
      <c r="DE44" s="1003"/>
      <c r="DF44" s="1003"/>
      <c r="DG44" s="1003"/>
      <c r="DH44" s="1003"/>
      <c r="DI44" s="1003"/>
      <c r="DJ44" s="1003"/>
      <c r="DK44" s="1004"/>
      <c r="DL44" s="1085"/>
      <c r="DM44" s="1086"/>
      <c r="DN44" s="1086"/>
      <c r="DO44" s="1086"/>
      <c r="DP44" s="1086"/>
      <c r="DQ44" s="1086"/>
      <c r="DR44" s="1086"/>
      <c r="DS44" s="1086"/>
      <c r="DT44" s="1086"/>
      <c r="DU44" s="1086"/>
      <c r="DV44" s="1087"/>
      <c r="DW44" s="1076"/>
      <c r="DX44" s="1077"/>
      <c r="DY44" s="1077"/>
      <c r="DZ44" s="1077"/>
      <c r="EA44" s="1077"/>
      <c r="EB44" s="1077"/>
      <c r="EC44" s="1078"/>
    </row>
    <row r="45" spans="2:133" ht="11.25" customHeight="1" x14ac:dyDescent="0.2">
      <c r="B45" s="1088" t="s">
        <v>346</v>
      </c>
      <c r="C45" s="1088"/>
      <c r="D45" s="1088"/>
      <c r="E45" s="1088"/>
      <c r="F45" s="1088"/>
      <c r="G45" s="1088"/>
      <c r="H45" s="1088"/>
      <c r="I45" s="1088"/>
      <c r="J45" s="1088"/>
      <c r="K45" s="1088"/>
      <c r="L45" s="1088"/>
      <c r="M45" s="1088"/>
      <c r="N45" s="1088"/>
      <c r="O45" s="1088"/>
      <c r="P45" s="1088"/>
      <c r="Q45" s="1088"/>
      <c r="R45" s="1088"/>
      <c r="S45" s="1088"/>
      <c r="T45" s="1088"/>
      <c r="U45" s="1088"/>
      <c r="V45" s="1088"/>
      <c r="W45" s="1088"/>
      <c r="X45" s="1088"/>
      <c r="Y45" s="1088"/>
      <c r="Z45" s="1088"/>
      <c r="AA45" s="1088"/>
      <c r="AB45" s="1088"/>
      <c r="AC45" s="1088"/>
      <c r="AD45" s="1088"/>
      <c r="AE45" s="1088"/>
      <c r="AF45" s="1088"/>
      <c r="AG45" s="1088"/>
      <c r="AH45" s="1088"/>
      <c r="AI45" s="1088"/>
      <c r="AJ45" s="1088"/>
      <c r="AK45" s="1088"/>
      <c r="AL45" s="1088"/>
      <c r="AM45" s="1088"/>
      <c r="AN45" s="1088"/>
      <c r="AO45" s="1088"/>
      <c r="AP45" s="1088"/>
      <c r="AQ45" s="1088"/>
      <c r="AR45" s="1088"/>
      <c r="AS45" s="1088"/>
      <c r="AT45" s="1088"/>
      <c r="AU45" s="1088"/>
      <c r="AV45" s="1088"/>
      <c r="AW45" s="1088"/>
      <c r="AX45" s="1088"/>
      <c r="AY45" s="1088"/>
      <c r="AZ45" s="1088"/>
      <c r="BA45" s="1088"/>
      <c r="BB45" s="1088"/>
      <c r="BC45" s="1088"/>
      <c r="BD45" s="1088"/>
      <c r="BE45" s="1088"/>
      <c r="BF45" s="1088"/>
      <c r="BG45" s="1088"/>
      <c r="BH45" s="1088"/>
      <c r="BI45" s="1088"/>
      <c r="BJ45" s="1088"/>
      <c r="BK45" s="1088"/>
      <c r="BL45" s="1088"/>
      <c r="BM45" s="1088"/>
      <c r="BN45" s="1088"/>
      <c r="BO45" s="1088"/>
      <c r="BP45" s="1088"/>
      <c r="BQ45" s="1088"/>
      <c r="BR45" s="1088"/>
      <c r="BS45" s="1088"/>
      <c r="BT45" s="1088"/>
      <c r="BU45" s="1088"/>
      <c r="BV45" s="1088"/>
      <c r="BW45" s="1088"/>
      <c r="BX45" s="1088"/>
      <c r="BY45" s="1088"/>
      <c r="BZ45" s="1088"/>
      <c r="CA45" s="1088"/>
      <c r="CB45" s="1088"/>
      <c r="CC45" s="1089"/>
      <c r="CD45" s="1040"/>
      <c r="CE45" s="1041"/>
      <c r="CF45" s="999" t="s">
        <v>347</v>
      </c>
      <c r="CG45" s="1000"/>
      <c r="CH45" s="1000"/>
      <c r="CI45" s="1000"/>
      <c r="CJ45" s="1000"/>
      <c r="CK45" s="1000"/>
      <c r="CL45" s="1000"/>
      <c r="CM45" s="1000"/>
      <c r="CN45" s="1000"/>
      <c r="CO45" s="1000"/>
      <c r="CP45" s="1000"/>
      <c r="CQ45" s="1001"/>
      <c r="CR45" s="1002">
        <v>7582476</v>
      </c>
      <c r="CS45" s="1034"/>
      <c r="CT45" s="1034"/>
      <c r="CU45" s="1034"/>
      <c r="CV45" s="1034"/>
      <c r="CW45" s="1034"/>
      <c r="CX45" s="1034"/>
      <c r="CY45" s="1035"/>
      <c r="CZ45" s="1007">
        <v>4.2</v>
      </c>
      <c r="DA45" s="1032"/>
      <c r="DB45" s="1032"/>
      <c r="DC45" s="1036"/>
      <c r="DD45" s="1011">
        <v>1076814</v>
      </c>
      <c r="DE45" s="1034"/>
      <c r="DF45" s="1034"/>
      <c r="DG45" s="1034"/>
      <c r="DH45" s="1034"/>
      <c r="DI45" s="1034"/>
      <c r="DJ45" s="1034"/>
      <c r="DK45" s="1035"/>
      <c r="DL45" s="1085"/>
      <c r="DM45" s="1086"/>
      <c r="DN45" s="1086"/>
      <c r="DO45" s="1086"/>
      <c r="DP45" s="1086"/>
      <c r="DQ45" s="1086"/>
      <c r="DR45" s="1086"/>
      <c r="DS45" s="1086"/>
      <c r="DT45" s="1086"/>
      <c r="DU45" s="1086"/>
      <c r="DV45" s="1087"/>
      <c r="DW45" s="1076"/>
      <c r="DX45" s="1077"/>
      <c r="DY45" s="1077"/>
      <c r="DZ45" s="1077"/>
      <c r="EA45" s="1077"/>
      <c r="EB45" s="1077"/>
      <c r="EC45" s="1078"/>
    </row>
    <row r="46" spans="2:133" ht="11.25" customHeight="1" x14ac:dyDescent="0.2">
      <c r="B46" s="207"/>
      <c r="CD46" s="1040"/>
      <c r="CE46" s="1041"/>
      <c r="CF46" s="999" t="s">
        <v>348</v>
      </c>
      <c r="CG46" s="1000"/>
      <c r="CH46" s="1000"/>
      <c r="CI46" s="1000"/>
      <c r="CJ46" s="1000"/>
      <c r="CK46" s="1000"/>
      <c r="CL46" s="1000"/>
      <c r="CM46" s="1000"/>
      <c r="CN46" s="1000"/>
      <c r="CO46" s="1000"/>
      <c r="CP46" s="1000"/>
      <c r="CQ46" s="1001"/>
      <c r="CR46" s="1002">
        <v>15019338</v>
      </c>
      <c r="CS46" s="1003"/>
      <c r="CT46" s="1003"/>
      <c r="CU46" s="1003"/>
      <c r="CV46" s="1003"/>
      <c r="CW46" s="1003"/>
      <c r="CX46" s="1003"/>
      <c r="CY46" s="1004"/>
      <c r="CZ46" s="1007">
        <v>8.3000000000000007</v>
      </c>
      <c r="DA46" s="1008"/>
      <c r="DB46" s="1008"/>
      <c r="DC46" s="1014"/>
      <c r="DD46" s="1011">
        <v>5780692</v>
      </c>
      <c r="DE46" s="1003"/>
      <c r="DF46" s="1003"/>
      <c r="DG46" s="1003"/>
      <c r="DH46" s="1003"/>
      <c r="DI46" s="1003"/>
      <c r="DJ46" s="1003"/>
      <c r="DK46" s="1004"/>
      <c r="DL46" s="1085"/>
      <c r="DM46" s="1086"/>
      <c r="DN46" s="1086"/>
      <c r="DO46" s="1086"/>
      <c r="DP46" s="1086"/>
      <c r="DQ46" s="1086"/>
      <c r="DR46" s="1086"/>
      <c r="DS46" s="1086"/>
      <c r="DT46" s="1086"/>
      <c r="DU46" s="1086"/>
      <c r="DV46" s="1087"/>
      <c r="DW46" s="1076"/>
      <c r="DX46" s="1077"/>
      <c r="DY46" s="1077"/>
      <c r="DZ46" s="1077"/>
      <c r="EA46" s="1077"/>
      <c r="EB46" s="1077"/>
      <c r="EC46" s="1078"/>
    </row>
    <row r="47" spans="2:133" ht="11.25" customHeight="1" x14ac:dyDescent="0.2">
      <c r="B47" s="207"/>
      <c r="CD47" s="1040"/>
      <c r="CE47" s="1041"/>
      <c r="CF47" s="999" t="s">
        <v>349</v>
      </c>
      <c r="CG47" s="1000"/>
      <c r="CH47" s="1000"/>
      <c r="CI47" s="1000"/>
      <c r="CJ47" s="1000"/>
      <c r="CK47" s="1000"/>
      <c r="CL47" s="1000"/>
      <c r="CM47" s="1000"/>
      <c r="CN47" s="1000"/>
      <c r="CO47" s="1000"/>
      <c r="CP47" s="1000"/>
      <c r="CQ47" s="1001"/>
      <c r="CR47" s="1002" t="s">
        <v>122</v>
      </c>
      <c r="CS47" s="1034"/>
      <c r="CT47" s="1034"/>
      <c r="CU47" s="1034"/>
      <c r="CV47" s="1034"/>
      <c r="CW47" s="1034"/>
      <c r="CX47" s="1034"/>
      <c r="CY47" s="1035"/>
      <c r="CZ47" s="1007" t="s">
        <v>122</v>
      </c>
      <c r="DA47" s="1032"/>
      <c r="DB47" s="1032"/>
      <c r="DC47" s="1036"/>
      <c r="DD47" s="1011" t="s">
        <v>122</v>
      </c>
      <c r="DE47" s="1034"/>
      <c r="DF47" s="1034"/>
      <c r="DG47" s="1034"/>
      <c r="DH47" s="1034"/>
      <c r="DI47" s="1034"/>
      <c r="DJ47" s="1034"/>
      <c r="DK47" s="1035"/>
      <c r="DL47" s="1085"/>
      <c r="DM47" s="1086"/>
      <c r="DN47" s="1086"/>
      <c r="DO47" s="1086"/>
      <c r="DP47" s="1086"/>
      <c r="DQ47" s="1086"/>
      <c r="DR47" s="1086"/>
      <c r="DS47" s="1086"/>
      <c r="DT47" s="1086"/>
      <c r="DU47" s="1086"/>
      <c r="DV47" s="1087"/>
      <c r="DW47" s="1076"/>
      <c r="DX47" s="1077"/>
      <c r="DY47" s="1077"/>
      <c r="DZ47" s="1077"/>
      <c r="EA47" s="1077"/>
      <c r="EB47" s="1077"/>
      <c r="EC47" s="1078"/>
    </row>
    <row r="48" spans="2:133" ht="10.8" x14ac:dyDescent="0.2">
      <c r="B48" s="207"/>
      <c r="CD48" s="1042"/>
      <c r="CE48" s="1043"/>
      <c r="CF48" s="999" t="s">
        <v>350</v>
      </c>
      <c r="CG48" s="1000"/>
      <c r="CH48" s="1000"/>
      <c r="CI48" s="1000"/>
      <c r="CJ48" s="1000"/>
      <c r="CK48" s="1000"/>
      <c r="CL48" s="1000"/>
      <c r="CM48" s="1000"/>
      <c r="CN48" s="1000"/>
      <c r="CO48" s="1000"/>
      <c r="CP48" s="1000"/>
      <c r="CQ48" s="1001"/>
      <c r="CR48" s="1002" t="s">
        <v>122</v>
      </c>
      <c r="CS48" s="1003"/>
      <c r="CT48" s="1003"/>
      <c r="CU48" s="1003"/>
      <c r="CV48" s="1003"/>
      <c r="CW48" s="1003"/>
      <c r="CX48" s="1003"/>
      <c r="CY48" s="1004"/>
      <c r="CZ48" s="1007" t="s">
        <v>122</v>
      </c>
      <c r="DA48" s="1008"/>
      <c r="DB48" s="1008"/>
      <c r="DC48" s="1014"/>
      <c r="DD48" s="1011" t="s">
        <v>122</v>
      </c>
      <c r="DE48" s="1003"/>
      <c r="DF48" s="1003"/>
      <c r="DG48" s="1003"/>
      <c r="DH48" s="1003"/>
      <c r="DI48" s="1003"/>
      <c r="DJ48" s="1003"/>
      <c r="DK48" s="1004"/>
      <c r="DL48" s="1085"/>
      <c r="DM48" s="1086"/>
      <c r="DN48" s="1086"/>
      <c r="DO48" s="1086"/>
      <c r="DP48" s="1086"/>
      <c r="DQ48" s="1086"/>
      <c r="DR48" s="1086"/>
      <c r="DS48" s="1086"/>
      <c r="DT48" s="1086"/>
      <c r="DU48" s="1086"/>
      <c r="DV48" s="1087"/>
      <c r="DW48" s="1076"/>
      <c r="DX48" s="1077"/>
      <c r="DY48" s="1077"/>
      <c r="DZ48" s="1077"/>
      <c r="EA48" s="1077"/>
      <c r="EB48" s="1077"/>
      <c r="EC48" s="1078"/>
    </row>
    <row r="49" spans="2:133" ht="11.25" customHeight="1" x14ac:dyDescent="0.2">
      <c r="B49" s="207"/>
      <c r="CD49" s="1023" t="s">
        <v>351</v>
      </c>
      <c r="CE49" s="1024"/>
      <c r="CF49" s="1024"/>
      <c r="CG49" s="1024"/>
      <c r="CH49" s="1024"/>
      <c r="CI49" s="1024"/>
      <c r="CJ49" s="1024"/>
      <c r="CK49" s="1024"/>
      <c r="CL49" s="1024"/>
      <c r="CM49" s="1024"/>
      <c r="CN49" s="1024"/>
      <c r="CO49" s="1024"/>
      <c r="CP49" s="1024"/>
      <c r="CQ49" s="1025"/>
      <c r="CR49" s="1074">
        <v>181401305</v>
      </c>
      <c r="CS49" s="1061"/>
      <c r="CT49" s="1061"/>
      <c r="CU49" s="1061"/>
      <c r="CV49" s="1061"/>
      <c r="CW49" s="1061"/>
      <c r="CX49" s="1061"/>
      <c r="CY49" s="1090"/>
      <c r="CZ49" s="1082">
        <v>100</v>
      </c>
      <c r="DA49" s="1091"/>
      <c r="DB49" s="1091"/>
      <c r="DC49" s="1092"/>
      <c r="DD49" s="1093">
        <v>115469268</v>
      </c>
      <c r="DE49" s="1061"/>
      <c r="DF49" s="1061"/>
      <c r="DG49" s="1061"/>
      <c r="DH49" s="1061"/>
      <c r="DI49" s="1061"/>
      <c r="DJ49" s="1061"/>
      <c r="DK49" s="1090"/>
      <c r="DL49" s="1094"/>
      <c r="DM49" s="1095"/>
      <c r="DN49" s="1095"/>
      <c r="DO49" s="1095"/>
      <c r="DP49" s="1095"/>
      <c r="DQ49" s="1095"/>
      <c r="DR49" s="1095"/>
      <c r="DS49" s="1095"/>
      <c r="DT49" s="1095"/>
      <c r="DU49" s="1095"/>
      <c r="DV49" s="1096"/>
      <c r="DW49" s="1097"/>
      <c r="DX49" s="1098"/>
      <c r="DY49" s="1098"/>
      <c r="DZ49" s="1098"/>
      <c r="EA49" s="1098"/>
      <c r="EB49" s="1098"/>
      <c r="EC49" s="1099"/>
    </row>
  </sheetData>
  <sheetProtection algorithmName="SHA-512" hashValue="EL+4W/hmd2Wzs49/XFzSb60UDceQVg3+hYQGaBn4vxehb1yOfA8ML6oRF2TpnHR78t12jvVExQrNdo8YGLRjGw==" saltValue="h5aZay7VGQnn9gAIJjGp3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FF1DA-EC48-41AB-AE42-04334D4357F3}">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356" t="s">
        <v>352</v>
      </c>
      <c r="B2" s="356"/>
      <c r="C2" s="356"/>
      <c r="D2" s="356"/>
      <c r="E2" s="356"/>
      <c r="F2" s="356"/>
      <c r="G2" s="356"/>
      <c r="H2" s="356"/>
      <c r="I2" s="356"/>
      <c r="J2" s="356"/>
      <c r="K2" s="356"/>
      <c r="L2" s="356"/>
      <c r="M2" s="356"/>
      <c r="N2" s="356"/>
      <c r="O2" s="356"/>
      <c r="P2" s="356"/>
      <c r="Q2" s="356"/>
      <c r="R2" s="356"/>
      <c r="S2" s="356"/>
      <c r="T2" s="356"/>
      <c r="U2" s="356"/>
      <c r="V2" s="356"/>
      <c r="W2" s="356"/>
      <c r="X2" s="356"/>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357" t="s">
        <v>353</v>
      </c>
      <c r="DK2" s="358"/>
      <c r="DL2" s="358"/>
      <c r="DM2" s="358"/>
      <c r="DN2" s="358"/>
      <c r="DO2" s="359"/>
      <c r="DP2" s="210"/>
      <c r="DQ2" s="357" t="s">
        <v>354</v>
      </c>
      <c r="DR2" s="358"/>
      <c r="DS2" s="358"/>
      <c r="DT2" s="358"/>
      <c r="DU2" s="358"/>
      <c r="DV2" s="358"/>
      <c r="DW2" s="358"/>
      <c r="DX2" s="358"/>
      <c r="DY2" s="358"/>
      <c r="DZ2" s="359"/>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360" t="s">
        <v>355</v>
      </c>
      <c r="B4" s="360"/>
      <c r="C4" s="360"/>
      <c r="D4" s="360"/>
      <c r="E4" s="360"/>
      <c r="F4" s="360"/>
      <c r="G4" s="360"/>
      <c r="H4" s="360"/>
      <c r="I4" s="360"/>
      <c r="J4" s="360"/>
      <c r="K4" s="360"/>
      <c r="L4" s="360"/>
      <c r="M4" s="360"/>
      <c r="N4" s="360"/>
      <c r="O4" s="360"/>
      <c r="P4" s="360"/>
      <c r="Q4" s="360"/>
      <c r="R4" s="360"/>
      <c r="S4" s="360"/>
      <c r="T4" s="360"/>
      <c r="U4" s="360"/>
      <c r="V4" s="360"/>
      <c r="W4" s="360"/>
      <c r="X4" s="360"/>
      <c r="Y4" s="360"/>
      <c r="Z4" s="360"/>
      <c r="AA4" s="360"/>
      <c r="AB4" s="360"/>
      <c r="AC4" s="360"/>
      <c r="AD4" s="360"/>
      <c r="AE4" s="360"/>
      <c r="AF4" s="360"/>
      <c r="AG4" s="360"/>
      <c r="AH4" s="360"/>
      <c r="AI4" s="360"/>
      <c r="AJ4" s="360"/>
      <c r="AK4" s="360"/>
      <c r="AL4" s="360"/>
      <c r="AM4" s="360"/>
      <c r="AN4" s="360"/>
      <c r="AO4" s="360"/>
      <c r="AP4" s="360"/>
      <c r="AQ4" s="360"/>
      <c r="AR4" s="360"/>
      <c r="AS4" s="360"/>
      <c r="AT4" s="360"/>
      <c r="AU4" s="360"/>
      <c r="AV4" s="360"/>
      <c r="AW4" s="360"/>
      <c r="AX4" s="360"/>
      <c r="AY4" s="360"/>
      <c r="AZ4" s="214"/>
      <c r="BA4" s="214"/>
      <c r="BB4" s="214"/>
      <c r="BC4" s="214"/>
      <c r="BD4" s="214"/>
      <c r="BE4" s="215"/>
      <c r="BF4" s="215"/>
      <c r="BG4" s="215"/>
      <c r="BH4" s="215"/>
      <c r="BI4" s="215"/>
      <c r="BJ4" s="215"/>
      <c r="BK4" s="215"/>
      <c r="BL4" s="215"/>
      <c r="BM4" s="215"/>
      <c r="BN4" s="215"/>
      <c r="BO4" s="215"/>
      <c r="BP4" s="215"/>
      <c r="BQ4" s="361" t="s">
        <v>356</v>
      </c>
      <c r="BR4" s="361"/>
      <c r="BS4" s="361"/>
      <c r="BT4" s="361"/>
      <c r="BU4" s="361"/>
      <c r="BV4" s="361"/>
      <c r="BW4" s="361"/>
      <c r="BX4" s="361"/>
      <c r="BY4" s="361"/>
      <c r="BZ4" s="361"/>
      <c r="CA4" s="361"/>
      <c r="CB4" s="361"/>
      <c r="CC4" s="361"/>
      <c r="CD4" s="361"/>
      <c r="CE4" s="361"/>
      <c r="CF4" s="361"/>
      <c r="CG4" s="361"/>
      <c r="CH4" s="361"/>
      <c r="CI4" s="361"/>
      <c r="CJ4" s="361"/>
      <c r="CK4" s="361"/>
      <c r="CL4" s="361"/>
      <c r="CM4" s="361"/>
      <c r="CN4" s="361"/>
      <c r="CO4" s="361"/>
      <c r="CP4" s="361"/>
      <c r="CQ4" s="361"/>
      <c r="CR4" s="361"/>
      <c r="CS4" s="361"/>
      <c r="CT4" s="361"/>
      <c r="CU4" s="361"/>
      <c r="CV4" s="361"/>
      <c r="CW4" s="361"/>
      <c r="CX4" s="361"/>
      <c r="CY4" s="361"/>
      <c r="CZ4" s="361"/>
      <c r="DA4" s="361"/>
      <c r="DB4" s="361"/>
      <c r="DC4" s="361"/>
      <c r="DD4" s="361"/>
      <c r="DE4" s="361"/>
      <c r="DF4" s="361"/>
      <c r="DG4" s="361"/>
      <c r="DH4" s="361"/>
      <c r="DI4" s="361"/>
      <c r="DJ4" s="361"/>
      <c r="DK4" s="361"/>
      <c r="DL4" s="361"/>
      <c r="DM4" s="361"/>
      <c r="DN4" s="361"/>
      <c r="DO4" s="361"/>
      <c r="DP4" s="361"/>
      <c r="DQ4" s="361"/>
      <c r="DR4" s="361"/>
      <c r="DS4" s="361"/>
      <c r="DT4" s="361"/>
      <c r="DU4" s="361"/>
      <c r="DV4" s="361"/>
      <c r="DW4" s="361"/>
      <c r="DX4" s="361"/>
      <c r="DY4" s="361"/>
      <c r="DZ4" s="361"/>
      <c r="EA4" s="217"/>
    </row>
    <row r="5" spans="1:131" s="218" customFormat="1" ht="26.25" customHeight="1" x14ac:dyDescent="0.2">
      <c r="A5" s="362" t="s">
        <v>357</v>
      </c>
      <c r="B5" s="363"/>
      <c r="C5" s="363"/>
      <c r="D5" s="363"/>
      <c r="E5" s="363"/>
      <c r="F5" s="363"/>
      <c r="G5" s="363"/>
      <c r="H5" s="363"/>
      <c r="I5" s="363"/>
      <c r="J5" s="363"/>
      <c r="K5" s="363"/>
      <c r="L5" s="363"/>
      <c r="M5" s="363"/>
      <c r="N5" s="363"/>
      <c r="O5" s="363"/>
      <c r="P5" s="364"/>
      <c r="Q5" s="368" t="s">
        <v>358</v>
      </c>
      <c r="R5" s="369"/>
      <c r="S5" s="369"/>
      <c r="T5" s="369"/>
      <c r="U5" s="370"/>
      <c r="V5" s="368" t="s">
        <v>359</v>
      </c>
      <c r="W5" s="369"/>
      <c r="X5" s="369"/>
      <c r="Y5" s="369"/>
      <c r="Z5" s="370"/>
      <c r="AA5" s="368" t="s">
        <v>360</v>
      </c>
      <c r="AB5" s="369"/>
      <c r="AC5" s="369"/>
      <c r="AD5" s="369"/>
      <c r="AE5" s="369"/>
      <c r="AF5" s="374" t="s">
        <v>361</v>
      </c>
      <c r="AG5" s="369"/>
      <c r="AH5" s="369"/>
      <c r="AI5" s="369"/>
      <c r="AJ5" s="375"/>
      <c r="AK5" s="369" t="s">
        <v>362</v>
      </c>
      <c r="AL5" s="369"/>
      <c r="AM5" s="369"/>
      <c r="AN5" s="369"/>
      <c r="AO5" s="370"/>
      <c r="AP5" s="368" t="s">
        <v>363</v>
      </c>
      <c r="AQ5" s="369"/>
      <c r="AR5" s="369"/>
      <c r="AS5" s="369"/>
      <c r="AT5" s="370"/>
      <c r="AU5" s="368" t="s">
        <v>364</v>
      </c>
      <c r="AV5" s="369"/>
      <c r="AW5" s="369"/>
      <c r="AX5" s="369"/>
      <c r="AY5" s="375"/>
      <c r="AZ5" s="214"/>
      <c r="BA5" s="214"/>
      <c r="BB5" s="214"/>
      <c r="BC5" s="214"/>
      <c r="BD5" s="214"/>
      <c r="BE5" s="215"/>
      <c r="BF5" s="215"/>
      <c r="BG5" s="215"/>
      <c r="BH5" s="215"/>
      <c r="BI5" s="215"/>
      <c r="BJ5" s="215"/>
      <c r="BK5" s="215"/>
      <c r="BL5" s="215"/>
      <c r="BM5" s="215"/>
      <c r="BN5" s="215"/>
      <c r="BO5" s="215"/>
      <c r="BP5" s="215"/>
      <c r="BQ5" s="362" t="s">
        <v>365</v>
      </c>
      <c r="BR5" s="363"/>
      <c r="BS5" s="363"/>
      <c r="BT5" s="363"/>
      <c r="BU5" s="363"/>
      <c r="BV5" s="363"/>
      <c r="BW5" s="363"/>
      <c r="BX5" s="363"/>
      <c r="BY5" s="363"/>
      <c r="BZ5" s="363"/>
      <c r="CA5" s="363"/>
      <c r="CB5" s="363"/>
      <c r="CC5" s="363"/>
      <c r="CD5" s="363"/>
      <c r="CE5" s="363"/>
      <c r="CF5" s="363"/>
      <c r="CG5" s="364"/>
      <c r="CH5" s="368" t="s">
        <v>366</v>
      </c>
      <c r="CI5" s="369"/>
      <c r="CJ5" s="369"/>
      <c r="CK5" s="369"/>
      <c r="CL5" s="370"/>
      <c r="CM5" s="368" t="s">
        <v>367</v>
      </c>
      <c r="CN5" s="369"/>
      <c r="CO5" s="369"/>
      <c r="CP5" s="369"/>
      <c r="CQ5" s="370"/>
      <c r="CR5" s="368" t="s">
        <v>368</v>
      </c>
      <c r="CS5" s="369"/>
      <c r="CT5" s="369"/>
      <c r="CU5" s="369"/>
      <c r="CV5" s="370"/>
      <c r="CW5" s="368" t="s">
        <v>369</v>
      </c>
      <c r="CX5" s="369"/>
      <c r="CY5" s="369"/>
      <c r="CZ5" s="369"/>
      <c r="DA5" s="370"/>
      <c r="DB5" s="368" t="s">
        <v>370</v>
      </c>
      <c r="DC5" s="369"/>
      <c r="DD5" s="369"/>
      <c r="DE5" s="369"/>
      <c r="DF5" s="370"/>
      <c r="DG5" s="378" t="s">
        <v>371</v>
      </c>
      <c r="DH5" s="379"/>
      <c r="DI5" s="379"/>
      <c r="DJ5" s="379"/>
      <c r="DK5" s="380"/>
      <c r="DL5" s="378" t="s">
        <v>372</v>
      </c>
      <c r="DM5" s="379"/>
      <c r="DN5" s="379"/>
      <c r="DO5" s="379"/>
      <c r="DP5" s="380"/>
      <c r="DQ5" s="368" t="s">
        <v>373</v>
      </c>
      <c r="DR5" s="369"/>
      <c r="DS5" s="369"/>
      <c r="DT5" s="369"/>
      <c r="DU5" s="370"/>
      <c r="DV5" s="368" t="s">
        <v>364</v>
      </c>
      <c r="DW5" s="369"/>
      <c r="DX5" s="369"/>
      <c r="DY5" s="369"/>
      <c r="DZ5" s="375"/>
      <c r="EA5" s="217"/>
    </row>
    <row r="6" spans="1:131" s="218" customFormat="1" ht="26.25" customHeight="1" thickBot="1" x14ac:dyDescent="0.25">
      <c r="A6" s="365"/>
      <c r="B6" s="366"/>
      <c r="C6" s="366"/>
      <c r="D6" s="366"/>
      <c r="E6" s="366"/>
      <c r="F6" s="366"/>
      <c r="G6" s="366"/>
      <c r="H6" s="366"/>
      <c r="I6" s="366"/>
      <c r="J6" s="366"/>
      <c r="K6" s="366"/>
      <c r="L6" s="366"/>
      <c r="M6" s="366"/>
      <c r="N6" s="366"/>
      <c r="O6" s="366"/>
      <c r="P6" s="367"/>
      <c r="Q6" s="371"/>
      <c r="R6" s="372"/>
      <c r="S6" s="372"/>
      <c r="T6" s="372"/>
      <c r="U6" s="373"/>
      <c r="V6" s="371"/>
      <c r="W6" s="372"/>
      <c r="X6" s="372"/>
      <c r="Y6" s="372"/>
      <c r="Z6" s="373"/>
      <c r="AA6" s="371"/>
      <c r="AB6" s="372"/>
      <c r="AC6" s="372"/>
      <c r="AD6" s="372"/>
      <c r="AE6" s="372"/>
      <c r="AF6" s="376"/>
      <c r="AG6" s="372"/>
      <c r="AH6" s="372"/>
      <c r="AI6" s="372"/>
      <c r="AJ6" s="377"/>
      <c r="AK6" s="372"/>
      <c r="AL6" s="372"/>
      <c r="AM6" s="372"/>
      <c r="AN6" s="372"/>
      <c r="AO6" s="373"/>
      <c r="AP6" s="371"/>
      <c r="AQ6" s="372"/>
      <c r="AR6" s="372"/>
      <c r="AS6" s="372"/>
      <c r="AT6" s="373"/>
      <c r="AU6" s="371"/>
      <c r="AV6" s="372"/>
      <c r="AW6" s="372"/>
      <c r="AX6" s="372"/>
      <c r="AY6" s="377"/>
      <c r="AZ6" s="214"/>
      <c r="BA6" s="214"/>
      <c r="BB6" s="214"/>
      <c r="BC6" s="214"/>
      <c r="BD6" s="214"/>
      <c r="BE6" s="215"/>
      <c r="BF6" s="215"/>
      <c r="BG6" s="215"/>
      <c r="BH6" s="215"/>
      <c r="BI6" s="215"/>
      <c r="BJ6" s="215"/>
      <c r="BK6" s="215"/>
      <c r="BL6" s="215"/>
      <c r="BM6" s="215"/>
      <c r="BN6" s="215"/>
      <c r="BO6" s="215"/>
      <c r="BP6" s="215"/>
      <c r="BQ6" s="365"/>
      <c r="BR6" s="366"/>
      <c r="BS6" s="366"/>
      <c r="BT6" s="366"/>
      <c r="BU6" s="366"/>
      <c r="BV6" s="366"/>
      <c r="BW6" s="366"/>
      <c r="BX6" s="366"/>
      <c r="BY6" s="366"/>
      <c r="BZ6" s="366"/>
      <c r="CA6" s="366"/>
      <c r="CB6" s="366"/>
      <c r="CC6" s="366"/>
      <c r="CD6" s="366"/>
      <c r="CE6" s="366"/>
      <c r="CF6" s="366"/>
      <c r="CG6" s="367"/>
      <c r="CH6" s="371"/>
      <c r="CI6" s="372"/>
      <c r="CJ6" s="372"/>
      <c r="CK6" s="372"/>
      <c r="CL6" s="373"/>
      <c r="CM6" s="371"/>
      <c r="CN6" s="372"/>
      <c r="CO6" s="372"/>
      <c r="CP6" s="372"/>
      <c r="CQ6" s="373"/>
      <c r="CR6" s="371"/>
      <c r="CS6" s="372"/>
      <c r="CT6" s="372"/>
      <c r="CU6" s="372"/>
      <c r="CV6" s="373"/>
      <c r="CW6" s="371"/>
      <c r="CX6" s="372"/>
      <c r="CY6" s="372"/>
      <c r="CZ6" s="372"/>
      <c r="DA6" s="373"/>
      <c r="DB6" s="371"/>
      <c r="DC6" s="372"/>
      <c r="DD6" s="372"/>
      <c r="DE6" s="372"/>
      <c r="DF6" s="373"/>
      <c r="DG6" s="381"/>
      <c r="DH6" s="382"/>
      <c r="DI6" s="382"/>
      <c r="DJ6" s="382"/>
      <c r="DK6" s="383"/>
      <c r="DL6" s="381"/>
      <c r="DM6" s="382"/>
      <c r="DN6" s="382"/>
      <c r="DO6" s="382"/>
      <c r="DP6" s="383"/>
      <c r="DQ6" s="371"/>
      <c r="DR6" s="372"/>
      <c r="DS6" s="372"/>
      <c r="DT6" s="372"/>
      <c r="DU6" s="373"/>
      <c r="DV6" s="371"/>
      <c r="DW6" s="372"/>
      <c r="DX6" s="372"/>
      <c r="DY6" s="372"/>
      <c r="DZ6" s="377"/>
      <c r="EA6" s="217"/>
    </row>
    <row r="7" spans="1:131" s="218" customFormat="1" ht="26.25" customHeight="1" thickTop="1" x14ac:dyDescent="0.2">
      <c r="A7" s="219">
        <v>1</v>
      </c>
      <c r="B7" s="415" t="s">
        <v>374</v>
      </c>
      <c r="C7" s="416"/>
      <c r="D7" s="416"/>
      <c r="E7" s="416"/>
      <c r="F7" s="416"/>
      <c r="G7" s="416"/>
      <c r="H7" s="416"/>
      <c r="I7" s="416"/>
      <c r="J7" s="416"/>
      <c r="K7" s="416"/>
      <c r="L7" s="416"/>
      <c r="M7" s="416"/>
      <c r="N7" s="416"/>
      <c r="O7" s="416"/>
      <c r="P7" s="417"/>
      <c r="Q7" s="418">
        <v>195232</v>
      </c>
      <c r="R7" s="351"/>
      <c r="S7" s="351"/>
      <c r="T7" s="351"/>
      <c r="U7" s="351"/>
      <c r="V7" s="351">
        <v>184240</v>
      </c>
      <c r="W7" s="351"/>
      <c r="X7" s="351"/>
      <c r="Y7" s="351"/>
      <c r="Z7" s="351"/>
      <c r="AA7" s="351">
        <v>10992</v>
      </c>
      <c r="AB7" s="351"/>
      <c r="AC7" s="351"/>
      <c r="AD7" s="351"/>
      <c r="AE7" s="352"/>
      <c r="AF7" s="353">
        <v>10198</v>
      </c>
      <c r="AG7" s="354"/>
      <c r="AH7" s="354"/>
      <c r="AI7" s="354"/>
      <c r="AJ7" s="355"/>
      <c r="AK7" s="390">
        <v>10772</v>
      </c>
      <c r="AL7" s="391"/>
      <c r="AM7" s="391"/>
      <c r="AN7" s="391"/>
      <c r="AO7" s="391"/>
      <c r="AP7" s="391">
        <v>33379</v>
      </c>
      <c r="AQ7" s="391"/>
      <c r="AR7" s="391"/>
      <c r="AS7" s="391"/>
      <c r="AT7" s="391"/>
      <c r="AU7" s="392"/>
      <c r="AV7" s="392"/>
      <c r="AW7" s="392"/>
      <c r="AX7" s="392"/>
      <c r="AY7" s="393"/>
      <c r="AZ7" s="214"/>
      <c r="BA7" s="214"/>
      <c r="BB7" s="214"/>
      <c r="BC7" s="214"/>
      <c r="BD7" s="214"/>
      <c r="BE7" s="215"/>
      <c r="BF7" s="215"/>
      <c r="BG7" s="215"/>
      <c r="BH7" s="215"/>
      <c r="BI7" s="215"/>
      <c r="BJ7" s="215"/>
      <c r="BK7" s="215"/>
      <c r="BL7" s="215"/>
      <c r="BM7" s="215"/>
      <c r="BN7" s="215"/>
      <c r="BO7" s="215"/>
      <c r="BP7" s="215"/>
      <c r="BQ7" s="219">
        <v>1</v>
      </c>
      <c r="BR7" s="220" t="s">
        <v>553</v>
      </c>
      <c r="BS7" s="398" t="s">
        <v>552</v>
      </c>
      <c r="BT7" s="399"/>
      <c r="BU7" s="399"/>
      <c r="BV7" s="399"/>
      <c r="BW7" s="399"/>
      <c r="BX7" s="399"/>
      <c r="BY7" s="399"/>
      <c r="BZ7" s="399"/>
      <c r="CA7" s="399"/>
      <c r="CB7" s="399"/>
      <c r="CC7" s="399"/>
      <c r="CD7" s="399"/>
      <c r="CE7" s="399"/>
      <c r="CF7" s="399"/>
      <c r="CG7" s="400"/>
      <c r="CH7" s="395">
        <v>1</v>
      </c>
      <c r="CI7" s="396"/>
      <c r="CJ7" s="396"/>
      <c r="CK7" s="396"/>
      <c r="CL7" s="397"/>
      <c r="CM7" s="395">
        <v>22</v>
      </c>
      <c r="CN7" s="396"/>
      <c r="CO7" s="396"/>
      <c r="CP7" s="396"/>
      <c r="CQ7" s="397"/>
      <c r="CR7" s="395">
        <v>10</v>
      </c>
      <c r="CS7" s="396"/>
      <c r="CT7" s="396"/>
      <c r="CU7" s="396"/>
      <c r="CV7" s="397"/>
      <c r="CW7" s="395">
        <v>0</v>
      </c>
      <c r="CX7" s="396"/>
      <c r="CY7" s="396"/>
      <c r="CZ7" s="396"/>
      <c r="DA7" s="397"/>
      <c r="DB7" s="395">
        <v>5291</v>
      </c>
      <c r="DC7" s="396"/>
      <c r="DD7" s="396"/>
      <c r="DE7" s="396"/>
      <c r="DF7" s="397"/>
      <c r="DG7" s="395" t="s">
        <v>548</v>
      </c>
      <c r="DH7" s="396"/>
      <c r="DI7" s="396"/>
      <c r="DJ7" s="396"/>
      <c r="DK7" s="397"/>
      <c r="DL7" s="395" t="s">
        <v>548</v>
      </c>
      <c r="DM7" s="396"/>
      <c r="DN7" s="396"/>
      <c r="DO7" s="396"/>
      <c r="DP7" s="397"/>
      <c r="DQ7" s="395" t="s">
        <v>548</v>
      </c>
      <c r="DR7" s="396"/>
      <c r="DS7" s="396"/>
      <c r="DT7" s="396"/>
      <c r="DU7" s="397"/>
      <c r="DV7" s="398"/>
      <c r="DW7" s="399"/>
      <c r="DX7" s="399"/>
      <c r="DY7" s="399"/>
      <c r="DZ7" s="414"/>
      <c r="EA7" s="217"/>
    </row>
    <row r="8" spans="1:131" s="218" customFormat="1" ht="26.25" customHeight="1" x14ac:dyDescent="0.2">
      <c r="A8" s="221">
        <v>2</v>
      </c>
      <c r="B8" s="401"/>
      <c r="C8" s="402"/>
      <c r="D8" s="402"/>
      <c r="E8" s="402"/>
      <c r="F8" s="402"/>
      <c r="G8" s="402"/>
      <c r="H8" s="402"/>
      <c r="I8" s="402"/>
      <c r="J8" s="402"/>
      <c r="K8" s="402"/>
      <c r="L8" s="402"/>
      <c r="M8" s="402"/>
      <c r="N8" s="402"/>
      <c r="O8" s="402"/>
      <c r="P8" s="403"/>
      <c r="Q8" s="404"/>
      <c r="R8" s="405"/>
      <c r="S8" s="405"/>
      <c r="T8" s="405"/>
      <c r="U8" s="405"/>
      <c r="V8" s="405"/>
      <c r="W8" s="405"/>
      <c r="X8" s="405"/>
      <c r="Y8" s="405"/>
      <c r="Z8" s="405"/>
      <c r="AA8" s="405"/>
      <c r="AB8" s="405"/>
      <c r="AC8" s="405"/>
      <c r="AD8" s="405"/>
      <c r="AE8" s="406"/>
      <c r="AF8" s="407"/>
      <c r="AG8" s="408"/>
      <c r="AH8" s="408"/>
      <c r="AI8" s="408"/>
      <c r="AJ8" s="409"/>
      <c r="AK8" s="410"/>
      <c r="AL8" s="394"/>
      <c r="AM8" s="394"/>
      <c r="AN8" s="394"/>
      <c r="AO8" s="394"/>
      <c r="AP8" s="394"/>
      <c r="AQ8" s="394"/>
      <c r="AR8" s="394"/>
      <c r="AS8" s="394"/>
      <c r="AT8" s="394"/>
      <c r="AU8" s="411"/>
      <c r="AV8" s="411"/>
      <c r="AW8" s="411"/>
      <c r="AX8" s="411"/>
      <c r="AY8" s="412"/>
      <c r="AZ8" s="214"/>
      <c r="BA8" s="214"/>
      <c r="BB8" s="214"/>
      <c r="BC8" s="214"/>
      <c r="BD8" s="214"/>
      <c r="BE8" s="215"/>
      <c r="BF8" s="215"/>
      <c r="BG8" s="215"/>
      <c r="BH8" s="215"/>
      <c r="BI8" s="215"/>
      <c r="BJ8" s="215"/>
      <c r="BK8" s="215"/>
      <c r="BL8" s="215"/>
      <c r="BM8" s="215"/>
      <c r="BN8" s="215"/>
      <c r="BO8" s="215"/>
      <c r="BP8" s="215"/>
      <c r="BQ8" s="221">
        <v>2</v>
      </c>
      <c r="BR8" s="222"/>
      <c r="BS8" s="387" t="s">
        <v>551</v>
      </c>
      <c r="BT8" s="388"/>
      <c r="BU8" s="388"/>
      <c r="BV8" s="388"/>
      <c r="BW8" s="388"/>
      <c r="BX8" s="388"/>
      <c r="BY8" s="388"/>
      <c r="BZ8" s="388"/>
      <c r="CA8" s="388"/>
      <c r="CB8" s="388"/>
      <c r="CC8" s="388"/>
      <c r="CD8" s="388"/>
      <c r="CE8" s="388"/>
      <c r="CF8" s="388"/>
      <c r="CG8" s="413"/>
      <c r="CH8" s="384">
        <v>8</v>
      </c>
      <c r="CI8" s="385"/>
      <c r="CJ8" s="385"/>
      <c r="CK8" s="385"/>
      <c r="CL8" s="386"/>
      <c r="CM8" s="384">
        <v>197</v>
      </c>
      <c r="CN8" s="385"/>
      <c r="CO8" s="385"/>
      <c r="CP8" s="385"/>
      <c r="CQ8" s="386"/>
      <c r="CR8" s="384">
        <v>50</v>
      </c>
      <c r="CS8" s="385"/>
      <c r="CT8" s="385"/>
      <c r="CU8" s="385"/>
      <c r="CV8" s="386"/>
      <c r="CW8" s="384">
        <v>26</v>
      </c>
      <c r="CX8" s="385"/>
      <c r="CY8" s="385"/>
      <c r="CZ8" s="385"/>
      <c r="DA8" s="386"/>
      <c r="DB8" s="384" t="s">
        <v>541</v>
      </c>
      <c r="DC8" s="385"/>
      <c r="DD8" s="385"/>
      <c r="DE8" s="385"/>
      <c r="DF8" s="386"/>
      <c r="DG8" s="384" t="s">
        <v>548</v>
      </c>
      <c r="DH8" s="385"/>
      <c r="DI8" s="385"/>
      <c r="DJ8" s="385"/>
      <c r="DK8" s="386"/>
      <c r="DL8" s="384" t="s">
        <v>548</v>
      </c>
      <c r="DM8" s="385"/>
      <c r="DN8" s="385"/>
      <c r="DO8" s="385"/>
      <c r="DP8" s="386"/>
      <c r="DQ8" s="384" t="s">
        <v>548</v>
      </c>
      <c r="DR8" s="385"/>
      <c r="DS8" s="385"/>
      <c r="DT8" s="385"/>
      <c r="DU8" s="386"/>
      <c r="DV8" s="387"/>
      <c r="DW8" s="388"/>
      <c r="DX8" s="388"/>
      <c r="DY8" s="388"/>
      <c r="DZ8" s="389"/>
      <c r="EA8" s="217"/>
    </row>
    <row r="9" spans="1:131" s="218" customFormat="1" ht="26.25" customHeight="1" x14ac:dyDescent="0.2">
      <c r="A9" s="221">
        <v>3</v>
      </c>
      <c r="B9" s="401"/>
      <c r="C9" s="402"/>
      <c r="D9" s="402"/>
      <c r="E9" s="402"/>
      <c r="F9" s="402"/>
      <c r="G9" s="402"/>
      <c r="H9" s="402"/>
      <c r="I9" s="402"/>
      <c r="J9" s="402"/>
      <c r="K9" s="402"/>
      <c r="L9" s="402"/>
      <c r="M9" s="402"/>
      <c r="N9" s="402"/>
      <c r="O9" s="402"/>
      <c r="P9" s="403"/>
      <c r="Q9" s="404"/>
      <c r="R9" s="405"/>
      <c r="S9" s="405"/>
      <c r="T9" s="405"/>
      <c r="U9" s="405"/>
      <c r="V9" s="405"/>
      <c r="W9" s="405"/>
      <c r="X9" s="405"/>
      <c r="Y9" s="405"/>
      <c r="Z9" s="405"/>
      <c r="AA9" s="405"/>
      <c r="AB9" s="405"/>
      <c r="AC9" s="405"/>
      <c r="AD9" s="405"/>
      <c r="AE9" s="406"/>
      <c r="AF9" s="407"/>
      <c r="AG9" s="408"/>
      <c r="AH9" s="408"/>
      <c r="AI9" s="408"/>
      <c r="AJ9" s="409"/>
      <c r="AK9" s="410"/>
      <c r="AL9" s="394"/>
      <c r="AM9" s="394"/>
      <c r="AN9" s="394"/>
      <c r="AO9" s="394"/>
      <c r="AP9" s="394"/>
      <c r="AQ9" s="394"/>
      <c r="AR9" s="394"/>
      <c r="AS9" s="394"/>
      <c r="AT9" s="394"/>
      <c r="AU9" s="411"/>
      <c r="AV9" s="411"/>
      <c r="AW9" s="411"/>
      <c r="AX9" s="411"/>
      <c r="AY9" s="412"/>
      <c r="AZ9" s="214"/>
      <c r="BA9" s="214"/>
      <c r="BB9" s="214"/>
      <c r="BC9" s="214"/>
      <c r="BD9" s="214"/>
      <c r="BE9" s="215"/>
      <c r="BF9" s="215"/>
      <c r="BG9" s="215"/>
      <c r="BH9" s="215"/>
      <c r="BI9" s="215"/>
      <c r="BJ9" s="215"/>
      <c r="BK9" s="215"/>
      <c r="BL9" s="215"/>
      <c r="BM9" s="215"/>
      <c r="BN9" s="215"/>
      <c r="BO9" s="215"/>
      <c r="BP9" s="215"/>
      <c r="BQ9" s="221">
        <v>3</v>
      </c>
      <c r="BR9" s="222"/>
      <c r="BS9" s="387" t="s">
        <v>550</v>
      </c>
      <c r="BT9" s="388"/>
      <c r="BU9" s="388"/>
      <c r="BV9" s="388"/>
      <c r="BW9" s="388"/>
      <c r="BX9" s="388"/>
      <c r="BY9" s="388"/>
      <c r="BZ9" s="388"/>
      <c r="CA9" s="388"/>
      <c r="CB9" s="388"/>
      <c r="CC9" s="388"/>
      <c r="CD9" s="388"/>
      <c r="CE9" s="388"/>
      <c r="CF9" s="388"/>
      <c r="CG9" s="413"/>
      <c r="CH9" s="384">
        <v>5</v>
      </c>
      <c r="CI9" s="385"/>
      <c r="CJ9" s="385"/>
      <c r="CK9" s="385"/>
      <c r="CL9" s="386"/>
      <c r="CM9" s="384">
        <v>31</v>
      </c>
      <c r="CN9" s="385"/>
      <c r="CO9" s="385"/>
      <c r="CP9" s="385"/>
      <c r="CQ9" s="386"/>
      <c r="CR9" s="384">
        <v>3</v>
      </c>
      <c r="CS9" s="385"/>
      <c r="CT9" s="385"/>
      <c r="CU9" s="385"/>
      <c r="CV9" s="386"/>
      <c r="CW9" s="384">
        <v>282</v>
      </c>
      <c r="CX9" s="385"/>
      <c r="CY9" s="385"/>
      <c r="CZ9" s="385"/>
      <c r="DA9" s="386"/>
      <c r="DB9" s="384" t="s">
        <v>541</v>
      </c>
      <c r="DC9" s="385"/>
      <c r="DD9" s="385"/>
      <c r="DE9" s="385"/>
      <c r="DF9" s="386"/>
      <c r="DG9" s="384" t="s">
        <v>548</v>
      </c>
      <c r="DH9" s="385"/>
      <c r="DI9" s="385"/>
      <c r="DJ9" s="385"/>
      <c r="DK9" s="386"/>
      <c r="DL9" s="384" t="s">
        <v>548</v>
      </c>
      <c r="DM9" s="385"/>
      <c r="DN9" s="385"/>
      <c r="DO9" s="385"/>
      <c r="DP9" s="386"/>
      <c r="DQ9" s="384" t="s">
        <v>548</v>
      </c>
      <c r="DR9" s="385"/>
      <c r="DS9" s="385"/>
      <c r="DT9" s="385"/>
      <c r="DU9" s="386"/>
      <c r="DV9" s="387"/>
      <c r="DW9" s="388"/>
      <c r="DX9" s="388"/>
      <c r="DY9" s="388"/>
      <c r="DZ9" s="389"/>
      <c r="EA9" s="217"/>
    </row>
    <row r="10" spans="1:131" s="218" customFormat="1" ht="26.25" customHeight="1" x14ac:dyDescent="0.2">
      <c r="A10" s="221">
        <v>4</v>
      </c>
      <c r="B10" s="401"/>
      <c r="C10" s="402"/>
      <c r="D10" s="402"/>
      <c r="E10" s="402"/>
      <c r="F10" s="402"/>
      <c r="G10" s="402"/>
      <c r="H10" s="402"/>
      <c r="I10" s="402"/>
      <c r="J10" s="402"/>
      <c r="K10" s="402"/>
      <c r="L10" s="402"/>
      <c r="M10" s="402"/>
      <c r="N10" s="402"/>
      <c r="O10" s="402"/>
      <c r="P10" s="403"/>
      <c r="Q10" s="404"/>
      <c r="R10" s="405"/>
      <c r="S10" s="405"/>
      <c r="T10" s="405"/>
      <c r="U10" s="405"/>
      <c r="V10" s="405"/>
      <c r="W10" s="405"/>
      <c r="X10" s="405"/>
      <c r="Y10" s="405"/>
      <c r="Z10" s="405"/>
      <c r="AA10" s="405"/>
      <c r="AB10" s="405"/>
      <c r="AC10" s="405"/>
      <c r="AD10" s="405"/>
      <c r="AE10" s="406"/>
      <c r="AF10" s="407"/>
      <c r="AG10" s="408"/>
      <c r="AH10" s="408"/>
      <c r="AI10" s="408"/>
      <c r="AJ10" s="409"/>
      <c r="AK10" s="410"/>
      <c r="AL10" s="394"/>
      <c r="AM10" s="394"/>
      <c r="AN10" s="394"/>
      <c r="AO10" s="394"/>
      <c r="AP10" s="394"/>
      <c r="AQ10" s="394"/>
      <c r="AR10" s="394"/>
      <c r="AS10" s="394"/>
      <c r="AT10" s="394"/>
      <c r="AU10" s="411"/>
      <c r="AV10" s="411"/>
      <c r="AW10" s="411"/>
      <c r="AX10" s="411"/>
      <c r="AY10" s="412"/>
      <c r="AZ10" s="214"/>
      <c r="BA10" s="214"/>
      <c r="BB10" s="214"/>
      <c r="BC10" s="214"/>
      <c r="BD10" s="214"/>
      <c r="BE10" s="215"/>
      <c r="BF10" s="215"/>
      <c r="BG10" s="215"/>
      <c r="BH10" s="215"/>
      <c r="BI10" s="215"/>
      <c r="BJ10" s="215"/>
      <c r="BK10" s="215"/>
      <c r="BL10" s="215"/>
      <c r="BM10" s="215"/>
      <c r="BN10" s="215"/>
      <c r="BO10" s="215"/>
      <c r="BP10" s="215"/>
      <c r="BQ10" s="221">
        <v>4</v>
      </c>
      <c r="BR10" s="222"/>
      <c r="BS10" s="387" t="s">
        <v>549</v>
      </c>
      <c r="BT10" s="388"/>
      <c r="BU10" s="388"/>
      <c r="BV10" s="388"/>
      <c r="BW10" s="388"/>
      <c r="BX10" s="388"/>
      <c r="BY10" s="388"/>
      <c r="BZ10" s="388"/>
      <c r="CA10" s="388"/>
      <c r="CB10" s="388"/>
      <c r="CC10" s="388"/>
      <c r="CD10" s="388"/>
      <c r="CE10" s="388"/>
      <c r="CF10" s="388"/>
      <c r="CG10" s="413"/>
      <c r="CH10" s="384">
        <v>10</v>
      </c>
      <c r="CI10" s="385"/>
      <c r="CJ10" s="385"/>
      <c r="CK10" s="385"/>
      <c r="CL10" s="386"/>
      <c r="CM10" s="384">
        <v>112</v>
      </c>
      <c r="CN10" s="385"/>
      <c r="CO10" s="385"/>
      <c r="CP10" s="385"/>
      <c r="CQ10" s="386"/>
      <c r="CR10" s="384">
        <v>3</v>
      </c>
      <c r="CS10" s="385"/>
      <c r="CT10" s="385"/>
      <c r="CU10" s="385"/>
      <c r="CV10" s="386"/>
      <c r="CW10" s="384">
        <v>27</v>
      </c>
      <c r="CX10" s="385"/>
      <c r="CY10" s="385"/>
      <c r="CZ10" s="385"/>
      <c r="DA10" s="386"/>
      <c r="DB10" s="384" t="s">
        <v>541</v>
      </c>
      <c r="DC10" s="385"/>
      <c r="DD10" s="385"/>
      <c r="DE10" s="385"/>
      <c r="DF10" s="386"/>
      <c r="DG10" s="384" t="s">
        <v>548</v>
      </c>
      <c r="DH10" s="385"/>
      <c r="DI10" s="385"/>
      <c r="DJ10" s="385"/>
      <c r="DK10" s="386"/>
      <c r="DL10" s="384" t="s">
        <v>548</v>
      </c>
      <c r="DM10" s="385"/>
      <c r="DN10" s="385"/>
      <c r="DO10" s="385"/>
      <c r="DP10" s="386"/>
      <c r="DQ10" s="384" t="s">
        <v>548</v>
      </c>
      <c r="DR10" s="385"/>
      <c r="DS10" s="385"/>
      <c r="DT10" s="385"/>
      <c r="DU10" s="386"/>
      <c r="DV10" s="387"/>
      <c r="DW10" s="388"/>
      <c r="DX10" s="388"/>
      <c r="DY10" s="388"/>
      <c r="DZ10" s="389"/>
      <c r="EA10" s="217"/>
    </row>
    <row r="11" spans="1:131" s="218" customFormat="1" ht="26.25" customHeight="1" x14ac:dyDescent="0.2">
      <c r="A11" s="221">
        <v>5</v>
      </c>
      <c r="B11" s="401"/>
      <c r="C11" s="402"/>
      <c r="D11" s="402"/>
      <c r="E11" s="402"/>
      <c r="F11" s="402"/>
      <c r="G11" s="402"/>
      <c r="H11" s="402"/>
      <c r="I11" s="402"/>
      <c r="J11" s="402"/>
      <c r="K11" s="402"/>
      <c r="L11" s="402"/>
      <c r="M11" s="402"/>
      <c r="N11" s="402"/>
      <c r="O11" s="402"/>
      <c r="P11" s="403"/>
      <c r="Q11" s="404"/>
      <c r="R11" s="405"/>
      <c r="S11" s="405"/>
      <c r="T11" s="405"/>
      <c r="U11" s="405"/>
      <c r="V11" s="405"/>
      <c r="W11" s="405"/>
      <c r="X11" s="405"/>
      <c r="Y11" s="405"/>
      <c r="Z11" s="405"/>
      <c r="AA11" s="405"/>
      <c r="AB11" s="405"/>
      <c r="AC11" s="405"/>
      <c r="AD11" s="405"/>
      <c r="AE11" s="406"/>
      <c r="AF11" s="407"/>
      <c r="AG11" s="408"/>
      <c r="AH11" s="408"/>
      <c r="AI11" s="408"/>
      <c r="AJ11" s="409"/>
      <c r="AK11" s="410"/>
      <c r="AL11" s="394"/>
      <c r="AM11" s="394"/>
      <c r="AN11" s="394"/>
      <c r="AO11" s="394"/>
      <c r="AP11" s="394"/>
      <c r="AQ11" s="394"/>
      <c r="AR11" s="394"/>
      <c r="AS11" s="394"/>
      <c r="AT11" s="394"/>
      <c r="AU11" s="411"/>
      <c r="AV11" s="411"/>
      <c r="AW11" s="411"/>
      <c r="AX11" s="411"/>
      <c r="AY11" s="412"/>
      <c r="AZ11" s="214"/>
      <c r="BA11" s="214"/>
      <c r="BB11" s="214"/>
      <c r="BC11" s="214"/>
      <c r="BD11" s="214"/>
      <c r="BE11" s="215"/>
      <c r="BF11" s="215"/>
      <c r="BG11" s="215"/>
      <c r="BH11" s="215"/>
      <c r="BI11" s="215"/>
      <c r="BJ11" s="215"/>
      <c r="BK11" s="215"/>
      <c r="BL11" s="215"/>
      <c r="BM11" s="215"/>
      <c r="BN11" s="215"/>
      <c r="BO11" s="215"/>
      <c r="BP11" s="215"/>
      <c r="BQ11" s="221">
        <v>5</v>
      </c>
      <c r="BR11" s="222"/>
      <c r="BS11" s="387"/>
      <c r="BT11" s="388"/>
      <c r="BU11" s="388"/>
      <c r="BV11" s="388"/>
      <c r="BW11" s="388"/>
      <c r="BX11" s="388"/>
      <c r="BY11" s="388"/>
      <c r="BZ11" s="388"/>
      <c r="CA11" s="388"/>
      <c r="CB11" s="388"/>
      <c r="CC11" s="388"/>
      <c r="CD11" s="388"/>
      <c r="CE11" s="388"/>
      <c r="CF11" s="388"/>
      <c r="CG11" s="413"/>
      <c r="CH11" s="384"/>
      <c r="CI11" s="385"/>
      <c r="CJ11" s="385"/>
      <c r="CK11" s="385"/>
      <c r="CL11" s="386"/>
      <c r="CM11" s="384"/>
      <c r="CN11" s="385"/>
      <c r="CO11" s="385"/>
      <c r="CP11" s="385"/>
      <c r="CQ11" s="386"/>
      <c r="CR11" s="384"/>
      <c r="CS11" s="385"/>
      <c r="CT11" s="385"/>
      <c r="CU11" s="385"/>
      <c r="CV11" s="386"/>
      <c r="CW11" s="384"/>
      <c r="CX11" s="385"/>
      <c r="CY11" s="385"/>
      <c r="CZ11" s="385"/>
      <c r="DA11" s="386"/>
      <c r="DB11" s="384"/>
      <c r="DC11" s="385"/>
      <c r="DD11" s="385"/>
      <c r="DE11" s="385"/>
      <c r="DF11" s="386"/>
      <c r="DG11" s="384"/>
      <c r="DH11" s="385"/>
      <c r="DI11" s="385"/>
      <c r="DJ11" s="385"/>
      <c r="DK11" s="386"/>
      <c r="DL11" s="384"/>
      <c r="DM11" s="385"/>
      <c r="DN11" s="385"/>
      <c r="DO11" s="385"/>
      <c r="DP11" s="386"/>
      <c r="DQ11" s="384"/>
      <c r="DR11" s="385"/>
      <c r="DS11" s="385"/>
      <c r="DT11" s="385"/>
      <c r="DU11" s="386"/>
      <c r="DV11" s="387"/>
      <c r="DW11" s="388"/>
      <c r="DX11" s="388"/>
      <c r="DY11" s="388"/>
      <c r="DZ11" s="389"/>
      <c r="EA11" s="217"/>
    </row>
    <row r="12" spans="1:131" s="218" customFormat="1" ht="26.25" customHeight="1" x14ac:dyDescent="0.2">
      <c r="A12" s="221">
        <v>6</v>
      </c>
      <c r="B12" s="401"/>
      <c r="C12" s="402"/>
      <c r="D12" s="402"/>
      <c r="E12" s="402"/>
      <c r="F12" s="402"/>
      <c r="G12" s="402"/>
      <c r="H12" s="402"/>
      <c r="I12" s="402"/>
      <c r="J12" s="402"/>
      <c r="K12" s="402"/>
      <c r="L12" s="402"/>
      <c r="M12" s="402"/>
      <c r="N12" s="402"/>
      <c r="O12" s="402"/>
      <c r="P12" s="403"/>
      <c r="Q12" s="404"/>
      <c r="R12" s="405"/>
      <c r="S12" s="405"/>
      <c r="T12" s="405"/>
      <c r="U12" s="405"/>
      <c r="V12" s="405"/>
      <c r="W12" s="405"/>
      <c r="X12" s="405"/>
      <c r="Y12" s="405"/>
      <c r="Z12" s="405"/>
      <c r="AA12" s="405"/>
      <c r="AB12" s="405"/>
      <c r="AC12" s="405"/>
      <c r="AD12" s="405"/>
      <c r="AE12" s="406"/>
      <c r="AF12" s="407"/>
      <c r="AG12" s="408"/>
      <c r="AH12" s="408"/>
      <c r="AI12" s="408"/>
      <c r="AJ12" s="409"/>
      <c r="AK12" s="410"/>
      <c r="AL12" s="394"/>
      <c r="AM12" s="394"/>
      <c r="AN12" s="394"/>
      <c r="AO12" s="394"/>
      <c r="AP12" s="394"/>
      <c r="AQ12" s="394"/>
      <c r="AR12" s="394"/>
      <c r="AS12" s="394"/>
      <c r="AT12" s="394"/>
      <c r="AU12" s="411"/>
      <c r="AV12" s="411"/>
      <c r="AW12" s="411"/>
      <c r="AX12" s="411"/>
      <c r="AY12" s="412"/>
      <c r="AZ12" s="214"/>
      <c r="BA12" s="214"/>
      <c r="BB12" s="214"/>
      <c r="BC12" s="214"/>
      <c r="BD12" s="214"/>
      <c r="BE12" s="215"/>
      <c r="BF12" s="215"/>
      <c r="BG12" s="215"/>
      <c r="BH12" s="215"/>
      <c r="BI12" s="215"/>
      <c r="BJ12" s="215"/>
      <c r="BK12" s="215"/>
      <c r="BL12" s="215"/>
      <c r="BM12" s="215"/>
      <c r="BN12" s="215"/>
      <c r="BO12" s="215"/>
      <c r="BP12" s="215"/>
      <c r="BQ12" s="221">
        <v>6</v>
      </c>
      <c r="BR12" s="222"/>
      <c r="BS12" s="387"/>
      <c r="BT12" s="388"/>
      <c r="BU12" s="388"/>
      <c r="BV12" s="388"/>
      <c r="BW12" s="388"/>
      <c r="BX12" s="388"/>
      <c r="BY12" s="388"/>
      <c r="BZ12" s="388"/>
      <c r="CA12" s="388"/>
      <c r="CB12" s="388"/>
      <c r="CC12" s="388"/>
      <c r="CD12" s="388"/>
      <c r="CE12" s="388"/>
      <c r="CF12" s="388"/>
      <c r="CG12" s="413"/>
      <c r="CH12" s="384"/>
      <c r="CI12" s="385"/>
      <c r="CJ12" s="385"/>
      <c r="CK12" s="385"/>
      <c r="CL12" s="386"/>
      <c r="CM12" s="384"/>
      <c r="CN12" s="385"/>
      <c r="CO12" s="385"/>
      <c r="CP12" s="385"/>
      <c r="CQ12" s="386"/>
      <c r="CR12" s="384"/>
      <c r="CS12" s="385"/>
      <c r="CT12" s="385"/>
      <c r="CU12" s="385"/>
      <c r="CV12" s="386"/>
      <c r="CW12" s="384"/>
      <c r="CX12" s="385"/>
      <c r="CY12" s="385"/>
      <c r="CZ12" s="385"/>
      <c r="DA12" s="386"/>
      <c r="DB12" s="384"/>
      <c r="DC12" s="385"/>
      <c r="DD12" s="385"/>
      <c r="DE12" s="385"/>
      <c r="DF12" s="386"/>
      <c r="DG12" s="384"/>
      <c r="DH12" s="385"/>
      <c r="DI12" s="385"/>
      <c r="DJ12" s="385"/>
      <c r="DK12" s="386"/>
      <c r="DL12" s="384"/>
      <c r="DM12" s="385"/>
      <c r="DN12" s="385"/>
      <c r="DO12" s="385"/>
      <c r="DP12" s="386"/>
      <c r="DQ12" s="384"/>
      <c r="DR12" s="385"/>
      <c r="DS12" s="385"/>
      <c r="DT12" s="385"/>
      <c r="DU12" s="386"/>
      <c r="DV12" s="387"/>
      <c r="DW12" s="388"/>
      <c r="DX12" s="388"/>
      <c r="DY12" s="388"/>
      <c r="DZ12" s="389"/>
      <c r="EA12" s="217"/>
    </row>
    <row r="13" spans="1:131" s="218" customFormat="1" ht="26.25" customHeight="1" x14ac:dyDescent="0.2">
      <c r="A13" s="221">
        <v>7</v>
      </c>
      <c r="B13" s="401"/>
      <c r="C13" s="402"/>
      <c r="D13" s="402"/>
      <c r="E13" s="402"/>
      <c r="F13" s="402"/>
      <c r="G13" s="402"/>
      <c r="H13" s="402"/>
      <c r="I13" s="402"/>
      <c r="J13" s="402"/>
      <c r="K13" s="402"/>
      <c r="L13" s="402"/>
      <c r="M13" s="402"/>
      <c r="N13" s="402"/>
      <c r="O13" s="402"/>
      <c r="P13" s="403"/>
      <c r="Q13" s="404"/>
      <c r="R13" s="405"/>
      <c r="S13" s="405"/>
      <c r="T13" s="405"/>
      <c r="U13" s="405"/>
      <c r="V13" s="405"/>
      <c r="W13" s="405"/>
      <c r="X13" s="405"/>
      <c r="Y13" s="405"/>
      <c r="Z13" s="405"/>
      <c r="AA13" s="405"/>
      <c r="AB13" s="405"/>
      <c r="AC13" s="405"/>
      <c r="AD13" s="405"/>
      <c r="AE13" s="406"/>
      <c r="AF13" s="407"/>
      <c r="AG13" s="408"/>
      <c r="AH13" s="408"/>
      <c r="AI13" s="408"/>
      <c r="AJ13" s="409"/>
      <c r="AK13" s="410"/>
      <c r="AL13" s="394"/>
      <c r="AM13" s="394"/>
      <c r="AN13" s="394"/>
      <c r="AO13" s="394"/>
      <c r="AP13" s="394"/>
      <c r="AQ13" s="394"/>
      <c r="AR13" s="394"/>
      <c r="AS13" s="394"/>
      <c r="AT13" s="394"/>
      <c r="AU13" s="411"/>
      <c r="AV13" s="411"/>
      <c r="AW13" s="411"/>
      <c r="AX13" s="411"/>
      <c r="AY13" s="412"/>
      <c r="AZ13" s="214"/>
      <c r="BA13" s="214"/>
      <c r="BB13" s="214"/>
      <c r="BC13" s="214"/>
      <c r="BD13" s="214"/>
      <c r="BE13" s="215"/>
      <c r="BF13" s="215"/>
      <c r="BG13" s="215"/>
      <c r="BH13" s="215"/>
      <c r="BI13" s="215"/>
      <c r="BJ13" s="215"/>
      <c r="BK13" s="215"/>
      <c r="BL13" s="215"/>
      <c r="BM13" s="215"/>
      <c r="BN13" s="215"/>
      <c r="BO13" s="215"/>
      <c r="BP13" s="215"/>
      <c r="BQ13" s="221">
        <v>7</v>
      </c>
      <c r="BR13" s="222"/>
      <c r="BS13" s="387"/>
      <c r="BT13" s="388"/>
      <c r="BU13" s="388"/>
      <c r="BV13" s="388"/>
      <c r="BW13" s="388"/>
      <c r="BX13" s="388"/>
      <c r="BY13" s="388"/>
      <c r="BZ13" s="388"/>
      <c r="CA13" s="388"/>
      <c r="CB13" s="388"/>
      <c r="CC13" s="388"/>
      <c r="CD13" s="388"/>
      <c r="CE13" s="388"/>
      <c r="CF13" s="388"/>
      <c r="CG13" s="413"/>
      <c r="CH13" s="384"/>
      <c r="CI13" s="385"/>
      <c r="CJ13" s="385"/>
      <c r="CK13" s="385"/>
      <c r="CL13" s="386"/>
      <c r="CM13" s="384"/>
      <c r="CN13" s="385"/>
      <c r="CO13" s="385"/>
      <c r="CP13" s="385"/>
      <c r="CQ13" s="386"/>
      <c r="CR13" s="384"/>
      <c r="CS13" s="385"/>
      <c r="CT13" s="385"/>
      <c r="CU13" s="385"/>
      <c r="CV13" s="386"/>
      <c r="CW13" s="384"/>
      <c r="CX13" s="385"/>
      <c r="CY13" s="385"/>
      <c r="CZ13" s="385"/>
      <c r="DA13" s="386"/>
      <c r="DB13" s="384"/>
      <c r="DC13" s="385"/>
      <c r="DD13" s="385"/>
      <c r="DE13" s="385"/>
      <c r="DF13" s="386"/>
      <c r="DG13" s="384"/>
      <c r="DH13" s="385"/>
      <c r="DI13" s="385"/>
      <c r="DJ13" s="385"/>
      <c r="DK13" s="386"/>
      <c r="DL13" s="384"/>
      <c r="DM13" s="385"/>
      <c r="DN13" s="385"/>
      <c r="DO13" s="385"/>
      <c r="DP13" s="386"/>
      <c r="DQ13" s="384"/>
      <c r="DR13" s="385"/>
      <c r="DS13" s="385"/>
      <c r="DT13" s="385"/>
      <c r="DU13" s="386"/>
      <c r="DV13" s="387"/>
      <c r="DW13" s="388"/>
      <c r="DX13" s="388"/>
      <c r="DY13" s="388"/>
      <c r="DZ13" s="389"/>
      <c r="EA13" s="217"/>
    </row>
    <row r="14" spans="1:131" s="218" customFormat="1" ht="26.25" customHeight="1" x14ac:dyDescent="0.2">
      <c r="A14" s="221">
        <v>8</v>
      </c>
      <c r="B14" s="401"/>
      <c r="C14" s="402"/>
      <c r="D14" s="402"/>
      <c r="E14" s="402"/>
      <c r="F14" s="402"/>
      <c r="G14" s="402"/>
      <c r="H14" s="402"/>
      <c r="I14" s="402"/>
      <c r="J14" s="402"/>
      <c r="K14" s="402"/>
      <c r="L14" s="402"/>
      <c r="M14" s="402"/>
      <c r="N14" s="402"/>
      <c r="O14" s="402"/>
      <c r="P14" s="403"/>
      <c r="Q14" s="404"/>
      <c r="R14" s="405"/>
      <c r="S14" s="405"/>
      <c r="T14" s="405"/>
      <c r="U14" s="405"/>
      <c r="V14" s="405"/>
      <c r="W14" s="405"/>
      <c r="X14" s="405"/>
      <c r="Y14" s="405"/>
      <c r="Z14" s="405"/>
      <c r="AA14" s="405"/>
      <c r="AB14" s="405"/>
      <c r="AC14" s="405"/>
      <c r="AD14" s="405"/>
      <c r="AE14" s="406"/>
      <c r="AF14" s="407"/>
      <c r="AG14" s="408"/>
      <c r="AH14" s="408"/>
      <c r="AI14" s="408"/>
      <c r="AJ14" s="409"/>
      <c r="AK14" s="410"/>
      <c r="AL14" s="394"/>
      <c r="AM14" s="394"/>
      <c r="AN14" s="394"/>
      <c r="AO14" s="394"/>
      <c r="AP14" s="394"/>
      <c r="AQ14" s="394"/>
      <c r="AR14" s="394"/>
      <c r="AS14" s="394"/>
      <c r="AT14" s="394"/>
      <c r="AU14" s="411"/>
      <c r="AV14" s="411"/>
      <c r="AW14" s="411"/>
      <c r="AX14" s="411"/>
      <c r="AY14" s="412"/>
      <c r="AZ14" s="214"/>
      <c r="BA14" s="214"/>
      <c r="BB14" s="214"/>
      <c r="BC14" s="214"/>
      <c r="BD14" s="214"/>
      <c r="BE14" s="215"/>
      <c r="BF14" s="215"/>
      <c r="BG14" s="215"/>
      <c r="BH14" s="215"/>
      <c r="BI14" s="215"/>
      <c r="BJ14" s="215"/>
      <c r="BK14" s="215"/>
      <c r="BL14" s="215"/>
      <c r="BM14" s="215"/>
      <c r="BN14" s="215"/>
      <c r="BO14" s="215"/>
      <c r="BP14" s="215"/>
      <c r="BQ14" s="221">
        <v>8</v>
      </c>
      <c r="BR14" s="222"/>
      <c r="BS14" s="387"/>
      <c r="BT14" s="388"/>
      <c r="BU14" s="388"/>
      <c r="BV14" s="388"/>
      <c r="BW14" s="388"/>
      <c r="BX14" s="388"/>
      <c r="BY14" s="388"/>
      <c r="BZ14" s="388"/>
      <c r="CA14" s="388"/>
      <c r="CB14" s="388"/>
      <c r="CC14" s="388"/>
      <c r="CD14" s="388"/>
      <c r="CE14" s="388"/>
      <c r="CF14" s="388"/>
      <c r="CG14" s="413"/>
      <c r="CH14" s="384"/>
      <c r="CI14" s="385"/>
      <c r="CJ14" s="385"/>
      <c r="CK14" s="385"/>
      <c r="CL14" s="386"/>
      <c r="CM14" s="384"/>
      <c r="CN14" s="385"/>
      <c r="CO14" s="385"/>
      <c r="CP14" s="385"/>
      <c r="CQ14" s="386"/>
      <c r="CR14" s="384"/>
      <c r="CS14" s="385"/>
      <c r="CT14" s="385"/>
      <c r="CU14" s="385"/>
      <c r="CV14" s="386"/>
      <c r="CW14" s="384"/>
      <c r="CX14" s="385"/>
      <c r="CY14" s="385"/>
      <c r="CZ14" s="385"/>
      <c r="DA14" s="386"/>
      <c r="DB14" s="384"/>
      <c r="DC14" s="385"/>
      <c r="DD14" s="385"/>
      <c r="DE14" s="385"/>
      <c r="DF14" s="386"/>
      <c r="DG14" s="384"/>
      <c r="DH14" s="385"/>
      <c r="DI14" s="385"/>
      <c r="DJ14" s="385"/>
      <c r="DK14" s="386"/>
      <c r="DL14" s="384"/>
      <c r="DM14" s="385"/>
      <c r="DN14" s="385"/>
      <c r="DO14" s="385"/>
      <c r="DP14" s="386"/>
      <c r="DQ14" s="384"/>
      <c r="DR14" s="385"/>
      <c r="DS14" s="385"/>
      <c r="DT14" s="385"/>
      <c r="DU14" s="386"/>
      <c r="DV14" s="387"/>
      <c r="DW14" s="388"/>
      <c r="DX14" s="388"/>
      <c r="DY14" s="388"/>
      <c r="DZ14" s="389"/>
      <c r="EA14" s="217"/>
    </row>
    <row r="15" spans="1:131" s="218" customFormat="1" ht="26.25" customHeight="1" x14ac:dyDescent="0.2">
      <c r="A15" s="221">
        <v>9</v>
      </c>
      <c r="B15" s="401"/>
      <c r="C15" s="402"/>
      <c r="D15" s="402"/>
      <c r="E15" s="402"/>
      <c r="F15" s="402"/>
      <c r="G15" s="402"/>
      <c r="H15" s="402"/>
      <c r="I15" s="402"/>
      <c r="J15" s="402"/>
      <c r="K15" s="402"/>
      <c r="L15" s="402"/>
      <c r="M15" s="402"/>
      <c r="N15" s="402"/>
      <c r="O15" s="402"/>
      <c r="P15" s="403"/>
      <c r="Q15" s="404"/>
      <c r="R15" s="405"/>
      <c r="S15" s="405"/>
      <c r="T15" s="405"/>
      <c r="U15" s="405"/>
      <c r="V15" s="405"/>
      <c r="W15" s="405"/>
      <c r="X15" s="405"/>
      <c r="Y15" s="405"/>
      <c r="Z15" s="405"/>
      <c r="AA15" s="405"/>
      <c r="AB15" s="405"/>
      <c r="AC15" s="405"/>
      <c r="AD15" s="405"/>
      <c r="AE15" s="406"/>
      <c r="AF15" s="407"/>
      <c r="AG15" s="408"/>
      <c r="AH15" s="408"/>
      <c r="AI15" s="408"/>
      <c r="AJ15" s="409"/>
      <c r="AK15" s="410"/>
      <c r="AL15" s="394"/>
      <c r="AM15" s="394"/>
      <c r="AN15" s="394"/>
      <c r="AO15" s="394"/>
      <c r="AP15" s="394"/>
      <c r="AQ15" s="394"/>
      <c r="AR15" s="394"/>
      <c r="AS15" s="394"/>
      <c r="AT15" s="394"/>
      <c r="AU15" s="411"/>
      <c r="AV15" s="411"/>
      <c r="AW15" s="411"/>
      <c r="AX15" s="411"/>
      <c r="AY15" s="412"/>
      <c r="AZ15" s="214"/>
      <c r="BA15" s="214"/>
      <c r="BB15" s="214"/>
      <c r="BC15" s="214"/>
      <c r="BD15" s="214"/>
      <c r="BE15" s="215"/>
      <c r="BF15" s="215"/>
      <c r="BG15" s="215"/>
      <c r="BH15" s="215"/>
      <c r="BI15" s="215"/>
      <c r="BJ15" s="215"/>
      <c r="BK15" s="215"/>
      <c r="BL15" s="215"/>
      <c r="BM15" s="215"/>
      <c r="BN15" s="215"/>
      <c r="BO15" s="215"/>
      <c r="BP15" s="215"/>
      <c r="BQ15" s="221">
        <v>9</v>
      </c>
      <c r="BR15" s="222"/>
      <c r="BS15" s="387"/>
      <c r="BT15" s="388"/>
      <c r="BU15" s="388"/>
      <c r="BV15" s="388"/>
      <c r="BW15" s="388"/>
      <c r="BX15" s="388"/>
      <c r="BY15" s="388"/>
      <c r="BZ15" s="388"/>
      <c r="CA15" s="388"/>
      <c r="CB15" s="388"/>
      <c r="CC15" s="388"/>
      <c r="CD15" s="388"/>
      <c r="CE15" s="388"/>
      <c r="CF15" s="388"/>
      <c r="CG15" s="413"/>
      <c r="CH15" s="384"/>
      <c r="CI15" s="385"/>
      <c r="CJ15" s="385"/>
      <c r="CK15" s="385"/>
      <c r="CL15" s="386"/>
      <c r="CM15" s="384"/>
      <c r="CN15" s="385"/>
      <c r="CO15" s="385"/>
      <c r="CP15" s="385"/>
      <c r="CQ15" s="386"/>
      <c r="CR15" s="384"/>
      <c r="CS15" s="385"/>
      <c r="CT15" s="385"/>
      <c r="CU15" s="385"/>
      <c r="CV15" s="386"/>
      <c r="CW15" s="384"/>
      <c r="CX15" s="385"/>
      <c r="CY15" s="385"/>
      <c r="CZ15" s="385"/>
      <c r="DA15" s="386"/>
      <c r="DB15" s="384"/>
      <c r="DC15" s="385"/>
      <c r="DD15" s="385"/>
      <c r="DE15" s="385"/>
      <c r="DF15" s="386"/>
      <c r="DG15" s="384"/>
      <c r="DH15" s="385"/>
      <c r="DI15" s="385"/>
      <c r="DJ15" s="385"/>
      <c r="DK15" s="386"/>
      <c r="DL15" s="384"/>
      <c r="DM15" s="385"/>
      <c r="DN15" s="385"/>
      <c r="DO15" s="385"/>
      <c r="DP15" s="386"/>
      <c r="DQ15" s="384"/>
      <c r="DR15" s="385"/>
      <c r="DS15" s="385"/>
      <c r="DT15" s="385"/>
      <c r="DU15" s="386"/>
      <c r="DV15" s="387"/>
      <c r="DW15" s="388"/>
      <c r="DX15" s="388"/>
      <c r="DY15" s="388"/>
      <c r="DZ15" s="389"/>
      <c r="EA15" s="217"/>
    </row>
    <row r="16" spans="1:131" s="218" customFormat="1" ht="26.25" customHeight="1" x14ac:dyDescent="0.2">
      <c r="A16" s="221">
        <v>10</v>
      </c>
      <c r="B16" s="401"/>
      <c r="C16" s="402"/>
      <c r="D16" s="402"/>
      <c r="E16" s="402"/>
      <c r="F16" s="402"/>
      <c r="G16" s="402"/>
      <c r="H16" s="402"/>
      <c r="I16" s="402"/>
      <c r="J16" s="402"/>
      <c r="K16" s="402"/>
      <c r="L16" s="402"/>
      <c r="M16" s="402"/>
      <c r="N16" s="402"/>
      <c r="O16" s="402"/>
      <c r="P16" s="403"/>
      <c r="Q16" s="404"/>
      <c r="R16" s="405"/>
      <c r="S16" s="405"/>
      <c r="T16" s="405"/>
      <c r="U16" s="405"/>
      <c r="V16" s="405"/>
      <c r="W16" s="405"/>
      <c r="X16" s="405"/>
      <c r="Y16" s="405"/>
      <c r="Z16" s="405"/>
      <c r="AA16" s="405"/>
      <c r="AB16" s="405"/>
      <c r="AC16" s="405"/>
      <c r="AD16" s="405"/>
      <c r="AE16" s="406"/>
      <c r="AF16" s="407"/>
      <c r="AG16" s="408"/>
      <c r="AH16" s="408"/>
      <c r="AI16" s="408"/>
      <c r="AJ16" s="409"/>
      <c r="AK16" s="410"/>
      <c r="AL16" s="394"/>
      <c r="AM16" s="394"/>
      <c r="AN16" s="394"/>
      <c r="AO16" s="394"/>
      <c r="AP16" s="394"/>
      <c r="AQ16" s="394"/>
      <c r="AR16" s="394"/>
      <c r="AS16" s="394"/>
      <c r="AT16" s="394"/>
      <c r="AU16" s="411"/>
      <c r="AV16" s="411"/>
      <c r="AW16" s="411"/>
      <c r="AX16" s="411"/>
      <c r="AY16" s="412"/>
      <c r="AZ16" s="214"/>
      <c r="BA16" s="214"/>
      <c r="BB16" s="214"/>
      <c r="BC16" s="214"/>
      <c r="BD16" s="214"/>
      <c r="BE16" s="215"/>
      <c r="BF16" s="215"/>
      <c r="BG16" s="215"/>
      <c r="BH16" s="215"/>
      <c r="BI16" s="215"/>
      <c r="BJ16" s="215"/>
      <c r="BK16" s="215"/>
      <c r="BL16" s="215"/>
      <c r="BM16" s="215"/>
      <c r="BN16" s="215"/>
      <c r="BO16" s="215"/>
      <c r="BP16" s="215"/>
      <c r="BQ16" s="221">
        <v>10</v>
      </c>
      <c r="BR16" s="222"/>
      <c r="BS16" s="387"/>
      <c r="BT16" s="388"/>
      <c r="BU16" s="388"/>
      <c r="BV16" s="388"/>
      <c r="BW16" s="388"/>
      <c r="BX16" s="388"/>
      <c r="BY16" s="388"/>
      <c r="BZ16" s="388"/>
      <c r="CA16" s="388"/>
      <c r="CB16" s="388"/>
      <c r="CC16" s="388"/>
      <c r="CD16" s="388"/>
      <c r="CE16" s="388"/>
      <c r="CF16" s="388"/>
      <c r="CG16" s="413"/>
      <c r="CH16" s="384"/>
      <c r="CI16" s="385"/>
      <c r="CJ16" s="385"/>
      <c r="CK16" s="385"/>
      <c r="CL16" s="386"/>
      <c r="CM16" s="384"/>
      <c r="CN16" s="385"/>
      <c r="CO16" s="385"/>
      <c r="CP16" s="385"/>
      <c r="CQ16" s="386"/>
      <c r="CR16" s="384"/>
      <c r="CS16" s="385"/>
      <c r="CT16" s="385"/>
      <c r="CU16" s="385"/>
      <c r="CV16" s="386"/>
      <c r="CW16" s="384"/>
      <c r="CX16" s="385"/>
      <c r="CY16" s="385"/>
      <c r="CZ16" s="385"/>
      <c r="DA16" s="386"/>
      <c r="DB16" s="384"/>
      <c r="DC16" s="385"/>
      <c r="DD16" s="385"/>
      <c r="DE16" s="385"/>
      <c r="DF16" s="386"/>
      <c r="DG16" s="384"/>
      <c r="DH16" s="385"/>
      <c r="DI16" s="385"/>
      <c r="DJ16" s="385"/>
      <c r="DK16" s="386"/>
      <c r="DL16" s="384"/>
      <c r="DM16" s="385"/>
      <c r="DN16" s="385"/>
      <c r="DO16" s="385"/>
      <c r="DP16" s="386"/>
      <c r="DQ16" s="384"/>
      <c r="DR16" s="385"/>
      <c r="DS16" s="385"/>
      <c r="DT16" s="385"/>
      <c r="DU16" s="386"/>
      <c r="DV16" s="387"/>
      <c r="DW16" s="388"/>
      <c r="DX16" s="388"/>
      <c r="DY16" s="388"/>
      <c r="DZ16" s="389"/>
      <c r="EA16" s="217"/>
    </row>
    <row r="17" spans="1:131" s="218" customFormat="1" ht="26.25" customHeight="1" x14ac:dyDescent="0.2">
      <c r="A17" s="221">
        <v>11</v>
      </c>
      <c r="B17" s="401"/>
      <c r="C17" s="402"/>
      <c r="D17" s="402"/>
      <c r="E17" s="402"/>
      <c r="F17" s="402"/>
      <c r="G17" s="402"/>
      <c r="H17" s="402"/>
      <c r="I17" s="402"/>
      <c r="J17" s="402"/>
      <c r="K17" s="402"/>
      <c r="L17" s="402"/>
      <c r="M17" s="402"/>
      <c r="N17" s="402"/>
      <c r="O17" s="402"/>
      <c r="P17" s="403"/>
      <c r="Q17" s="404"/>
      <c r="R17" s="405"/>
      <c r="S17" s="405"/>
      <c r="T17" s="405"/>
      <c r="U17" s="405"/>
      <c r="V17" s="405"/>
      <c r="W17" s="405"/>
      <c r="X17" s="405"/>
      <c r="Y17" s="405"/>
      <c r="Z17" s="405"/>
      <c r="AA17" s="405"/>
      <c r="AB17" s="405"/>
      <c r="AC17" s="405"/>
      <c r="AD17" s="405"/>
      <c r="AE17" s="406"/>
      <c r="AF17" s="407"/>
      <c r="AG17" s="408"/>
      <c r="AH17" s="408"/>
      <c r="AI17" s="408"/>
      <c r="AJ17" s="409"/>
      <c r="AK17" s="410"/>
      <c r="AL17" s="394"/>
      <c r="AM17" s="394"/>
      <c r="AN17" s="394"/>
      <c r="AO17" s="394"/>
      <c r="AP17" s="394"/>
      <c r="AQ17" s="394"/>
      <c r="AR17" s="394"/>
      <c r="AS17" s="394"/>
      <c r="AT17" s="394"/>
      <c r="AU17" s="411"/>
      <c r="AV17" s="411"/>
      <c r="AW17" s="411"/>
      <c r="AX17" s="411"/>
      <c r="AY17" s="412"/>
      <c r="AZ17" s="214"/>
      <c r="BA17" s="214"/>
      <c r="BB17" s="214"/>
      <c r="BC17" s="214"/>
      <c r="BD17" s="214"/>
      <c r="BE17" s="215"/>
      <c r="BF17" s="215"/>
      <c r="BG17" s="215"/>
      <c r="BH17" s="215"/>
      <c r="BI17" s="215"/>
      <c r="BJ17" s="215"/>
      <c r="BK17" s="215"/>
      <c r="BL17" s="215"/>
      <c r="BM17" s="215"/>
      <c r="BN17" s="215"/>
      <c r="BO17" s="215"/>
      <c r="BP17" s="215"/>
      <c r="BQ17" s="221">
        <v>11</v>
      </c>
      <c r="BR17" s="222"/>
      <c r="BS17" s="387"/>
      <c r="BT17" s="388"/>
      <c r="BU17" s="388"/>
      <c r="BV17" s="388"/>
      <c r="BW17" s="388"/>
      <c r="BX17" s="388"/>
      <c r="BY17" s="388"/>
      <c r="BZ17" s="388"/>
      <c r="CA17" s="388"/>
      <c r="CB17" s="388"/>
      <c r="CC17" s="388"/>
      <c r="CD17" s="388"/>
      <c r="CE17" s="388"/>
      <c r="CF17" s="388"/>
      <c r="CG17" s="413"/>
      <c r="CH17" s="384"/>
      <c r="CI17" s="385"/>
      <c r="CJ17" s="385"/>
      <c r="CK17" s="385"/>
      <c r="CL17" s="386"/>
      <c r="CM17" s="384"/>
      <c r="CN17" s="385"/>
      <c r="CO17" s="385"/>
      <c r="CP17" s="385"/>
      <c r="CQ17" s="386"/>
      <c r="CR17" s="384"/>
      <c r="CS17" s="385"/>
      <c r="CT17" s="385"/>
      <c r="CU17" s="385"/>
      <c r="CV17" s="386"/>
      <c r="CW17" s="384"/>
      <c r="CX17" s="385"/>
      <c r="CY17" s="385"/>
      <c r="CZ17" s="385"/>
      <c r="DA17" s="386"/>
      <c r="DB17" s="384"/>
      <c r="DC17" s="385"/>
      <c r="DD17" s="385"/>
      <c r="DE17" s="385"/>
      <c r="DF17" s="386"/>
      <c r="DG17" s="384"/>
      <c r="DH17" s="385"/>
      <c r="DI17" s="385"/>
      <c r="DJ17" s="385"/>
      <c r="DK17" s="386"/>
      <c r="DL17" s="384"/>
      <c r="DM17" s="385"/>
      <c r="DN17" s="385"/>
      <c r="DO17" s="385"/>
      <c r="DP17" s="386"/>
      <c r="DQ17" s="384"/>
      <c r="DR17" s="385"/>
      <c r="DS17" s="385"/>
      <c r="DT17" s="385"/>
      <c r="DU17" s="386"/>
      <c r="DV17" s="387"/>
      <c r="DW17" s="388"/>
      <c r="DX17" s="388"/>
      <c r="DY17" s="388"/>
      <c r="DZ17" s="389"/>
      <c r="EA17" s="217"/>
    </row>
    <row r="18" spans="1:131" s="218" customFormat="1" ht="26.25" customHeight="1" x14ac:dyDescent="0.2">
      <c r="A18" s="221">
        <v>12</v>
      </c>
      <c r="B18" s="401"/>
      <c r="C18" s="402"/>
      <c r="D18" s="402"/>
      <c r="E18" s="402"/>
      <c r="F18" s="402"/>
      <c r="G18" s="402"/>
      <c r="H18" s="402"/>
      <c r="I18" s="402"/>
      <c r="J18" s="402"/>
      <c r="K18" s="402"/>
      <c r="L18" s="402"/>
      <c r="M18" s="402"/>
      <c r="N18" s="402"/>
      <c r="O18" s="402"/>
      <c r="P18" s="403"/>
      <c r="Q18" s="404"/>
      <c r="R18" s="405"/>
      <c r="S18" s="405"/>
      <c r="T18" s="405"/>
      <c r="U18" s="405"/>
      <c r="V18" s="405"/>
      <c r="W18" s="405"/>
      <c r="X18" s="405"/>
      <c r="Y18" s="405"/>
      <c r="Z18" s="405"/>
      <c r="AA18" s="405"/>
      <c r="AB18" s="405"/>
      <c r="AC18" s="405"/>
      <c r="AD18" s="405"/>
      <c r="AE18" s="406"/>
      <c r="AF18" s="407"/>
      <c r="AG18" s="408"/>
      <c r="AH18" s="408"/>
      <c r="AI18" s="408"/>
      <c r="AJ18" s="409"/>
      <c r="AK18" s="410"/>
      <c r="AL18" s="394"/>
      <c r="AM18" s="394"/>
      <c r="AN18" s="394"/>
      <c r="AO18" s="394"/>
      <c r="AP18" s="394"/>
      <c r="AQ18" s="394"/>
      <c r="AR18" s="394"/>
      <c r="AS18" s="394"/>
      <c r="AT18" s="394"/>
      <c r="AU18" s="411"/>
      <c r="AV18" s="411"/>
      <c r="AW18" s="411"/>
      <c r="AX18" s="411"/>
      <c r="AY18" s="412"/>
      <c r="AZ18" s="214"/>
      <c r="BA18" s="214"/>
      <c r="BB18" s="214"/>
      <c r="BC18" s="214"/>
      <c r="BD18" s="214"/>
      <c r="BE18" s="215"/>
      <c r="BF18" s="215"/>
      <c r="BG18" s="215"/>
      <c r="BH18" s="215"/>
      <c r="BI18" s="215"/>
      <c r="BJ18" s="215"/>
      <c r="BK18" s="215"/>
      <c r="BL18" s="215"/>
      <c r="BM18" s="215"/>
      <c r="BN18" s="215"/>
      <c r="BO18" s="215"/>
      <c r="BP18" s="215"/>
      <c r="BQ18" s="221">
        <v>12</v>
      </c>
      <c r="BR18" s="222"/>
      <c r="BS18" s="387"/>
      <c r="BT18" s="388"/>
      <c r="BU18" s="388"/>
      <c r="BV18" s="388"/>
      <c r="BW18" s="388"/>
      <c r="BX18" s="388"/>
      <c r="BY18" s="388"/>
      <c r="BZ18" s="388"/>
      <c r="CA18" s="388"/>
      <c r="CB18" s="388"/>
      <c r="CC18" s="388"/>
      <c r="CD18" s="388"/>
      <c r="CE18" s="388"/>
      <c r="CF18" s="388"/>
      <c r="CG18" s="413"/>
      <c r="CH18" s="384"/>
      <c r="CI18" s="385"/>
      <c r="CJ18" s="385"/>
      <c r="CK18" s="385"/>
      <c r="CL18" s="386"/>
      <c r="CM18" s="384"/>
      <c r="CN18" s="385"/>
      <c r="CO18" s="385"/>
      <c r="CP18" s="385"/>
      <c r="CQ18" s="386"/>
      <c r="CR18" s="384"/>
      <c r="CS18" s="385"/>
      <c r="CT18" s="385"/>
      <c r="CU18" s="385"/>
      <c r="CV18" s="386"/>
      <c r="CW18" s="384"/>
      <c r="CX18" s="385"/>
      <c r="CY18" s="385"/>
      <c r="CZ18" s="385"/>
      <c r="DA18" s="386"/>
      <c r="DB18" s="384"/>
      <c r="DC18" s="385"/>
      <c r="DD18" s="385"/>
      <c r="DE18" s="385"/>
      <c r="DF18" s="386"/>
      <c r="DG18" s="384"/>
      <c r="DH18" s="385"/>
      <c r="DI18" s="385"/>
      <c r="DJ18" s="385"/>
      <c r="DK18" s="386"/>
      <c r="DL18" s="384"/>
      <c r="DM18" s="385"/>
      <c r="DN18" s="385"/>
      <c r="DO18" s="385"/>
      <c r="DP18" s="386"/>
      <c r="DQ18" s="384"/>
      <c r="DR18" s="385"/>
      <c r="DS18" s="385"/>
      <c r="DT18" s="385"/>
      <c r="DU18" s="386"/>
      <c r="DV18" s="387"/>
      <c r="DW18" s="388"/>
      <c r="DX18" s="388"/>
      <c r="DY18" s="388"/>
      <c r="DZ18" s="389"/>
      <c r="EA18" s="217"/>
    </row>
    <row r="19" spans="1:131" s="218" customFormat="1" ht="26.25" customHeight="1" x14ac:dyDescent="0.2">
      <c r="A19" s="221">
        <v>13</v>
      </c>
      <c r="B19" s="401"/>
      <c r="C19" s="402"/>
      <c r="D19" s="402"/>
      <c r="E19" s="402"/>
      <c r="F19" s="402"/>
      <c r="G19" s="402"/>
      <c r="H19" s="402"/>
      <c r="I19" s="402"/>
      <c r="J19" s="402"/>
      <c r="K19" s="402"/>
      <c r="L19" s="402"/>
      <c r="M19" s="402"/>
      <c r="N19" s="402"/>
      <c r="O19" s="402"/>
      <c r="P19" s="403"/>
      <c r="Q19" s="404"/>
      <c r="R19" s="405"/>
      <c r="S19" s="405"/>
      <c r="T19" s="405"/>
      <c r="U19" s="405"/>
      <c r="V19" s="405"/>
      <c r="W19" s="405"/>
      <c r="X19" s="405"/>
      <c r="Y19" s="405"/>
      <c r="Z19" s="405"/>
      <c r="AA19" s="405"/>
      <c r="AB19" s="405"/>
      <c r="AC19" s="405"/>
      <c r="AD19" s="405"/>
      <c r="AE19" s="406"/>
      <c r="AF19" s="407"/>
      <c r="AG19" s="408"/>
      <c r="AH19" s="408"/>
      <c r="AI19" s="408"/>
      <c r="AJ19" s="409"/>
      <c r="AK19" s="410"/>
      <c r="AL19" s="394"/>
      <c r="AM19" s="394"/>
      <c r="AN19" s="394"/>
      <c r="AO19" s="394"/>
      <c r="AP19" s="394"/>
      <c r="AQ19" s="394"/>
      <c r="AR19" s="394"/>
      <c r="AS19" s="394"/>
      <c r="AT19" s="394"/>
      <c r="AU19" s="411"/>
      <c r="AV19" s="411"/>
      <c r="AW19" s="411"/>
      <c r="AX19" s="411"/>
      <c r="AY19" s="412"/>
      <c r="AZ19" s="214"/>
      <c r="BA19" s="214"/>
      <c r="BB19" s="214"/>
      <c r="BC19" s="214"/>
      <c r="BD19" s="214"/>
      <c r="BE19" s="215"/>
      <c r="BF19" s="215"/>
      <c r="BG19" s="215"/>
      <c r="BH19" s="215"/>
      <c r="BI19" s="215"/>
      <c r="BJ19" s="215"/>
      <c r="BK19" s="215"/>
      <c r="BL19" s="215"/>
      <c r="BM19" s="215"/>
      <c r="BN19" s="215"/>
      <c r="BO19" s="215"/>
      <c r="BP19" s="215"/>
      <c r="BQ19" s="221">
        <v>13</v>
      </c>
      <c r="BR19" s="222"/>
      <c r="BS19" s="387"/>
      <c r="BT19" s="388"/>
      <c r="BU19" s="388"/>
      <c r="BV19" s="388"/>
      <c r="BW19" s="388"/>
      <c r="BX19" s="388"/>
      <c r="BY19" s="388"/>
      <c r="BZ19" s="388"/>
      <c r="CA19" s="388"/>
      <c r="CB19" s="388"/>
      <c r="CC19" s="388"/>
      <c r="CD19" s="388"/>
      <c r="CE19" s="388"/>
      <c r="CF19" s="388"/>
      <c r="CG19" s="413"/>
      <c r="CH19" s="384"/>
      <c r="CI19" s="385"/>
      <c r="CJ19" s="385"/>
      <c r="CK19" s="385"/>
      <c r="CL19" s="386"/>
      <c r="CM19" s="384"/>
      <c r="CN19" s="385"/>
      <c r="CO19" s="385"/>
      <c r="CP19" s="385"/>
      <c r="CQ19" s="386"/>
      <c r="CR19" s="384"/>
      <c r="CS19" s="385"/>
      <c r="CT19" s="385"/>
      <c r="CU19" s="385"/>
      <c r="CV19" s="386"/>
      <c r="CW19" s="384"/>
      <c r="CX19" s="385"/>
      <c r="CY19" s="385"/>
      <c r="CZ19" s="385"/>
      <c r="DA19" s="386"/>
      <c r="DB19" s="384"/>
      <c r="DC19" s="385"/>
      <c r="DD19" s="385"/>
      <c r="DE19" s="385"/>
      <c r="DF19" s="386"/>
      <c r="DG19" s="384"/>
      <c r="DH19" s="385"/>
      <c r="DI19" s="385"/>
      <c r="DJ19" s="385"/>
      <c r="DK19" s="386"/>
      <c r="DL19" s="384"/>
      <c r="DM19" s="385"/>
      <c r="DN19" s="385"/>
      <c r="DO19" s="385"/>
      <c r="DP19" s="386"/>
      <c r="DQ19" s="384"/>
      <c r="DR19" s="385"/>
      <c r="DS19" s="385"/>
      <c r="DT19" s="385"/>
      <c r="DU19" s="386"/>
      <c r="DV19" s="387"/>
      <c r="DW19" s="388"/>
      <c r="DX19" s="388"/>
      <c r="DY19" s="388"/>
      <c r="DZ19" s="389"/>
      <c r="EA19" s="217"/>
    </row>
    <row r="20" spans="1:131" s="218" customFormat="1" ht="26.25" customHeight="1" x14ac:dyDescent="0.2">
      <c r="A20" s="221">
        <v>14</v>
      </c>
      <c r="B20" s="401"/>
      <c r="C20" s="402"/>
      <c r="D20" s="402"/>
      <c r="E20" s="402"/>
      <c r="F20" s="402"/>
      <c r="G20" s="402"/>
      <c r="H20" s="402"/>
      <c r="I20" s="402"/>
      <c r="J20" s="402"/>
      <c r="K20" s="402"/>
      <c r="L20" s="402"/>
      <c r="M20" s="402"/>
      <c r="N20" s="402"/>
      <c r="O20" s="402"/>
      <c r="P20" s="403"/>
      <c r="Q20" s="404"/>
      <c r="R20" s="405"/>
      <c r="S20" s="405"/>
      <c r="T20" s="405"/>
      <c r="U20" s="405"/>
      <c r="V20" s="405"/>
      <c r="W20" s="405"/>
      <c r="X20" s="405"/>
      <c r="Y20" s="405"/>
      <c r="Z20" s="405"/>
      <c r="AA20" s="405"/>
      <c r="AB20" s="405"/>
      <c r="AC20" s="405"/>
      <c r="AD20" s="405"/>
      <c r="AE20" s="406"/>
      <c r="AF20" s="407"/>
      <c r="AG20" s="408"/>
      <c r="AH20" s="408"/>
      <c r="AI20" s="408"/>
      <c r="AJ20" s="409"/>
      <c r="AK20" s="410"/>
      <c r="AL20" s="394"/>
      <c r="AM20" s="394"/>
      <c r="AN20" s="394"/>
      <c r="AO20" s="394"/>
      <c r="AP20" s="394"/>
      <c r="AQ20" s="394"/>
      <c r="AR20" s="394"/>
      <c r="AS20" s="394"/>
      <c r="AT20" s="394"/>
      <c r="AU20" s="411"/>
      <c r="AV20" s="411"/>
      <c r="AW20" s="411"/>
      <c r="AX20" s="411"/>
      <c r="AY20" s="412"/>
      <c r="AZ20" s="214"/>
      <c r="BA20" s="214"/>
      <c r="BB20" s="214"/>
      <c r="BC20" s="214"/>
      <c r="BD20" s="214"/>
      <c r="BE20" s="215"/>
      <c r="BF20" s="215"/>
      <c r="BG20" s="215"/>
      <c r="BH20" s="215"/>
      <c r="BI20" s="215"/>
      <c r="BJ20" s="215"/>
      <c r="BK20" s="215"/>
      <c r="BL20" s="215"/>
      <c r="BM20" s="215"/>
      <c r="BN20" s="215"/>
      <c r="BO20" s="215"/>
      <c r="BP20" s="215"/>
      <c r="BQ20" s="221">
        <v>14</v>
      </c>
      <c r="BR20" s="222"/>
      <c r="BS20" s="387"/>
      <c r="BT20" s="388"/>
      <c r="BU20" s="388"/>
      <c r="BV20" s="388"/>
      <c r="BW20" s="388"/>
      <c r="BX20" s="388"/>
      <c r="BY20" s="388"/>
      <c r="BZ20" s="388"/>
      <c r="CA20" s="388"/>
      <c r="CB20" s="388"/>
      <c r="CC20" s="388"/>
      <c r="CD20" s="388"/>
      <c r="CE20" s="388"/>
      <c r="CF20" s="388"/>
      <c r="CG20" s="413"/>
      <c r="CH20" s="384"/>
      <c r="CI20" s="385"/>
      <c r="CJ20" s="385"/>
      <c r="CK20" s="385"/>
      <c r="CL20" s="386"/>
      <c r="CM20" s="384"/>
      <c r="CN20" s="385"/>
      <c r="CO20" s="385"/>
      <c r="CP20" s="385"/>
      <c r="CQ20" s="386"/>
      <c r="CR20" s="384"/>
      <c r="CS20" s="385"/>
      <c r="CT20" s="385"/>
      <c r="CU20" s="385"/>
      <c r="CV20" s="386"/>
      <c r="CW20" s="384"/>
      <c r="CX20" s="385"/>
      <c r="CY20" s="385"/>
      <c r="CZ20" s="385"/>
      <c r="DA20" s="386"/>
      <c r="DB20" s="384"/>
      <c r="DC20" s="385"/>
      <c r="DD20" s="385"/>
      <c r="DE20" s="385"/>
      <c r="DF20" s="386"/>
      <c r="DG20" s="384"/>
      <c r="DH20" s="385"/>
      <c r="DI20" s="385"/>
      <c r="DJ20" s="385"/>
      <c r="DK20" s="386"/>
      <c r="DL20" s="384"/>
      <c r="DM20" s="385"/>
      <c r="DN20" s="385"/>
      <c r="DO20" s="385"/>
      <c r="DP20" s="386"/>
      <c r="DQ20" s="384"/>
      <c r="DR20" s="385"/>
      <c r="DS20" s="385"/>
      <c r="DT20" s="385"/>
      <c r="DU20" s="386"/>
      <c r="DV20" s="387"/>
      <c r="DW20" s="388"/>
      <c r="DX20" s="388"/>
      <c r="DY20" s="388"/>
      <c r="DZ20" s="389"/>
      <c r="EA20" s="217"/>
    </row>
    <row r="21" spans="1:131" s="218" customFormat="1" ht="26.25" customHeight="1" thickBot="1" x14ac:dyDescent="0.25">
      <c r="A21" s="221">
        <v>15</v>
      </c>
      <c r="B21" s="401"/>
      <c r="C21" s="402"/>
      <c r="D21" s="402"/>
      <c r="E21" s="402"/>
      <c r="F21" s="402"/>
      <c r="G21" s="402"/>
      <c r="H21" s="402"/>
      <c r="I21" s="402"/>
      <c r="J21" s="402"/>
      <c r="K21" s="402"/>
      <c r="L21" s="402"/>
      <c r="M21" s="402"/>
      <c r="N21" s="402"/>
      <c r="O21" s="402"/>
      <c r="P21" s="403"/>
      <c r="Q21" s="404"/>
      <c r="R21" s="405"/>
      <c r="S21" s="405"/>
      <c r="T21" s="405"/>
      <c r="U21" s="405"/>
      <c r="V21" s="405"/>
      <c r="W21" s="405"/>
      <c r="X21" s="405"/>
      <c r="Y21" s="405"/>
      <c r="Z21" s="405"/>
      <c r="AA21" s="405"/>
      <c r="AB21" s="405"/>
      <c r="AC21" s="405"/>
      <c r="AD21" s="405"/>
      <c r="AE21" s="406"/>
      <c r="AF21" s="407"/>
      <c r="AG21" s="408"/>
      <c r="AH21" s="408"/>
      <c r="AI21" s="408"/>
      <c r="AJ21" s="409"/>
      <c r="AK21" s="410"/>
      <c r="AL21" s="394"/>
      <c r="AM21" s="394"/>
      <c r="AN21" s="394"/>
      <c r="AO21" s="394"/>
      <c r="AP21" s="394"/>
      <c r="AQ21" s="394"/>
      <c r="AR21" s="394"/>
      <c r="AS21" s="394"/>
      <c r="AT21" s="394"/>
      <c r="AU21" s="411"/>
      <c r="AV21" s="411"/>
      <c r="AW21" s="411"/>
      <c r="AX21" s="411"/>
      <c r="AY21" s="412"/>
      <c r="AZ21" s="214"/>
      <c r="BA21" s="214"/>
      <c r="BB21" s="214"/>
      <c r="BC21" s="214"/>
      <c r="BD21" s="214"/>
      <c r="BE21" s="215"/>
      <c r="BF21" s="215"/>
      <c r="BG21" s="215"/>
      <c r="BH21" s="215"/>
      <c r="BI21" s="215"/>
      <c r="BJ21" s="215"/>
      <c r="BK21" s="215"/>
      <c r="BL21" s="215"/>
      <c r="BM21" s="215"/>
      <c r="BN21" s="215"/>
      <c r="BO21" s="215"/>
      <c r="BP21" s="215"/>
      <c r="BQ21" s="221">
        <v>15</v>
      </c>
      <c r="BR21" s="222"/>
      <c r="BS21" s="387"/>
      <c r="BT21" s="388"/>
      <c r="BU21" s="388"/>
      <c r="BV21" s="388"/>
      <c r="BW21" s="388"/>
      <c r="BX21" s="388"/>
      <c r="BY21" s="388"/>
      <c r="BZ21" s="388"/>
      <c r="CA21" s="388"/>
      <c r="CB21" s="388"/>
      <c r="CC21" s="388"/>
      <c r="CD21" s="388"/>
      <c r="CE21" s="388"/>
      <c r="CF21" s="388"/>
      <c r="CG21" s="413"/>
      <c r="CH21" s="384"/>
      <c r="CI21" s="385"/>
      <c r="CJ21" s="385"/>
      <c r="CK21" s="385"/>
      <c r="CL21" s="386"/>
      <c r="CM21" s="384"/>
      <c r="CN21" s="385"/>
      <c r="CO21" s="385"/>
      <c r="CP21" s="385"/>
      <c r="CQ21" s="386"/>
      <c r="CR21" s="384"/>
      <c r="CS21" s="385"/>
      <c r="CT21" s="385"/>
      <c r="CU21" s="385"/>
      <c r="CV21" s="386"/>
      <c r="CW21" s="384"/>
      <c r="CX21" s="385"/>
      <c r="CY21" s="385"/>
      <c r="CZ21" s="385"/>
      <c r="DA21" s="386"/>
      <c r="DB21" s="384"/>
      <c r="DC21" s="385"/>
      <c r="DD21" s="385"/>
      <c r="DE21" s="385"/>
      <c r="DF21" s="386"/>
      <c r="DG21" s="384"/>
      <c r="DH21" s="385"/>
      <c r="DI21" s="385"/>
      <c r="DJ21" s="385"/>
      <c r="DK21" s="386"/>
      <c r="DL21" s="384"/>
      <c r="DM21" s="385"/>
      <c r="DN21" s="385"/>
      <c r="DO21" s="385"/>
      <c r="DP21" s="386"/>
      <c r="DQ21" s="384"/>
      <c r="DR21" s="385"/>
      <c r="DS21" s="385"/>
      <c r="DT21" s="385"/>
      <c r="DU21" s="386"/>
      <c r="DV21" s="387"/>
      <c r="DW21" s="388"/>
      <c r="DX21" s="388"/>
      <c r="DY21" s="388"/>
      <c r="DZ21" s="389"/>
      <c r="EA21" s="217"/>
    </row>
    <row r="22" spans="1:131" s="218" customFormat="1" ht="26.25" customHeight="1" x14ac:dyDescent="0.2">
      <c r="A22" s="221">
        <v>16</v>
      </c>
      <c r="B22" s="401"/>
      <c r="C22" s="402"/>
      <c r="D22" s="402"/>
      <c r="E22" s="402"/>
      <c r="F22" s="402"/>
      <c r="G22" s="402"/>
      <c r="H22" s="402"/>
      <c r="I22" s="402"/>
      <c r="J22" s="402"/>
      <c r="K22" s="402"/>
      <c r="L22" s="402"/>
      <c r="M22" s="402"/>
      <c r="N22" s="402"/>
      <c r="O22" s="402"/>
      <c r="P22" s="403"/>
      <c r="Q22" s="434"/>
      <c r="R22" s="435"/>
      <c r="S22" s="435"/>
      <c r="T22" s="435"/>
      <c r="U22" s="435"/>
      <c r="V22" s="435"/>
      <c r="W22" s="435"/>
      <c r="X22" s="435"/>
      <c r="Y22" s="435"/>
      <c r="Z22" s="435"/>
      <c r="AA22" s="435"/>
      <c r="AB22" s="435"/>
      <c r="AC22" s="435"/>
      <c r="AD22" s="435"/>
      <c r="AE22" s="436"/>
      <c r="AF22" s="407"/>
      <c r="AG22" s="408"/>
      <c r="AH22" s="408"/>
      <c r="AI22" s="408"/>
      <c r="AJ22" s="409"/>
      <c r="AK22" s="437"/>
      <c r="AL22" s="438"/>
      <c r="AM22" s="438"/>
      <c r="AN22" s="438"/>
      <c r="AO22" s="438"/>
      <c r="AP22" s="438"/>
      <c r="AQ22" s="438"/>
      <c r="AR22" s="438"/>
      <c r="AS22" s="438"/>
      <c r="AT22" s="438"/>
      <c r="AU22" s="439"/>
      <c r="AV22" s="439"/>
      <c r="AW22" s="439"/>
      <c r="AX22" s="439"/>
      <c r="AY22" s="440"/>
      <c r="AZ22" s="441" t="s">
        <v>375</v>
      </c>
      <c r="BA22" s="441"/>
      <c r="BB22" s="441"/>
      <c r="BC22" s="441"/>
      <c r="BD22" s="442"/>
      <c r="BE22" s="215"/>
      <c r="BF22" s="215"/>
      <c r="BG22" s="215"/>
      <c r="BH22" s="215"/>
      <c r="BI22" s="215"/>
      <c r="BJ22" s="215"/>
      <c r="BK22" s="215"/>
      <c r="BL22" s="215"/>
      <c r="BM22" s="215"/>
      <c r="BN22" s="215"/>
      <c r="BO22" s="215"/>
      <c r="BP22" s="215"/>
      <c r="BQ22" s="221">
        <v>16</v>
      </c>
      <c r="BR22" s="222"/>
      <c r="BS22" s="387"/>
      <c r="BT22" s="388"/>
      <c r="BU22" s="388"/>
      <c r="BV22" s="388"/>
      <c r="BW22" s="388"/>
      <c r="BX22" s="388"/>
      <c r="BY22" s="388"/>
      <c r="BZ22" s="388"/>
      <c r="CA22" s="388"/>
      <c r="CB22" s="388"/>
      <c r="CC22" s="388"/>
      <c r="CD22" s="388"/>
      <c r="CE22" s="388"/>
      <c r="CF22" s="388"/>
      <c r="CG22" s="413"/>
      <c r="CH22" s="384"/>
      <c r="CI22" s="385"/>
      <c r="CJ22" s="385"/>
      <c r="CK22" s="385"/>
      <c r="CL22" s="386"/>
      <c r="CM22" s="384"/>
      <c r="CN22" s="385"/>
      <c r="CO22" s="385"/>
      <c r="CP22" s="385"/>
      <c r="CQ22" s="386"/>
      <c r="CR22" s="384"/>
      <c r="CS22" s="385"/>
      <c r="CT22" s="385"/>
      <c r="CU22" s="385"/>
      <c r="CV22" s="386"/>
      <c r="CW22" s="384"/>
      <c r="CX22" s="385"/>
      <c r="CY22" s="385"/>
      <c r="CZ22" s="385"/>
      <c r="DA22" s="386"/>
      <c r="DB22" s="384"/>
      <c r="DC22" s="385"/>
      <c r="DD22" s="385"/>
      <c r="DE22" s="385"/>
      <c r="DF22" s="386"/>
      <c r="DG22" s="384"/>
      <c r="DH22" s="385"/>
      <c r="DI22" s="385"/>
      <c r="DJ22" s="385"/>
      <c r="DK22" s="386"/>
      <c r="DL22" s="384"/>
      <c r="DM22" s="385"/>
      <c r="DN22" s="385"/>
      <c r="DO22" s="385"/>
      <c r="DP22" s="386"/>
      <c r="DQ22" s="384"/>
      <c r="DR22" s="385"/>
      <c r="DS22" s="385"/>
      <c r="DT22" s="385"/>
      <c r="DU22" s="386"/>
      <c r="DV22" s="387"/>
      <c r="DW22" s="388"/>
      <c r="DX22" s="388"/>
      <c r="DY22" s="388"/>
      <c r="DZ22" s="389"/>
      <c r="EA22" s="217"/>
    </row>
    <row r="23" spans="1:131" s="218" customFormat="1" ht="26.25" customHeight="1" thickBot="1" x14ac:dyDescent="0.25">
      <c r="A23" s="223" t="s">
        <v>376</v>
      </c>
      <c r="B23" s="419" t="s">
        <v>377</v>
      </c>
      <c r="C23" s="420"/>
      <c r="D23" s="420"/>
      <c r="E23" s="420"/>
      <c r="F23" s="420"/>
      <c r="G23" s="420"/>
      <c r="H23" s="420"/>
      <c r="I23" s="420"/>
      <c r="J23" s="420"/>
      <c r="K23" s="420"/>
      <c r="L23" s="420"/>
      <c r="M23" s="420"/>
      <c r="N23" s="420"/>
      <c r="O23" s="420"/>
      <c r="P23" s="421"/>
      <c r="Q23" s="422">
        <v>195232</v>
      </c>
      <c r="R23" s="423"/>
      <c r="S23" s="423"/>
      <c r="T23" s="423"/>
      <c r="U23" s="423"/>
      <c r="V23" s="423">
        <v>184240</v>
      </c>
      <c r="W23" s="423"/>
      <c r="X23" s="423"/>
      <c r="Y23" s="423"/>
      <c r="Z23" s="423"/>
      <c r="AA23" s="423">
        <v>10992</v>
      </c>
      <c r="AB23" s="423"/>
      <c r="AC23" s="423"/>
      <c r="AD23" s="423"/>
      <c r="AE23" s="424"/>
      <c r="AF23" s="425">
        <v>10198</v>
      </c>
      <c r="AG23" s="423"/>
      <c r="AH23" s="423"/>
      <c r="AI23" s="423"/>
      <c r="AJ23" s="426"/>
      <c r="AK23" s="427"/>
      <c r="AL23" s="428"/>
      <c r="AM23" s="428"/>
      <c r="AN23" s="428"/>
      <c r="AO23" s="428"/>
      <c r="AP23" s="423">
        <v>33379</v>
      </c>
      <c r="AQ23" s="423"/>
      <c r="AR23" s="423"/>
      <c r="AS23" s="423"/>
      <c r="AT23" s="423"/>
      <c r="AU23" s="429"/>
      <c r="AV23" s="429"/>
      <c r="AW23" s="429"/>
      <c r="AX23" s="429"/>
      <c r="AY23" s="430"/>
      <c r="AZ23" s="431" t="s">
        <v>122</v>
      </c>
      <c r="BA23" s="432"/>
      <c r="BB23" s="432"/>
      <c r="BC23" s="432"/>
      <c r="BD23" s="433"/>
      <c r="BE23" s="215"/>
      <c r="BF23" s="215"/>
      <c r="BG23" s="215"/>
      <c r="BH23" s="215"/>
      <c r="BI23" s="215"/>
      <c r="BJ23" s="215"/>
      <c r="BK23" s="215"/>
      <c r="BL23" s="215"/>
      <c r="BM23" s="215"/>
      <c r="BN23" s="215"/>
      <c r="BO23" s="215"/>
      <c r="BP23" s="215"/>
      <c r="BQ23" s="221">
        <v>17</v>
      </c>
      <c r="BR23" s="222"/>
      <c r="BS23" s="387"/>
      <c r="BT23" s="388"/>
      <c r="BU23" s="388"/>
      <c r="BV23" s="388"/>
      <c r="BW23" s="388"/>
      <c r="BX23" s="388"/>
      <c r="BY23" s="388"/>
      <c r="BZ23" s="388"/>
      <c r="CA23" s="388"/>
      <c r="CB23" s="388"/>
      <c r="CC23" s="388"/>
      <c r="CD23" s="388"/>
      <c r="CE23" s="388"/>
      <c r="CF23" s="388"/>
      <c r="CG23" s="413"/>
      <c r="CH23" s="384"/>
      <c r="CI23" s="385"/>
      <c r="CJ23" s="385"/>
      <c r="CK23" s="385"/>
      <c r="CL23" s="386"/>
      <c r="CM23" s="384"/>
      <c r="CN23" s="385"/>
      <c r="CO23" s="385"/>
      <c r="CP23" s="385"/>
      <c r="CQ23" s="386"/>
      <c r="CR23" s="384"/>
      <c r="CS23" s="385"/>
      <c r="CT23" s="385"/>
      <c r="CU23" s="385"/>
      <c r="CV23" s="386"/>
      <c r="CW23" s="384"/>
      <c r="CX23" s="385"/>
      <c r="CY23" s="385"/>
      <c r="CZ23" s="385"/>
      <c r="DA23" s="386"/>
      <c r="DB23" s="384"/>
      <c r="DC23" s="385"/>
      <c r="DD23" s="385"/>
      <c r="DE23" s="385"/>
      <c r="DF23" s="386"/>
      <c r="DG23" s="384"/>
      <c r="DH23" s="385"/>
      <c r="DI23" s="385"/>
      <c r="DJ23" s="385"/>
      <c r="DK23" s="386"/>
      <c r="DL23" s="384"/>
      <c r="DM23" s="385"/>
      <c r="DN23" s="385"/>
      <c r="DO23" s="385"/>
      <c r="DP23" s="386"/>
      <c r="DQ23" s="384"/>
      <c r="DR23" s="385"/>
      <c r="DS23" s="385"/>
      <c r="DT23" s="385"/>
      <c r="DU23" s="386"/>
      <c r="DV23" s="387"/>
      <c r="DW23" s="388"/>
      <c r="DX23" s="388"/>
      <c r="DY23" s="388"/>
      <c r="DZ23" s="389"/>
      <c r="EA23" s="217"/>
    </row>
    <row r="24" spans="1:131" s="218" customFormat="1" ht="26.25" customHeight="1" x14ac:dyDescent="0.2">
      <c r="A24" s="443" t="s">
        <v>378</v>
      </c>
      <c r="B24" s="443"/>
      <c r="C24" s="443"/>
      <c r="D24" s="443"/>
      <c r="E24" s="443"/>
      <c r="F24" s="443"/>
      <c r="G24" s="443"/>
      <c r="H24" s="443"/>
      <c r="I24" s="443"/>
      <c r="J24" s="443"/>
      <c r="K24" s="443"/>
      <c r="L24" s="443"/>
      <c r="M24" s="443"/>
      <c r="N24" s="443"/>
      <c r="O24" s="443"/>
      <c r="P24" s="443"/>
      <c r="Q24" s="443"/>
      <c r="R24" s="443"/>
      <c r="S24" s="443"/>
      <c r="T24" s="443"/>
      <c r="U24" s="443"/>
      <c r="V24" s="443"/>
      <c r="W24" s="443"/>
      <c r="X24" s="443"/>
      <c r="Y24" s="443"/>
      <c r="Z24" s="443"/>
      <c r="AA24" s="443"/>
      <c r="AB24" s="443"/>
      <c r="AC24" s="443"/>
      <c r="AD24" s="443"/>
      <c r="AE24" s="443"/>
      <c r="AF24" s="443"/>
      <c r="AG24" s="443"/>
      <c r="AH24" s="443"/>
      <c r="AI24" s="443"/>
      <c r="AJ24" s="443"/>
      <c r="AK24" s="443"/>
      <c r="AL24" s="443"/>
      <c r="AM24" s="443"/>
      <c r="AN24" s="443"/>
      <c r="AO24" s="443"/>
      <c r="AP24" s="443"/>
      <c r="AQ24" s="443"/>
      <c r="AR24" s="443"/>
      <c r="AS24" s="443"/>
      <c r="AT24" s="443"/>
      <c r="AU24" s="443"/>
      <c r="AV24" s="443"/>
      <c r="AW24" s="443"/>
      <c r="AX24" s="443"/>
      <c r="AY24" s="443"/>
      <c r="AZ24" s="214"/>
      <c r="BA24" s="214"/>
      <c r="BB24" s="214"/>
      <c r="BC24" s="214"/>
      <c r="BD24" s="214"/>
      <c r="BE24" s="215"/>
      <c r="BF24" s="215"/>
      <c r="BG24" s="215"/>
      <c r="BH24" s="215"/>
      <c r="BI24" s="215"/>
      <c r="BJ24" s="215"/>
      <c r="BK24" s="215"/>
      <c r="BL24" s="215"/>
      <c r="BM24" s="215"/>
      <c r="BN24" s="215"/>
      <c r="BO24" s="215"/>
      <c r="BP24" s="215"/>
      <c r="BQ24" s="221">
        <v>18</v>
      </c>
      <c r="BR24" s="222"/>
      <c r="BS24" s="387"/>
      <c r="BT24" s="388"/>
      <c r="BU24" s="388"/>
      <c r="BV24" s="388"/>
      <c r="BW24" s="388"/>
      <c r="BX24" s="388"/>
      <c r="BY24" s="388"/>
      <c r="BZ24" s="388"/>
      <c r="CA24" s="388"/>
      <c r="CB24" s="388"/>
      <c r="CC24" s="388"/>
      <c r="CD24" s="388"/>
      <c r="CE24" s="388"/>
      <c r="CF24" s="388"/>
      <c r="CG24" s="413"/>
      <c r="CH24" s="384"/>
      <c r="CI24" s="385"/>
      <c r="CJ24" s="385"/>
      <c r="CK24" s="385"/>
      <c r="CL24" s="386"/>
      <c r="CM24" s="384"/>
      <c r="CN24" s="385"/>
      <c r="CO24" s="385"/>
      <c r="CP24" s="385"/>
      <c r="CQ24" s="386"/>
      <c r="CR24" s="384"/>
      <c r="CS24" s="385"/>
      <c r="CT24" s="385"/>
      <c r="CU24" s="385"/>
      <c r="CV24" s="386"/>
      <c r="CW24" s="384"/>
      <c r="CX24" s="385"/>
      <c r="CY24" s="385"/>
      <c r="CZ24" s="385"/>
      <c r="DA24" s="386"/>
      <c r="DB24" s="384"/>
      <c r="DC24" s="385"/>
      <c r="DD24" s="385"/>
      <c r="DE24" s="385"/>
      <c r="DF24" s="386"/>
      <c r="DG24" s="384"/>
      <c r="DH24" s="385"/>
      <c r="DI24" s="385"/>
      <c r="DJ24" s="385"/>
      <c r="DK24" s="386"/>
      <c r="DL24" s="384"/>
      <c r="DM24" s="385"/>
      <c r="DN24" s="385"/>
      <c r="DO24" s="385"/>
      <c r="DP24" s="386"/>
      <c r="DQ24" s="384"/>
      <c r="DR24" s="385"/>
      <c r="DS24" s="385"/>
      <c r="DT24" s="385"/>
      <c r="DU24" s="386"/>
      <c r="DV24" s="387"/>
      <c r="DW24" s="388"/>
      <c r="DX24" s="388"/>
      <c r="DY24" s="388"/>
      <c r="DZ24" s="389"/>
      <c r="EA24" s="217"/>
    </row>
    <row r="25" spans="1:131" ht="26.25" customHeight="1" thickBot="1" x14ac:dyDescent="0.25">
      <c r="A25" s="360" t="s">
        <v>379</v>
      </c>
      <c r="B25" s="360"/>
      <c r="C25" s="360"/>
      <c r="D25" s="360"/>
      <c r="E25" s="360"/>
      <c r="F25" s="360"/>
      <c r="G25" s="360"/>
      <c r="H25" s="360"/>
      <c r="I25" s="360"/>
      <c r="J25" s="360"/>
      <c r="K25" s="360"/>
      <c r="L25" s="360"/>
      <c r="M25" s="360"/>
      <c r="N25" s="360"/>
      <c r="O25" s="360"/>
      <c r="P25" s="360"/>
      <c r="Q25" s="360"/>
      <c r="R25" s="360"/>
      <c r="S25" s="360"/>
      <c r="T25" s="360"/>
      <c r="U25" s="360"/>
      <c r="V25" s="360"/>
      <c r="W25" s="360"/>
      <c r="X25" s="360"/>
      <c r="Y25" s="360"/>
      <c r="Z25" s="360"/>
      <c r="AA25" s="360"/>
      <c r="AB25" s="360"/>
      <c r="AC25" s="360"/>
      <c r="AD25" s="360"/>
      <c r="AE25" s="360"/>
      <c r="AF25" s="360"/>
      <c r="AG25" s="360"/>
      <c r="AH25" s="360"/>
      <c r="AI25" s="360"/>
      <c r="AJ25" s="360"/>
      <c r="AK25" s="360"/>
      <c r="AL25" s="360"/>
      <c r="AM25" s="360"/>
      <c r="AN25" s="360"/>
      <c r="AO25" s="360"/>
      <c r="AP25" s="360"/>
      <c r="AQ25" s="360"/>
      <c r="AR25" s="360"/>
      <c r="AS25" s="360"/>
      <c r="AT25" s="360"/>
      <c r="AU25" s="360"/>
      <c r="AV25" s="360"/>
      <c r="AW25" s="360"/>
      <c r="AX25" s="360"/>
      <c r="AY25" s="360"/>
      <c r="AZ25" s="360"/>
      <c r="BA25" s="360"/>
      <c r="BB25" s="360"/>
      <c r="BC25" s="360"/>
      <c r="BD25" s="360"/>
      <c r="BE25" s="360"/>
      <c r="BF25" s="360"/>
      <c r="BG25" s="360"/>
      <c r="BH25" s="360"/>
      <c r="BI25" s="360"/>
      <c r="BJ25" s="214"/>
      <c r="BK25" s="214"/>
      <c r="BL25" s="214"/>
      <c r="BM25" s="214"/>
      <c r="BN25" s="214"/>
      <c r="BO25" s="224"/>
      <c r="BP25" s="224"/>
      <c r="BQ25" s="221">
        <v>19</v>
      </c>
      <c r="BR25" s="222"/>
      <c r="BS25" s="387"/>
      <c r="BT25" s="388"/>
      <c r="BU25" s="388"/>
      <c r="BV25" s="388"/>
      <c r="BW25" s="388"/>
      <c r="BX25" s="388"/>
      <c r="BY25" s="388"/>
      <c r="BZ25" s="388"/>
      <c r="CA25" s="388"/>
      <c r="CB25" s="388"/>
      <c r="CC25" s="388"/>
      <c r="CD25" s="388"/>
      <c r="CE25" s="388"/>
      <c r="CF25" s="388"/>
      <c r="CG25" s="413"/>
      <c r="CH25" s="384"/>
      <c r="CI25" s="385"/>
      <c r="CJ25" s="385"/>
      <c r="CK25" s="385"/>
      <c r="CL25" s="386"/>
      <c r="CM25" s="384"/>
      <c r="CN25" s="385"/>
      <c r="CO25" s="385"/>
      <c r="CP25" s="385"/>
      <c r="CQ25" s="386"/>
      <c r="CR25" s="384"/>
      <c r="CS25" s="385"/>
      <c r="CT25" s="385"/>
      <c r="CU25" s="385"/>
      <c r="CV25" s="386"/>
      <c r="CW25" s="384"/>
      <c r="CX25" s="385"/>
      <c r="CY25" s="385"/>
      <c r="CZ25" s="385"/>
      <c r="DA25" s="386"/>
      <c r="DB25" s="384"/>
      <c r="DC25" s="385"/>
      <c r="DD25" s="385"/>
      <c r="DE25" s="385"/>
      <c r="DF25" s="386"/>
      <c r="DG25" s="384"/>
      <c r="DH25" s="385"/>
      <c r="DI25" s="385"/>
      <c r="DJ25" s="385"/>
      <c r="DK25" s="386"/>
      <c r="DL25" s="384"/>
      <c r="DM25" s="385"/>
      <c r="DN25" s="385"/>
      <c r="DO25" s="385"/>
      <c r="DP25" s="386"/>
      <c r="DQ25" s="384"/>
      <c r="DR25" s="385"/>
      <c r="DS25" s="385"/>
      <c r="DT25" s="385"/>
      <c r="DU25" s="386"/>
      <c r="DV25" s="387"/>
      <c r="DW25" s="388"/>
      <c r="DX25" s="388"/>
      <c r="DY25" s="388"/>
      <c r="DZ25" s="389"/>
      <c r="EA25" s="212"/>
    </row>
    <row r="26" spans="1:131" ht="26.25" customHeight="1" x14ac:dyDescent="0.2">
      <c r="A26" s="362" t="s">
        <v>357</v>
      </c>
      <c r="B26" s="363"/>
      <c r="C26" s="363"/>
      <c r="D26" s="363"/>
      <c r="E26" s="363"/>
      <c r="F26" s="363"/>
      <c r="G26" s="363"/>
      <c r="H26" s="363"/>
      <c r="I26" s="363"/>
      <c r="J26" s="363"/>
      <c r="K26" s="363"/>
      <c r="L26" s="363"/>
      <c r="M26" s="363"/>
      <c r="N26" s="363"/>
      <c r="O26" s="363"/>
      <c r="P26" s="364"/>
      <c r="Q26" s="368" t="s">
        <v>380</v>
      </c>
      <c r="R26" s="369"/>
      <c r="S26" s="369"/>
      <c r="T26" s="369"/>
      <c r="U26" s="370"/>
      <c r="V26" s="368" t="s">
        <v>381</v>
      </c>
      <c r="W26" s="369"/>
      <c r="X26" s="369"/>
      <c r="Y26" s="369"/>
      <c r="Z26" s="370"/>
      <c r="AA26" s="368" t="s">
        <v>382</v>
      </c>
      <c r="AB26" s="369"/>
      <c r="AC26" s="369"/>
      <c r="AD26" s="369"/>
      <c r="AE26" s="369"/>
      <c r="AF26" s="456" t="s">
        <v>383</v>
      </c>
      <c r="AG26" s="457"/>
      <c r="AH26" s="457"/>
      <c r="AI26" s="457"/>
      <c r="AJ26" s="458"/>
      <c r="AK26" s="369" t="s">
        <v>384</v>
      </c>
      <c r="AL26" s="369"/>
      <c r="AM26" s="369"/>
      <c r="AN26" s="369"/>
      <c r="AO26" s="370"/>
      <c r="AP26" s="368" t="s">
        <v>385</v>
      </c>
      <c r="AQ26" s="369"/>
      <c r="AR26" s="369"/>
      <c r="AS26" s="369"/>
      <c r="AT26" s="370"/>
      <c r="AU26" s="368" t="s">
        <v>386</v>
      </c>
      <c r="AV26" s="369"/>
      <c r="AW26" s="369"/>
      <c r="AX26" s="369"/>
      <c r="AY26" s="370"/>
      <c r="AZ26" s="368" t="s">
        <v>387</v>
      </c>
      <c r="BA26" s="369"/>
      <c r="BB26" s="369"/>
      <c r="BC26" s="369"/>
      <c r="BD26" s="370"/>
      <c r="BE26" s="368" t="s">
        <v>364</v>
      </c>
      <c r="BF26" s="369"/>
      <c r="BG26" s="369"/>
      <c r="BH26" s="369"/>
      <c r="BI26" s="375"/>
      <c r="BJ26" s="214"/>
      <c r="BK26" s="214"/>
      <c r="BL26" s="214"/>
      <c r="BM26" s="214"/>
      <c r="BN26" s="214"/>
      <c r="BO26" s="224"/>
      <c r="BP26" s="224"/>
      <c r="BQ26" s="221">
        <v>20</v>
      </c>
      <c r="BR26" s="222"/>
      <c r="BS26" s="387"/>
      <c r="BT26" s="388"/>
      <c r="BU26" s="388"/>
      <c r="BV26" s="388"/>
      <c r="BW26" s="388"/>
      <c r="BX26" s="388"/>
      <c r="BY26" s="388"/>
      <c r="BZ26" s="388"/>
      <c r="CA26" s="388"/>
      <c r="CB26" s="388"/>
      <c r="CC26" s="388"/>
      <c r="CD26" s="388"/>
      <c r="CE26" s="388"/>
      <c r="CF26" s="388"/>
      <c r="CG26" s="413"/>
      <c r="CH26" s="384"/>
      <c r="CI26" s="385"/>
      <c r="CJ26" s="385"/>
      <c r="CK26" s="385"/>
      <c r="CL26" s="386"/>
      <c r="CM26" s="384"/>
      <c r="CN26" s="385"/>
      <c r="CO26" s="385"/>
      <c r="CP26" s="385"/>
      <c r="CQ26" s="386"/>
      <c r="CR26" s="384"/>
      <c r="CS26" s="385"/>
      <c r="CT26" s="385"/>
      <c r="CU26" s="385"/>
      <c r="CV26" s="386"/>
      <c r="CW26" s="384"/>
      <c r="CX26" s="385"/>
      <c r="CY26" s="385"/>
      <c r="CZ26" s="385"/>
      <c r="DA26" s="386"/>
      <c r="DB26" s="384"/>
      <c r="DC26" s="385"/>
      <c r="DD26" s="385"/>
      <c r="DE26" s="385"/>
      <c r="DF26" s="386"/>
      <c r="DG26" s="384"/>
      <c r="DH26" s="385"/>
      <c r="DI26" s="385"/>
      <c r="DJ26" s="385"/>
      <c r="DK26" s="386"/>
      <c r="DL26" s="384"/>
      <c r="DM26" s="385"/>
      <c r="DN26" s="385"/>
      <c r="DO26" s="385"/>
      <c r="DP26" s="386"/>
      <c r="DQ26" s="384"/>
      <c r="DR26" s="385"/>
      <c r="DS26" s="385"/>
      <c r="DT26" s="385"/>
      <c r="DU26" s="386"/>
      <c r="DV26" s="387"/>
      <c r="DW26" s="388"/>
      <c r="DX26" s="388"/>
      <c r="DY26" s="388"/>
      <c r="DZ26" s="389"/>
      <c r="EA26" s="212"/>
    </row>
    <row r="27" spans="1:131" ht="26.25" customHeight="1" thickBot="1" x14ac:dyDescent="0.25">
      <c r="A27" s="365"/>
      <c r="B27" s="366"/>
      <c r="C27" s="366"/>
      <c r="D27" s="366"/>
      <c r="E27" s="366"/>
      <c r="F27" s="366"/>
      <c r="G27" s="366"/>
      <c r="H27" s="366"/>
      <c r="I27" s="366"/>
      <c r="J27" s="366"/>
      <c r="K27" s="366"/>
      <c r="L27" s="366"/>
      <c r="M27" s="366"/>
      <c r="N27" s="366"/>
      <c r="O27" s="366"/>
      <c r="P27" s="367"/>
      <c r="Q27" s="371"/>
      <c r="R27" s="372"/>
      <c r="S27" s="372"/>
      <c r="T27" s="372"/>
      <c r="U27" s="373"/>
      <c r="V27" s="371"/>
      <c r="W27" s="372"/>
      <c r="X27" s="372"/>
      <c r="Y27" s="372"/>
      <c r="Z27" s="373"/>
      <c r="AA27" s="371"/>
      <c r="AB27" s="372"/>
      <c r="AC27" s="372"/>
      <c r="AD27" s="372"/>
      <c r="AE27" s="372"/>
      <c r="AF27" s="459"/>
      <c r="AG27" s="460"/>
      <c r="AH27" s="460"/>
      <c r="AI27" s="460"/>
      <c r="AJ27" s="461"/>
      <c r="AK27" s="372"/>
      <c r="AL27" s="372"/>
      <c r="AM27" s="372"/>
      <c r="AN27" s="372"/>
      <c r="AO27" s="373"/>
      <c r="AP27" s="371"/>
      <c r="AQ27" s="372"/>
      <c r="AR27" s="372"/>
      <c r="AS27" s="372"/>
      <c r="AT27" s="373"/>
      <c r="AU27" s="371"/>
      <c r="AV27" s="372"/>
      <c r="AW27" s="372"/>
      <c r="AX27" s="372"/>
      <c r="AY27" s="373"/>
      <c r="AZ27" s="371"/>
      <c r="BA27" s="372"/>
      <c r="BB27" s="372"/>
      <c r="BC27" s="372"/>
      <c r="BD27" s="373"/>
      <c r="BE27" s="371"/>
      <c r="BF27" s="372"/>
      <c r="BG27" s="372"/>
      <c r="BH27" s="372"/>
      <c r="BI27" s="377"/>
      <c r="BJ27" s="214"/>
      <c r="BK27" s="214"/>
      <c r="BL27" s="214"/>
      <c r="BM27" s="214"/>
      <c r="BN27" s="214"/>
      <c r="BO27" s="224"/>
      <c r="BP27" s="224"/>
      <c r="BQ27" s="221">
        <v>21</v>
      </c>
      <c r="BR27" s="222"/>
      <c r="BS27" s="387"/>
      <c r="BT27" s="388"/>
      <c r="BU27" s="388"/>
      <c r="BV27" s="388"/>
      <c r="BW27" s="388"/>
      <c r="BX27" s="388"/>
      <c r="BY27" s="388"/>
      <c r="BZ27" s="388"/>
      <c r="CA27" s="388"/>
      <c r="CB27" s="388"/>
      <c r="CC27" s="388"/>
      <c r="CD27" s="388"/>
      <c r="CE27" s="388"/>
      <c r="CF27" s="388"/>
      <c r="CG27" s="413"/>
      <c r="CH27" s="384"/>
      <c r="CI27" s="385"/>
      <c r="CJ27" s="385"/>
      <c r="CK27" s="385"/>
      <c r="CL27" s="386"/>
      <c r="CM27" s="384"/>
      <c r="CN27" s="385"/>
      <c r="CO27" s="385"/>
      <c r="CP27" s="385"/>
      <c r="CQ27" s="386"/>
      <c r="CR27" s="384"/>
      <c r="CS27" s="385"/>
      <c r="CT27" s="385"/>
      <c r="CU27" s="385"/>
      <c r="CV27" s="386"/>
      <c r="CW27" s="384"/>
      <c r="CX27" s="385"/>
      <c r="CY27" s="385"/>
      <c r="CZ27" s="385"/>
      <c r="DA27" s="386"/>
      <c r="DB27" s="384"/>
      <c r="DC27" s="385"/>
      <c r="DD27" s="385"/>
      <c r="DE27" s="385"/>
      <c r="DF27" s="386"/>
      <c r="DG27" s="384"/>
      <c r="DH27" s="385"/>
      <c r="DI27" s="385"/>
      <c r="DJ27" s="385"/>
      <c r="DK27" s="386"/>
      <c r="DL27" s="384"/>
      <c r="DM27" s="385"/>
      <c r="DN27" s="385"/>
      <c r="DO27" s="385"/>
      <c r="DP27" s="386"/>
      <c r="DQ27" s="384"/>
      <c r="DR27" s="385"/>
      <c r="DS27" s="385"/>
      <c r="DT27" s="385"/>
      <c r="DU27" s="386"/>
      <c r="DV27" s="387"/>
      <c r="DW27" s="388"/>
      <c r="DX27" s="388"/>
      <c r="DY27" s="388"/>
      <c r="DZ27" s="389"/>
      <c r="EA27" s="212"/>
    </row>
    <row r="28" spans="1:131" ht="26.25" customHeight="1" thickTop="1" x14ac:dyDescent="0.2">
      <c r="A28" s="225">
        <v>1</v>
      </c>
      <c r="B28" s="415" t="s">
        <v>388</v>
      </c>
      <c r="C28" s="416"/>
      <c r="D28" s="416"/>
      <c r="E28" s="416"/>
      <c r="F28" s="416"/>
      <c r="G28" s="416"/>
      <c r="H28" s="416"/>
      <c r="I28" s="416"/>
      <c r="J28" s="416"/>
      <c r="K28" s="416"/>
      <c r="L28" s="416"/>
      <c r="M28" s="416"/>
      <c r="N28" s="416"/>
      <c r="O28" s="416"/>
      <c r="P28" s="417"/>
      <c r="Q28" s="444">
        <v>35464</v>
      </c>
      <c r="R28" s="445"/>
      <c r="S28" s="445"/>
      <c r="T28" s="445"/>
      <c r="U28" s="445"/>
      <c r="V28" s="445">
        <v>34598</v>
      </c>
      <c r="W28" s="445"/>
      <c r="X28" s="445"/>
      <c r="Y28" s="445"/>
      <c r="Z28" s="445"/>
      <c r="AA28" s="445">
        <v>866</v>
      </c>
      <c r="AB28" s="445"/>
      <c r="AC28" s="445"/>
      <c r="AD28" s="445"/>
      <c r="AE28" s="446"/>
      <c r="AF28" s="447">
        <v>866</v>
      </c>
      <c r="AG28" s="445"/>
      <c r="AH28" s="445"/>
      <c r="AI28" s="445"/>
      <c r="AJ28" s="448"/>
      <c r="AK28" s="453">
        <v>4685</v>
      </c>
      <c r="AL28" s="454"/>
      <c r="AM28" s="454"/>
      <c r="AN28" s="454"/>
      <c r="AO28" s="454"/>
      <c r="AP28" s="454" t="s">
        <v>541</v>
      </c>
      <c r="AQ28" s="454"/>
      <c r="AR28" s="454"/>
      <c r="AS28" s="454"/>
      <c r="AT28" s="454"/>
      <c r="AU28" s="454" t="s">
        <v>541</v>
      </c>
      <c r="AV28" s="454"/>
      <c r="AW28" s="454"/>
      <c r="AX28" s="454"/>
      <c r="AY28" s="454"/>
      <c r="AZ28" s="455" t="s">
        <v>541</v>
      </c>
      <c r="BA28" s="455"/>
      <c r="BB28" s="455"/>
      <c r="BC28" s="455"/>
      <c r="BD28" s="455"/>
      <c r="BE28" s="449"/>
      <c r="BF28" s="449"/>
      <c r="BG28" s="449"/>
      <c r="BH28" s="449"/>
      <c r="BI28" s="450"/>
      <c r="BJ28" s="214"/>
      <c r="BK28" s="214"/>
      <c r="BL28" s="214"/>
      <c r="BM28" s="214"/>
      <c r="BN28" s="214"/>
      <c r="BO28" s="224"/>
      <c r="BP28" s="224"/>
      <c r="BQ28" s="221">
        <v>22</v>
      </c>
      <c r="BR28" s="222"/>
      <c r="BS28" s="387"/>
      <c r="BT28" s="388"/>
      <c r="BU28" s="388"/>
      <c r="BV28" s="388"/>
      <c r="BW28" s="388"/>
      <c r="BX28" s="388"/>
      <c r="BY28" s="388"/>
      <c r="BZ28" s="388"/>
      <c r="CA28" s="388"/>
      <c r="CB28" s="388"/>
      <c r="CC28" s="388"/>
      <c r="CD28" s="388"/>
      <c r="CE28" s="388"/>
      <c r="CF28" s="388"/>
      <c r="CG28" s="413"/>
      <c r="CH28" s="384"/>
      <c r="CI28" s="385"/>
      <c r="CJ28" s="385"/>
      <c r="CK28" s="385"/>
      <c r="CL28" s="386"/>
      <c r="CM28" s="384"/>
      <c r="CN28" s="385"/>
      <c r="CO28" s="385"/>
      <c r="CP28" s="385"/>
      <c r="CQ28" s="386"/>
      <c r="CR28" s="384"/>
      <c r="CS28" s="385"/>
      <c r="CT28" s="385"/>
      <c r="CU28" s="385"/>
      <c r="CV28" s="386"/>
      <c r="CW28" s="384"/>
      <c r="CX28" s="385"/>
      <c r="CY28" s="385"/>
      <c r="CZ28" s="385"/>
      <c r="DA28" s="386"/>
      <c r="DB28" s="384"/>
      <c r="DC28" s="385"/>
      <c r="DD28" s="385"/>
      <c r="DE28" s="385"/>
      <c r="DF28" s="386"/>
      <c r="DG28" s="384"/>
      <c r="DH28" s="385"/>
      <c r="DI28" s="385"/>
      <c r="DJ28" s="385"/>
      <c r="DK28" s="386"/>
      <c r="DL28" s="384"/>
      <c r="DM28" s="385"/>
      <c r="DN28" s="385"/>
      <c r="DO28" s="385"/>
      <c r="DP28" s="386"/>
      <c r="DQ28" s="384"/>
      <c r="DR28" s="385"/>
      <c r="DS28" s="385"/>
      <c r="DT28" s="385"/>
      <c r="DU28" s="386"/>
      <c r="DV28" s="387"/>
      <c r="DW28" s="388"/>
      <c r="DX28" s="388"/>
      <c r="DY28" s="388"/>
      <c r="DZ28" s="389"/>
      <c r="EA28" s="212"/>
    </row>
    <row r="29" spans="1:131" ht="26.25" customHeight="1" x14ac:dyDescent="0.2">
      <c r="A29" s="225">
        <v>2</v>
      </c>
      <c r="B29" s="401" t="s">
        <v>389</v>
      </c>
      <c r="C29" s="402"/>
      <c r="D29" s="402"/>
      <c r="E29" s="402"/>
      <c r="F29" s="402"/>
      <c r="G29" s="402"/>
      <c r="H29" s="402"/>
      <c r="I29" s="402"/>
      <c r="J29" s="402"/>
      <c r="K29" s="402"/>
      <c r="L29" s="402"/>
      <c r="M29" s="402"/>
      <c r="N29" s="402"/>
      <c r="O29" s="402"/>
      <c r="P29" s="403"/>
      <c r="Q29" s="404">
        <v>34948</v>
      </c>
      <c r="R29" s="405"/>
      <c r="S29" s="405"/>
      <c r="T29" s="405"/>
      <c r="U29" s="405"/>
      <c r="V29" s="405">
        <v>33296</v>
      </c>
      <c r="W29" s="405"/>
      <c r="X29" s="405"/>
      <c r="Y29" s="405"/>
      <c r="Z29" s="405"/>
      <c r="AA29" s="405">
        <v>1652</v>
      </c>
      <c r="AB29" s="405"/>
      <c r="AC29" s="405"/>
      <c r="AD29" s="405"/>
      <c r="AE29" s="406"/>
      <c r="AF29" s="407">
        <v>1652</v>
      </c>
      <c r="AG29" s="408"/>
      <c r="AH29" s="408"/>
      <c r="AI29" s="408"/>
      <c r="AJ29" s="409"/>
      <c r="AK29" s="462">
        <v>6365</v>
      </c>
      <c r="AL29" s="463"/>
      <c r="AM29" s="463"/>
      <c r="AN29" s="463"/>
      <c r="AO29" s="463"/>
      <c r="AP29" s="463" t="s">
        <v>541</v>
      </c>
      <c r="AQ29" s="463"/>
      <c r="AR29" s="463"/>
      <c r="AS29" s="463"/>
      <c r="AT29" s="463"/>
      <c r="AU29" s="463" t="s">
        <v>541</v>
      </c>
      <c r="AV29" s="463"/>
      <c r="AW29" s="463"/>
      <c r="AX29" s="463"/>
      <c r="AY29" s="463"/>
      <c r="AZ29" s="464" t="s">
        <v>541</v>
      </c>
      <c r="BA29" s="464"/>
      <c r="BB29" s="464"/>
      <c r="BC29" s="464"/>
      <c r="BD29" s="464"/>
      <c r="BE29" s="451"/>
      <c r="BF29" s="451"/>
      <c r="BG29" s="451"/>
      <c r="BH29" s="451"/>
      <c r="BI29" s="452"/>
      <c r="BJ29" s="214"/>
      <c r="BK29" s="214"/>
      <c r="BL29" s="214"/>
      <c r="BM29" s="214"/>
      <c r="BN29" s="214"/>
      <c r="BO29" s="224"/>
      <c r="BP29" s="224"/>
      <c r="BQ29" s="221">
        <v>23</v>
      </c>
      <c r="BR29" s="222"/>
      <c r="BS29" s="387"/>
      <c r="BT29" s="388"/>
      <c r="BU29" s="388"/>
      <c r="BV29" s="388"/>
      <c r="BW29" s="388"/>
      <c r="BX29" s="388"/>
      <c r="BY29" s="388"/>
      <c r="BZ29" s="388"/>
      <c r="CA29" s="388"/>
      <c r="CB29" s="388"/>
      <c r="CC29" s="388"/>
      <c r="CD29" s="388"/>
      <c r="CE29" s="388"/>
      <c r="CF29" s="388"/>
      <c r="CG29" s="413"/>
      <c r="CH29" s="384"/>
      <c r="CI29" s="385"/>
      <c r="CJ29" s="385"/>
      <c r="CK29" s="385"/>
      <c r="CL29" s="386"/>
      <c r="CM29" s="384"/>
      <c r="CN29" s="385"/>
      <c r="CO29" s="385"/>
      <c r="CP29" s="385"/>
      <c r="CQ29" s="386"/>
      <c r="CR29" s="384"/>
      <c r="CS29" s="385"/>
      <c r="CT29" s="385"/>
      <c r="CU29" s="385"/>
      <c r="CV29" s="386"/>
      <c r="CW29" s="384"/>
      <c r="CX29" s="385"/>
      <c r="CY29" s="385"/>
      <c r="CZ29" s="385"/>
      <c r="DA29" s="386"/>
      <c r="DB29" s="384"/>
      <c r="DC29" s="385"/>
      <c r="DD29" s="385"/>
      <c r="DE29" s="385"/>
      <c r="DF29" s="386"/>
      <c r="DG29" s="384"/>
      <c r="DH29" s="385"/>
      <c r="DI29" s="385"/>
      <c r="DJ29" s="385"/>
      <c r="DK29" s="386"/>
      <c r="DL29" s="384"/>
      <c r="DM29" s="385"/>
      <c r="DN29" s="385"/>
      <c r="DO29" s="385"/>
      <c r="DP29" s="386"/>
      <c r="DQ29" s="384"/>
      <c r="DR29" s="385"/>
      <c r="DS29" s="385"/>
      <c r="DT29" s="385"/>
      <c r="DU29" s="386"/>
      <c r="DV29" s="387"/>
      <c r="DW29" s="388"/>
      <c r="DX29" s="388"/>
      <c r="DY29" s="388"/>
      <c r="DZ29" s="389"/>
      <c r="EA29" s="212"/>
    </row>
    <row r="30" spans="1:131" ht="26.25" customHeight="1" x14ac:dyDescent="0.2">
      <c r="A30" s="225">
        <v>3</v>
      </c>
      <c r="B30" s="401" t="s">
        <v>390</v>
      </c>
      <c r="C30" s="402"/>
      <c r="D30" s="402"/>
      <c r="E30" s="402"/>
      <c r="F30" s="402"/>
      <c r="G30" s="402"/>
      <c r="H30" s="402"/>
      <c r="I30" s="402"/>
      <c r="J30" s="402"/>
      <c r="K30" s="402"/>
      <c r="L30" s="402"/>
      <c r="M30" s="402"/>
      <c r="N30" s="402"/>
      <c r="O30" s="402"/>
      <c r="P30" s="403"/>
      <c r="Q30" s="404">
        <v>10411</v>
      </c>
      <c r="R30" s="405"/>
      <c r="S30" s="405"/>
      <c r="T30" s="405"/>
      <c r="U30" s="405"/>
      <c r="V30" s="405">
        <v>10231</v>
      </c>
      <c r="W30" s="405"/>
      <c r="X30" s="405"/>
      <c r="Y30" s="405"/>
      <c r="Z30" s="405"/>
      <c r="AA30" s="405">
        <v>180</v>
      </c>
      <c r="AB30" s="405"/>
      <c r="AC30" s="405"/>
      <c r="AD30" s="405"/>
      <c r="AE30" s="406"/>
      <c r="AF30" s="407">
        <v>180</v>
      </c>
      <c r="AG30" s="408"/>
      <c r="AH30" s="408"/>
      <c r="AI30" s="408"/>
      <c r="AJ30" s="409"/>
      <c r="AK30" s="462">
        <v>5333</v>
      </c>
      <c r="AL30" s="463"/>
      <c r="AM30" s="463"/>
      <c r="AN30" s="463"/>
      <c r="AO30" s="463"/>
      <c r="AP30" s="463" t="s">
        <v>541</v>
      </c>
      <c r="AQ30" s="463"/>
      <c r="AR30" s="463"/>
      <c r="AS30" s="463"/>
      <c r="AT30" s="463"/>
      <c r="AU30" s="463" t="s">
        <v>541</v>
      </c>
      <c r="AV30" s="463"/>
      <c r="AW30" s="463"/>
      <c r="AX30" s="463"/>
      <c r="AY30" s="463"/>
      <c r="AZ30" s="464" t="s">
        <v>541</v>
      </c>
      <c r="BA30" s="464"/>
      <c r="BB30" s="464"/>
      <c r="BC30" s="464"/>
      <c r="BD30" s="464"/>
      <c r="BE30" s="451"/>
      <c r="BF30" s="451"/>
      <c r="BG30" s="451"/>
      <c r="BH30" s="451"/>
      <c r="BI30" s="452"/>
      <c r="BJ30" s="214"/>
      <c r="BK30" s="214"/>
      <c r="BL30" s="214"/>
      <c r="BM30" s="214"/>
      <c r="BN30" s="214"/>
      <c r="BO30" s="224"/>
      <c r="BP30" s="224"/>
      <c r="BQ30" s="221">
        <v>24</v>
      </c>
      <c r="BR30" s="222"/>
      <c r="BS30" s="387"/>
      <c r="BT30" s="388"/>
      <c r="BU30" s="388"/>
      <c r="BV30" s="388"/>
      <c r="BW30" s="388"/>
      <c r="BX30" s="388"/>
      <c r="BY30" s="388"/>
      <c r="BZ30" s="388"/>
      <c r="CA30" s="388"/>
      <c r="CB30" s="388"/>
      <c r="CC30" s="388"/>
      <c r="CD30" s="388"/>
      <c r="CE30" s="388"/>
      <c r="CF30" s="388"/>
      <c r="CG30" s="413"/>
      <c r="CH30" s="384"/>
      <c r="CI30" s="385"/>
      <c r="CJ30" s="385"/>
      <c r="CK30" s="385"/>
      <c r="CL30" s="386"/>
      <c r="CM30" s="384"/>
      <c r="CN30" s="385"/>
      <c r="CO30" s="385"/>
      <c r="CP30" s="385"/>
      <c r="CQ30" s="386"/>
      <c r="CR30" s="384"/>
      <c r="CS30" s="385"/>
      <c r="CT30" s="385"/>
      <c r="CU30" s="385"/>
      <c r="CV30" s="386"/>
      <c r="CW30" s="384"/>
      <c r="CX30" s="385"/>
      <c r="CY30" s="385"/>
      <c r="CZ30" s="385"/>
      <c r="DA30" s="386"/>
      <c r="DB30" s="384"/>
      <c r="DC30" s="385"/>
      <c r="DD30" s="385"/>
      <c r="DE30" s="385"/>
      <c r="DF30" s="386"/>
      <c r="DG30" s="384"/>
      <c r="DH30" s="385"/>
      <c r="DI30" s="385"/>
      <c r="DJ30" s="385"/>
      <c r="DK30" s="386"/>
      <c r="DL30" s="384"/>
      <c r="DM30" s="385"/>
      <c r="DN30" s="385"/>
      <c r="DO30" s="385"/>
      <c r="DP30" s="386"/>
      <c r="DQ30" s="384"/>
      <c r="DR30" s="385"/>
      <c r="DS30" s="385"/>
      <c r="DT30" s="385"/>
      <c r="DU30" s="386"/>
      <c r="DV30" s="387"/>
      <c r="DW30" s="388"/>
      <c r="DX30" s="388"/>
      <c r="DY30" s="388"/>
      <c r="DZ30" s="389"/>
      <c r="EA30" s="212"/>
    </row>
    <row r="31" spans="1:131" ht="26.25" customHeight="1" x14ac:dyDescent="0.2">
      <c r="A31" s="225">
        <v>4</v>
      </c>
      <c r="B31" s="401"/>
      <c r="C31" s="402"/>
      <c r="D31" s="402"/>
      <c r="E31" s="402"/>
      <c r="F31" s="402"/>
      <c r="G31" s="402"/>
      <c r="H31" s="402"/>
      <c r="I31" s="402"/>
      <c r="J31" s="402"/>
      <c r="K31" s="402"/>
      <c r="L31" s="402"/>
      <c r="M31" s="402"/>
      <c r="N31" s="402"/>
      <c r="O31" s="402"/>
      <c r="P31" s="403"/>
      <c r="Q31" s="404"/>
      <c r="R31" s="405"/>
      <c r="S31" s="405"/>
      <c r="T31" s="405"/>
      <c r="U31" s="405"/>
      <c r="V31" s="405"/>
      <c r="W31" s="405"/>
      <c r="X31" s="405"/>
      <c r="Y31" s="405"/>
      <c r="Z31" s="405"/>
      <c r="AA31" s="405"/>
      <c r="AB31" s="405"/>
      <c r="AC31" s="405"/>
      <c r="AD31" s="405"/>
      <c r="AE31" s="406"/>
      <c r="AF31" s="407"/>
      <c r="AG31" s="408"/>
      <c r="AH31" s="408"/>
      <c r="AI31" s="408"/>
      <c r="AJ31" s="409"/>
      <c r="AK31" s="462"/>
      <c r="AL31" s="463"/>
      <c r="AM31" s="463"/>
      <c r="AN31" s="463"/>
      <c r="AO31" s="463"/>
      <c r="AP31" s="463"/>
      <c r="AQ31" s="463"/>
      <c r="AR31" s="463"/>
      <c r="AS31" s="463"/>
      <c r="AT31" s="463"/>
      <c r="AU31" s="463"/>
      <c r="AV31" s="463"/>
      <c r="AW31" s="463"/>
      <c r="AX31" s="463"/>
      <c r="AY31" s="463"/>
      <c r="AZ31" s="464"/>
      <c r="BA31" s="464"/>
      <c r="BB31" s="464"/>
      <c r="BC31" s="464"/>
      <c r="BD31" s="464"/>
      <c r="BE31" s="451"/>
      <c r="BF31" s="451"/>
      <c r="BG31" s="451"/>
      <c r="BH31" s="451"/>
      <c r="BI31" s="452"/>
      <c r="BJ31" s="214"/>
      <c r="BK31" s="214"/>
      <c r="BL31" s="214"/>
      <c r="BM31" s="214"/>
      <c r="BN31" s="214"/>
      <c r="BO31" s="224"/>
      <c r="BP31" s="224"/>
      <c r="BQ31" s="221">
        <v>25</v>
      </c>
      <c r="BR31" s="222"/>
      <c r="BS31" s="387"/>
      <c r="BT31" s="388"/>
      <c r="BU31" s="388"/>
      <c r="BV31" s="388"/>
      <c r="BW31" s="388"/>
      <c r="BX31" s="388"/>
      <c r="BY31" s="388"/>
      <c r="BZ31" s="388"/>
      <c r="CA31" s="388"/>
      <c r="CB31" s="388"/>
      <c r="CC31" s="388"/>
      <c r="CD31" s="388"/>
      <c r="CE31" s="388"/>
      <c r="CF31" s="388"/>
      <c r="CG31" s="413"/>
      <c r="CH31" s="384"/>
      <c r="CI31" s="385"/>
      <c r="CJ31" s="385"/>
      <c r="CK31" s="385"/>
      <c r="CL31" s="386"/>
      <c r="CM31" s="384"/>
      <c r="CN31" s="385"/>
      <c r="CO31" s="385"/>
      <c r="CP31" s="385"/>
      <c r="CQ31" s="386"/>
      <c r="CR31" s="384"/>
      <c r="CS31" s="385"/>
      <c r="CT31" s="385"/>
      <c r="CU31" s="385"/>
      <c r="CV31" s="386"/>
      <c r="CW31" s="384"/>
      <c r="CX31" s="385"/>
      <c r="CY31" s="385"/>
      <c r="CZ31" s="385"/>
      <c r="DA31" s="386"/>
      <c r="DB31" s="384"/>
      <c r="DC31" s="385"/>
      <c r="DD31" s="385"/>
      <c r="DE31" s="385"/>
      <c r="DF31" s="386"/>
      <c r="DG31" s="384"/>
      <c r="DH31" s="385"/>
      <c r="DI31" s="385"/>
      <c r="DJ31" s="385"/>
      <c r="DK31" s="386"/>
      <c r="DL31" s="384"/>
      <c r="DM31" s="385"/>
      <c r="DN31" s="385"/>
      <c r="DO31" s="385"/>
      <c r="DP31" s="386"/>
      <c r="DQ31" s="384"/>
      <c r="DR31" s="385"/>
      <c r="DS31" s="385"/>
      <c r="DT31" s="385"/>
      <c r="DU31" s="386"/>
      <c r="DV31" s="387"/>
      <c r="DW31" s="388"/>
      <c r="DX31" s="388"/>
      <c r="DY31" s="388"/>
      <c r="DZ31" s="389"/>
      <c r="EA31" s="212"/>
    </row>
    <row r="32" spans="1:131" ht="26.25" customHeight="1" x14ac:dyDescent="0.2">
      <c r="A32" s="225">
        <v>5</v>
      </c>
      <c r="B32" s="401"/>
      <c r="C32" s="402"/>
      <c r="D32" s="402"/>
      <c r="E32" s="402"/>
      <c r="F32" s="402"/>
      <c r="G32" s="402"/>
      <c r="H32" s="402"/>
      <c r="I32" s="402"/>
      <c r="J32" s="402"/>
      <c r="K32" s="402"/>
      <c r="L32" s="402"/>
      <c r="M32" s="402"/>
      <c r="N32" s="402"/>
      <c r="O32" s="402"/>
      <c r="P32" s="403"/>
      <c r="Q32" s="404"/>
      <c r="R32" s="405"/>
      <c r="S32" s="405"/>
      <c r="T32" s="405"/>
      <c r="U32" s="405"/>
      <c r="V32" s="405"/>
      <c r="W32" s="405"/>
      <c r="X32" s="405"/>
      <c r="Y32" s="405"/>
      <c r="Z32" s="405"/>
      <c r="AA32" s="405"/>
      <c r="AB32" s="405"/>
      <c r="AC32" s="405"/>
      <c r="AD32" s="405"/>
      <c r="AE32" s="406"/>
      <c r="AF32" s="407"/>
      <c r="AG32" s="408"/>
      <c r="AH32" s="408"/>
      <c r="AI32" s="408"/>
      <c r="AJ32" s="409"/>
      <c r="AK32" s="462"/>
      <c r="AL32" s="463"/>
      <c r="AM32" s="463"/>
      <c r="AN32" s="463"/>
      <c r="AO32" s="463"/>
      <c r="AP32" s="463"/>
      <c r="AQ32" s="463"/>
      <c r="AR32" s="463"/>
      <c r="AS32" s="463"/>
      <c r="AT32" s="463"/>
      <c r="AU32" s="463"/>
      <c r="AV32" s="463"/>
      <c r="AW32" s="463"/>
      <c r="AX32" s="463"/>
      <c r="AY32" s="463"/>
      <c r="AZ32" s="464"/>
      <c r="BA32" s="464"/>
      <c r="BB32" s="464"/>
      <c r="BC32" s="464"/>
      <c r="BD32" s="464"/>
      <c r="BE32" s="451"/>
      <c r="BF32" s="451"/>
      <c r="BG32" s="451"/>
      <c r="BH32" s="451"/>
      <c r="BI32" s="452"/>
      <c r="BJ32" s="214"/>
      <c r="BK32" s="214"/>
      <c r="BL32" s="214"/>
      <c r="BM32" s="214"/>
      <c r="BN32" s="214"/>
      <c r="BO32" s="224"/>
      <c r="BP32" s="224"/>
      <c r="BQ32" s="221">
        <v>26</v>
      </c>
      <c r="BR32" s="222"/>
      <c r="BS32" s="387"/>
      <c r="BT32" s="388"/>
      <c r="BU32" s="388"/>
      <c r="BV32" s="388"/>
      <c r="BW32" s="388"/>
      <c r="BX32" s="388"/>
      <c r="BY32" s="388"/>
      <c r="BZ32" s="388"/>
      <c r="CA32" s="388"/>
      <c r="CB32" s="388"/>
      <c r="CC32" s="388"/>
      <c r="CD32" s="388"/>
      <c r="CE32" s="388"/>
      <c r="CF32" s="388"/>
      <c r="CG32" s="413"/>
      <c r="CH32" s="384"/>
      <c r="CI32" s="385"/>
      <c r="CJ32" s="385"/>
      <c r="CK32" s="385"/>
      <c r="CL32" s="386"/>
      <c r="CM32" s="384"/>
      <c r="CN32" s="385"/>
      <c r="CO32" s="385"/>
      <c r="CP32" s="385"/>
      <c r="CQ32" s="386"/>
      <c r="CR32" s="384"/>
      <c r="CS32" s="385"/>
      <c r="CT32" s="385"/>
      <c r="CU32" s="385"/>
      <c r="CV32" s="386"/>
      <c r="CW32" s="384"/>
      <c r="CX32" s="385"/>
      <c r="CY32" s="385"/>
      <c r="CZ32" s="385"/>
      <c r="DA32" s="386"/>
      <c r="DB32" s="384"/>
      <c r="DC32" s="385"/>
      <c r="DD32" s="385"/>
      <c r="DE32" s="385"/>
      <c r="DF32" s="386"/>
      <c r="DG32" s="384"/>
      <c r="DH32" s="385"/>
      <c r="DI32" s="385"/>
      <c r="DJ32" s="385"/>
      <c r="DK32" s="386"/>
      <c r="DL32" s="384"/>
      <c r="DM32" s="385"/>
      <c r="DN32" s="385"/>
      <c r="DO32" s="385"/>
      <c r="DP32" s="386"/>
      <c r="DQ32" s="384"/>
      <c r="DR32" s="385"/>
      <c r="DS32" s="385"/>
      <c r="DT32" s="385"/>
      <c r="DU32" s="386"/>
      <c r="DV32" s="387"/>
      <c r="DW32" s="388"/>
      <c r="DX32" s="388"/>
      <c r="DY32" s="388"/>
      <c r="DZ32" s="389"/>
      <c r="EA32" s="212"/>
    </row>
    <row r="33" spans="1:131" ht="26.25" customHeight="1" x14ac:dyDescent="0.2">
      <c r="A33" s="225">
        <v>6</v>
      </c>
      <c r="B33" s="401"/>
      <c r="C33" s="402"/>
      <c r="D33" s="402"/>
      <c r="E33" s="402"/>
      <c r="F33" s="402"/>
      <c r="G33" s="402"/>
      <c r="H33" s="402"/>
      <c r="I33" s="402"/>
      <c r="J33" s="402"/>
      <c r="K33" s="402"/>
      <c r="L33" s="402"/>
      <c r="M33" s="402"/>
      <c r="N33" s="402"/>
      <c r="O33" s="402"/>
      <c r="P33" s="403"/>
      <c r="Q33" s="404"/>
      <c r="R33" s="405"/>
      <c r="S33" s="405"/>
      <c r="T33" s="405"/>
      <c r="U33" s="405"/>
      <c r="V33" s="405"/>
      <c r="W33" s="405"/>
      <c r="X33" s="405"/>
      <c r="Y33" s="405"/>
      <c r="Z33" s="405"/>
      <c r="AA33" s="405"/>
      <c r="AB33" s="405"/>
      <c r="AC33" s="405"/>
      <c r="AD33" s="405"/>
      <c r="AE33" s="406"/>
      <c r="AF33" s="407"/>
      <c r="AG33" s="408"/>
      <c r="AH33" s="408"/>
      <c r="AI33" s="408"/>
      <c r="AJ33" s="409"/>
      <c r="AK33" s="462"/>
      <c r="AL33" s="463"/>
      <c r="AM33" s="463"/>
      <c r="AN33" s="463"/>
      <c r="AO33" s="463"/>
      <c r="AP33" s="463"/>
      <c r="AQ33" s="463"/>
      <c r="AR33" s="463"/>
      <c r="AS33" s="463"/>
      <c r="AT33" s="463"/>
      <c r="AU33" s="463"/>
      <c r="AV33" s="463"/>
      <c r="AW33" s="463"/>
      <c r="AX33" s="463"/>
      <c r="AY33" s="463"/>
      <c r="AZ33" s="464"/>
      <c r="BA33" s="464"/>
      <c r="BB33" s="464"/>
      <c r="BC33" s="464"/>
      <c r="BD33" s="464"/>
      <c r="BE33" s="451"/>
      <c r="BF33" s="451"/>
      <c r="BG33" s="451"/>
      <c r="BH33" s="451"/>
      <c r="BI33" s="452"/>
      <c r="BJ33" s="214"/>
      <c r="BK33" s="214"/>
      <c r="BL33" s="214"/>
      <c r="BM33" s="214"/>
      <c r="BN33" s="214"/>
      <c r="BO33" s="224"/>
      <c r="BP33" s="224"/>
      <c r="BQ33" s="221">
        <v>27</v>
      </c>
      <c r="BR33" s="222"/>
      <c r="BS33" s="387"/>
      <c r="BT33" s="388"/>
      <c r="BU33" s="388"/>
      <c r="BV33" s="388"/>
      <c r="BW33" s="388"/>
      <c r="BX33" s="388"/>
      <c r="BY33" s="388"/>
      <c r="BZ33" s="388"/>
      <c r="CA33" s="388"/>
      <c r="CB33" s="388"/>
      <c r="CC33" s="388"/>
      <c r="CD33" s="388"/>
      <c r="CE33" s="388"/>
      <c r="CF33" s="388"/>
      <c r="CG33" s="413"/>
      <c r="CH33" s="384"/>
      <c r="CI33" s="385"/>
      <c r="CJ33" s="385"/>
      <c r="CK33" s="385"/>
      <c r="CL33" s="386"/>
      <c r="CM33" s="384"/>
      <c r="CN33" s="385"/>
      <c r="CO33" s="385"/>
      <c r="CP33" s="385"/>
      <c r="CQ33" s="386"/>
      <c r="CR33" s="384"/>
      <c r="CS33" s="385"/>
      <c r="CT33" s="385"/>
      <c r="CU33" s="385"/>
      <c r="CV33" s="386"/>
      <c r="CW33" s="384"/>
      <c r="CX33" s="385"/>
      <c r="CY33" s="385"/>
      <c r="CZ33" s="385"/>
      <c r="DA33" s="386"/>
      <c r="DB33" s="384"/>
      <c r="DC33" s="385"/>
      <c r="DD33" s="385"/>
      <c r="DE33" s="385"/>
      <c r="DF33" s="386"/>
      <c r="DG33" s="384"/>
      <c r="DH33" s="385"/>
      <c r="DI33" s="385"/>
      <c r="DJ33" s="385"/>
      <c r="DK33" s="386"/>
      <c r="DL33" s="384"/>
      <c r="DM33" s="385"/>
      <c r="DN33" s="385"/>
      <c r="DO33" s="385"/>
      <c r="DP33" s="386"/>
      <c r="DQ33" s="384"/>
      <c r="DR33" s="385"/>
      <c r="DS33" s="385"/>
      <c r="DT33" s="385"/>
      <c r="DU33" s="386"/>
      <c r="DV33" s="387"/>
      <c r="DW33" s="388"/>
      <c r="DX33" s="388"/>
      <c r="DY33" s="388"/>
      <c r="DZ33" s="389"/>
      <c r="EA33" s="212"/>
    </row>
    <row r="34" spans="1:131" ht="26.25" customHeight="1" x14ac:dyDescent="0.2">
      <c r="A34" s="225">
        <v>7</v>
      </c>
      <c r="B34" s="401"/>
      <c r="C34" s="402"/>
      <c r="D34" s="402"/>
      <c r="E34" s="402"/>
      <c r="F34" s="402"/>
      <c r="G34" s="402"/>
      <c r="H34" s="402"/>
      <c r="I34" s="402"/>
      <c r="J34" s="402"/>
      <c r="K34" s="402"/>
      <c r="L34" s="402"/>
      <c r="M34" s="402"/>
      <c r="N34" s="402"/>
      <c r="O34" s="402"/>
      <c r="P34" s="403"/>
      <c r="Q34" s="404"/>
      <c r="R34" s="405"/>
      <c r="S34" s="405"/>
      <c r="T34" s="405"/>
      <c r="U34" s="405"/>
      <c r="V34" s="405"/>
      <c r="W34" s="405"/>
      <c r="X34" s="405"/>
      <c r="Y34" s="405"/>
      <c r="Z34" s="405"/>
      <c r="AA34" s="405"/>
      <c r="AB34" s="405"/>
      <c r="AC34" s="405"/>
      <c r="AD34" s="405"/>
      <c r="AE34" s="406"/>
      <c r="AF34" s="407"/>
      <c r="AG34" s="408"/>
      <c r="AH34" s="408"/>
      <c r="AI34" s="408"/>
      <c r="AJ34" s="409"/>
      <c r="AK34" s="462"/>
      <c r="AL34" s="463"/>
      <c r="AM34" s="463"/>
      <c r="AN34" s="463"/>
      <c r="AO34" s="463"/>
      <c r="AP34" s="463"/>
      <c r="AQ34" s="463"/>
      <c r="AR34" s="463"/>
      <c r="AS34" s="463"/>
      <c r="AT34" s="463"/>
      <c r="AU34" s="463"/>
      <c r="AV34" s="463"/>
      <c r="AW34" s="463"/>
      <c r="AX34" s="463"/>
      <c r="AY34" s="463"/>
      <c r="AZ34" s="464"/>
      <c r="BA34" s="464"/>
      <c r="BB34" s="464"/>
      <c r="BC34" s="464"/>
      <c r="BD34" s="464"/>
      <c r="BE34" s="451"/>
      <c r="BF34" s="451"/>
      <c r="BG34" s="451"/>
      <c r="BH34" s="451"/>
      <c r="BI34" s="452"/>
      <c r="BJ34" s="214"/>
      <c r="BK34" s="214"/>
      <c r="BL34" s="214"/>
      <c r="BM34" s="214"/>
      <c r="BN34" s="214"/>
      <c r="BO34" s="224"/>
      <c r="BP34" s="224"/>
      <c r="BQ34" s="221">
        <v>28</v>
      </c>
      <c r="BR34" s="222"/>
      <c r="BS34" s="387"/>
      <c r="BT34" s="388"/>
      <c r="BU34" s="388"/>
      <c r="BV34" s="388"/>
      <c r="BW34" s="388"/>
      <c r="BX34" s="388"/>
      <c r="BY34" s="388"/>
      <c r="BZ34" s="388"/>
      <c r="CA34" s="388"/>
      <c r="CB34" s="388"/>
      <c r="CC34" s="388"/>
      <c r="CD34" s="388"/>
      <c r="CE34" s="388"/>
      <c r="CF34" s="388"/>
      <c r="CG34" s="413"/>
      <c r="CH34" s="384"/>
      <c r="CI34" s="385"/>
      <c r="CJ34" s="385"/>
      <c r="CK34" s="385"/>
      <c r="CL34" s="386"/>
      <c r="CM34" s="384"/>
      <c r="CN34" s="385"/>
      <c r="CO34" s="385"/>
      <c r="CP34" s="385"/>
      <c r="CQ34" s="386"/>
      <c r="CR34" s="384"/>
      <c r="CS34" s="385"/>
      <c r="CT34" s="385"/>
      <c r="CU34" s="385"/>
      <c r="CV34" s="386"/>
      <c r="CW34" s="384"/>
      <c r="CX34" s="385"/>
      <c r="CY34" s="385"/>
      <c r="CZ34" s="385"/>
      <c r="DA34" s="386"/>
      <c r="DB34" s="384"/>
      <c r="DC34" s="385"/>
      <c r="DD34" s="385"/>
      <c r="DE34" s="385"/>
      <c r="DF34" s="386"/>
      <c r="DG34" s="384"/>
      <c r="DH34" s="385"/>
      <c r="DI34" s="385"/>
      <c r="DJ34" s="385"/>
      <c r="DK34" s="386"/>
      <c r="DL34" s="384"/>
      <c r="DM34" s="385"/>
      <c r="DN34" s="385"/>
      <c r="DO34" s="385"/>
      <c r="DP34" s="386"/>
      <c r="DQ34" s="384"/>
      <c r="DR34" s="385"/>
      <c r="DS34" s="385"/>
      <c r="DT34" s="385"/>
      <c r="DU34" s="386"/>
      <c r="DV34" s="387"/>
      <c r="DW34" s="388"/>
      <c r="DX34" s="388"/>
      <c r="DY34" s="388"/>
      <c r="DZ34" s="389"/>
      <c r="EA34" s="212"/>
    </row>
    <row r="35" spans="1:131" ht="26.25" customHeight="1" x14ac:dyDescent="0.2">
      <c r="A35" s="225">
        <v>8</v>
      </c>
      <c r="B35" s="401"/>
      <c r="C35" s="402"/>
      <c r="D35" s="402"/>
      <c r="E35" s="402"/>
      <c r="F35" s="402"/>
      <c r="G35" s="402"/>
      <c r="H35" s="402"/>
      <c r="I35" s="402"/>
      <c r="J35" s="402"/>
      <c r="K35" s="402"/>
      <c r="L35" s="402"/>
      <c r="M35" s="402"/>
      <c r="N35" s="402"/>
      <c r="O35" s="402"/>
      <c r="P35" s="403"/>
      <c r="Q35" s="404"/>
      <c r="R35" s="405"/>
      <c r="S35" s="405"/>
      <c r="T35" s="405"/>
      <c r="U35" s="405"/>
      <c r="V35" s="405"/>
      <c r="W35" s="405"/>
      <c r="X35" s="405"/>
      <c r="Y35" s="405"/>
      <c r="Z35" s="405"/>
      <c r="AA35" s="405"/>
      <c r="AB35" s="405"/>
      <c r="AC35" s="405"/>
      <c r="AD35" s="405"/>
      <c r="AE35" s="406"/>
      <c r="AF35" s="407"/>
      <c r="AG35" s="408"/>
      <c r="AH35" s="408"/>
      <c r="AI35" s="408"/>
      <c r="AJ35" s="409"/>
      <c r="AK35" s="462"/>
      <c r="AL35" s="463"/>
      <c r="AM35" s="463"/>
      <c r="AN35" s="463"/>
      <c r="AO35" s="463"/>
      <c r="AP35" s="463"/>
      <c r="AQ35" s="463"/>
      <c r="AR35" s="463"/>
      <c r="AS35" s="463"/>
      <c r="AT35" s="463"/>
      <c r="AU35" s="463"/>
      <c r="AV35" s="463"/>
      <c r="AW35" s="463"/>
      <c r="AX35" s="463"/>
      <c r="AY35" s="463"/>
      <c r="AZ35" s="464"/>
      <c r="BA35" s="464"/>
      <c r="BB35" s="464"/>
      <c r="BC35" s="464"/>
      <c r="BD35" s="464"/>
      <c r="BE35" s="451"/>
      <c r="BF35" s="451"/>
      <c r="BG35" s="451"/>
      <c r="BH35" s="451"/>
      <c r="BI35" s="452"/>
      <c r="BJ35" s="214"/>
      <c r="BK35" s="214"/>
      <c r="BL35" s="214"/>
      <c r="BM35" s="214"/>
      <c r="BN35" s="214"/>
      <c r="BO35" s="224"/>
      <c r="BP35" s="224"/>
      <c r="BQ35" s="221">
        <v>29</v>
      </c>
      <c r="BR35" s="222"/>
      <c r="BS35" s="387"/>
      <c r="BT35" s="388"/>
      <c r="BU35" s="388"/>
      <c r="BV35" s="388"/>
      <c r="BW35" s="388"/>
      <c r="BX35" s="388"/>
      <c r="BY35" s="388"/>
      <c r="BZ35" s="388"/>
      <c r="CA35" s="388"/>
      <c r="CB35" s="388"/>
      <c r="CC35" s="388"/>
      <c r="CD35" s="388"/>
      <c r="CE35" s="388"/>
      <c r="CF35" s="388"/>
      <c r="CG35" s="413"/>
      <c r="CH35" s="384"/>
      <c r="CI35" s="385"/>
      <c r="CJ35" s="385"/>
      <c r="CK35" s="385"/>
      <c r="CL35" s="386"/>
      <c r="CM35" s="384"/>
      <c r="CN35" s="385"/>
      <c r="CO35" s="385"/>
      <c r="CP35" s="385"/>
      <c r="CQ35" s="386"/>
      <c r="CR35" s="384"/>
      <c r="CS35" s="385"/>
      <c r="CT35" s="385"/>
      <c r="CU35" s="385"/>
      <c r="CV35" s="386"/>
      <c r="CW35" s="384"/>
      <c r="CX35" s="385"/>
      <c r="CY35" s="385"/>
      <c r="CZ35" s="385"/>
      <c r="DA35" s="386"/>
      <c r="DB35" s="384"/>
      <c r="DC35" s="385"/>
      <c r="DD35" s="385"/>
      <c r="DE35" s="385"/>
      <c r="DF35" s="386"/>
      <c r="DG35" s="384"/>
      <c r="DH35" s="385"/>
      <c r="DI35" s="385"/>
      <c r="DJ35" s="385"/>
      <c r="DK35" s="386"/>
      <c r="DL35" s="384"/>
      <c r="DM35" s="385"/>
      <c r="DN35" s="385"/>
      <c r="DO35" s="385"/>
      <c r="DP35" s="386"/>
      <c r="DQ35" s="384"/>
      <c r="DR35" s="385"/>
      <c r="DS35" s="385"/>
      <c r="DT35" s="385"/>
      <c r="DU35" s="386"/>
      <c r="DV35" s="387"/>
      <c r="DW35" s="388"/>
      <c r="DX35" s="388"/>
      <c r="DY35" s="388"/>
      <c r="DZ35" s="389"/>
      <c r="EA35" s="212"/>
    </row>
    <row r="36" spans="1:131" ht="26.25" customHeight="1" x14ac:dyDescent="0.2">
      <c r="A36" s="225">
        <v>9</v>
      </c>
      <c r="B36" s="401"/>
      <c r="C36" s="402"/>
      <c r="D36" s="402"/>
      <c r="E36" s="402"/>
      <c r="F36" s="402"/>
      <c r="G36" s="402"/>
      <c r="H36" s="402"/>
      <c r="I36" s="402"/>
      <c r="J36" s="402"/>
      <c r="K36" s="402"/>
      <c r="L36" s="402"/>
      <c r="M36" s="402"/>
      <c r="N36" s="402"/>
      <c r="O36" s="402"/>
      <c r="P36" s="403"/>
      <c r="Q36" s="404"/>
      <c r="R36" s="405"/>
      <c r="S36" s="405"/>
      <c r="T36" s="405"/>
      <c r="U36" s="405"/>
      <c r="V36" s="405"/>
      <c r="W36" s="405"/>
      <c r="X36" s="405"/>
      <c r="Y36" s="405"/>
      <c r="Z36" s="405"/>
      <c r="AA36" s="405"/>
      <c r="AB36" s="405"/>
      <c r="AC36" s="405"/>
      <c r="AD36" s="405"/>
      <c r="AE36" s="406"/>
      <c r="AF36" s="407"/>
      <c r="AG36" s="408"/>
      <c r="AH36" s="408"/>
      <c r="AI36" s="408"/>
      <c r="AJ36" s="409"/>
      <c r="AK36" s="462"/>
      <c r="AL36" s="463"/>
      <c r="AM36" s="463"/>
      <c r="AN36" s="463"/>
      <c r="AO36" s="463"/>
      <c r="AP36" s="463"/>
      <c r="AQ36" s="463"/>
      <c r="AR36" s="463"/>
      <c r="AS36" s="463"/>
      <c r="AT36" s="463"/>
      <c r="AU36" s="463"/>
      <c r="AV36" s="463"/>
      <c r="AW36" s="463"/>
      <c r="AX36" s="463"/>
      <c r="AY36" s="463"/>
      <c r="AZ36" s="464"/>
      <c r="BA36" s="464"/>
      <c r="BB36" s="464"/>
      <c r="BC36" s="464"/>
      <c r="BD36" s="464"/>
      <c r="BE36" s="451"/>
      <c r="BF36" s="451"/>
      <c r="BG36" s="451"/>
      <c r="BH36" s="451"/>
      <c r="BI36" s="452"/>
      <c r="BJ36" s="214"/>
      <c r="BK36" s="214"/>
      <c r="BL36" s="214"/>
      <c r="BM36" s="214"/>
      <c r="BN36" s="214"/>
      <c r="BO36" s="224"/>
      <c r="BP36" s="224"/>
      <c r="BQ36" s="221">
        <v>30</v>
      </c>
      <c r="BR36" s="222"/>
      <c r="BS36" s="387"/>
      <c r="BT36" s="388"/>
      <c r="BU36" s="388"/>
      <c r="BV36" s="388"/>
      <c r="BW36" s="388"/>
      <c r="BX36" s="388"/>
      <c r="BY36" s="388"/>
      <c r="BZ36" s="388"/>
      <c r="CA36" s="388"/>
      <c r="CB36" s="388"/>
      <c r="CC36" s="388"/>
      <c r="CD36" s="388"/>
      <c r="CE36" s="388"/>
      <c r="CF36" s="388"/>
      <c r="CG36" s="413"/>
      <c r="CH36" s="384"/>
      <c r="CI36" s="385"/>
      <c r="CJ36" s="385"/>
      <c r="CK36" s="385"/>
      <c r="CL36" s="386"/>
      <c r="CM36" s="384"/>
      <c r="CN36" s="385"/>
      <c r="CO36" s="385"/>
      <c r="CP36" s="385"/>
      <c r="CQ36" s="386"/>
      <c r="CR36" s="384"/>
      <c r="CS36" s="385"/>
      <c r="CT36" s="385"/>
      <c r="CU36" s="385"/>
      <c r="CV36" s="386"/>
      <c r="CW36" s="384"/>
      <c r="CX36" s="385"/>
      <c r="CY36" s="385"/>
      <c r="CZ36" s="385"/>
      <c r="DA36" s="386"/>
      <c r="DB36" s="384"/>
      <c r="DC36" s="385"/>
      <c r="DD36" s="385"/>
      <c r="DE36" s="385"/>
      <c r="DF36" s="386"/>
      <c r="DG36" s="384"/>
      <c r="DH36" s="385"/>
      <c r="DI36" s="385"/>
      <c r="DJ36" s="385"/>
      <c r="DK36" s="386"/>
      <c r="DL36" s="384"/>
      <c r="DM36" s="385"/>
      <c r="DN36" s="385"/>
      <c r="DO36" s="385"/>
      <c r="DP36" s="386"/>
      <c r="DQ36" s="384"/>
      <c r="DR36" s="385"/>
      <c r="DS36" s="385"/>
      <c r="DT36" s="385"/>
      <c r="DU36" s="386"/>
      <c r="DV36" s="387"/>
      <c r="DW36" s="388"/>
      <c r="DX36" s="388"/>
      <c r="DY36" s="388"/>
      <c r="DZ36" s="389"/>
      <c r="EA36" s="212"/>
    </row>
    <row r="37" spans="1:131" ht="26.25" customHeight="1" x14ac:dyDescent="0.2">
      <c r="A37" s="225">
        <v>10</v>
      </c>
      <c r="B37" s="401"/>
      <c r="C37" s="402"/>
      <c r="D37" s="402"/>
      <c r="E37" s="402"/>
      <c r="F37" s="402"/>
      <c r="G37" s="402"/>
      <c r="H37" s="402"/>
      <c r="I37" s="402"/>
      <c r="J37" s="402"/>
      <c r="K37" s="402"/>
      <c r="L37" s="402"/>
      <c r="M37" s="402"/>
      <c r="N37" s="402"/>
      <c r="O37" s="402"/>
      <c r="P37" s="403"/>
      <c r="Q37" s="404"/>
      <c r="R37" s="405"/>
      <c r="S37" s="405"/>
      <c r="T37" s="405"/>
      <c r="U37" s="405"/>
      <c r="V37" s="405"/>
      <c r="W37" s="405"/>
      <c r="X37" s="405"/>
      <c r="Y37" s="405"/>
      <c r="Z37" s="405"/>
      <c r="AA37" s="405"/>
      <c r="AB37" s="405"/>
      <c r="AC37" s="405"/>
      <c r="AD37" s="405"/>
      <c r="AE37" s="406"/>
      <c r="AF37" s="407"/>
      <c r="AG37" s="408"/>
      <c r="AH37" s="408"/>
      <c r="AI37" s="408"/>
      <c r="AJ37" s="409"/>
      <c r="AK37" s="462"/>
      <c r="AL37" s="463"/>
      <c r="AM37" s="463"/>
      <c r="AN37" s="463"/>
      <c r="AO37" s="463"/>
      <c r="AP37" s="463"/>
      <c r="AQ37" s="463"/>
      <c r="AR37" s="463"/>
      <c r="AS37" s="463"/>
      <c r="AT37" s="463"/>
      <c r="AU37" s="463"/>
      <c r="AV37" s="463"/>
      <c r="AW37" s="463"/>
      <c r="AX37" s="463"/>
      <c r="AY37" s="463"/>
      <c r="AZ37" s="464"/>
      <c r="BA37" s="464"/>
      <c r="BB37" s="464"/>
      <c r="BC37" s="464"/>
      <c r="BD37" s="464"/>
      <c r="BE37" s="451"/>
      <c r="BF37" s="451"/>
      <c r="BG37" s="451"/>
      <c r="BH37" s="451"/>
      <c r="BI37" s="452"/>
      <c r="BJ37" s="214"/>
      <c r="BK37" s="214"/>
      <c r="BL37" s="214"/>
      <c r="BM37" s="214"/>
      <c r="BN37" s="214"/>
      <c r="BO37" s="224"/>
      <c r="BP37" s="224"/>
      <c r="BQ37" s="221">
        <v>31</v>
      </c>
      <c r="BR37" s="222"/>
      <c r="BS37" s="387"/>
      <c r="BT37" s="388"/>
      <c r="BU37" s="388"/>
      <c r="BV37" s="388"/>
      <c r="BW37" s="388"/>
      <c r="BX37" s="388"/>
      <c r="BY37" s="388"/>
      <c r="BZ37" s="388"/>
      <c r="CA37" s="388"/>
      <c r="CB37" s="388"/>
      <c r="CC37" s="388"/>
      <c r="CD37" s="388"/>
      <c r="CE37" s="388"/>
      <c r="CF37" s="388"/>
      <c r="CG37" s="413"/>
      <c r="CH37" s="384"/>
      <c r="CI37" s="385"/>
      <c r="CJ37" s="385"/>
      <c r="CK37" s="385"/>
      <c r="CL37" s="386"/>
      <c r="CM37" s="384"/>
      <c r="CN37" s="385"/>
      <c r="CO37" s="385"/>
      <c r="CP37" s="385"/>
      <c r="CQ37" s="386"/>
      <c r="CR37" s="384"/>
      <c r="CS37" s="385"/>
      <c r="CT37" s="385"/>
      <c r="CU37" s="385"/>
      <c r="CV37" s="386"/>
      <c r="CW37" s="384"/>
      <c r="CX37" s="385"/>
      <c r="CY37" s="385"/>
      <c r="CZ37" s="385"/>
      <c r="DA37" s="386"/>
      <c r="DB37" s="384"/>
      <c r="DC37" s="385"/>
      <c r="DD37" s="385"/>
      <c r="DE37" s="385"/>
      <c r="DF37" s="386"/>
      <c r="DG37" s="384"/>
      <c r="DH37" s="385"/>
      <c r="DI37" s="385"/>
      <c r="DJ37" s="385"/>
      <c r="DK37" s="386"/>
      <c r="DL37" s="384"/>
      <c r="DM37" s="385"/>
      <c r="DN37" s="385"/>
      <c r="DO37" s="385"/>
      <c r="DP37" s="386"/>
      <c r="DQ37" s="384"/>
      <c r="DR37" s="385"/>
      <c r="DS37" s="385"/>
      <c r="DT37" s="385"/>
      <c r="DU37" s="386"/>
      <c r="DV37" s="387"/>
      <c r="DW37" s="388"/>
      <c r="DX37" s="388"/>
      <c r="DY37" s="388"/>
      <c r="DZ37" s="389"/>
      <c r="EA37" s="212"/>
    </row>
    <row r="38" spans="1:131" ht="26.25" customHeight="1" x14ac:dyDescent="0.2">
      <c r="A38" s="225">
        <v>11</v>
      </c>
      <c r="B38" s="401"/>
      <c r="C38" s="402"/>
      <c r="D38" s="402"/>
      <c r="E38" s="402"/>
      <c r="F38" s="402"/>
      <c r="G38" s="402"/>
      <c r="H38" s="402"/>
      <c r="I38" s="402"/>
      <c r="J38" s="402"/>
      <c r="K38" s="402"/>
      <c r="L38" s="402"/>
      <c r="M38" s="402"/>
      <c r="N38" s="402"/>
      <c r="O38" s="402"/>
      <c r="P38" s="403"/>
      <c r="Q38" s="404"/>
      <c r="R38" s="405"/>
      <c r="S38" s="405"/>
      <c r="T38" s="405"/>
      <c r="U38" s="405"/>
      <c r="V38" s="405"/>
      <c r="W38" s="405"/>
      <c r="X38" s="405"/>
      <c r="Y38" s="405"/>
      <c r="Z38" s="405"/>
      <c r="AA38" s="405"/>
      <c r="AB38" s="405"/>
      <c r="AC38" s="405"/>
      <c r="AD38" s="405"/>
      <c r="AE38" s="406"/>
      <c r="AF38" s="407"/>
      <c r="AG38" s="408"/>
      <c r="AH38" s="408"/>
      <c r="AI38" s="408"/>
      <c r="AJ38" s="409"/>
      <c r="AK38" s="462"/>
      <c r="AL38" s="463"/>
      <c r="AM38" s="463"/>
      <c r="AN38" s="463"/>
      <c r="AO38" s="463"/>
      <c r="AP38" s="463"/>
      <c r="AQ38" s="463"/>
      <c r="AR38" s="463"/>
      <c r="AS38" s="463"/>
      <c r="AT38" s="463"/>
      <c r="AU38" s="463"/>
      <c r="AV38" s="463"/>
      <c r="AW38" s="463"/>
      <c r="AX38" s="463"/>
      <c r="AY38" s="463"/>
      <c r="AZ38" s="464"/>
      <c r="BA38" s="464"/>
      <c r="BB38" s="464"/>
      <c r="BC38" s="464"/>
      <c r="BD38" s="464"/>
      <c r="BE38" s="451"/>
      <c r="BF38" s="451"/>
      <c r="BG38" s="451"/>
      <c r="BH38" s="451"/>
      <c r="BI38" s="452"/>
      <c r="BJ38" s="214"/>
      <c r="BK38" s="214"/>
      <c r="BL38" s="214"/>
      <c r="BM38" s="214"/>
      <c r="BN38" s="214"/>
      <c r="BO38" s="224"/>
      <c r="BP38" s="224"/>
      <c r="BQ38" s="221">
        <v>32</v>
      </c>
      <c r="BR38" s="222"/>
      <c r="BS38" s="387"/>
      <c r="BT38" s="388"/>
      <c r="BU38" s="388"/>
      <c r="BV38" s="388"/>
      <c r="BW38" s="388"/>
      <c r="BX38" s="388"/>
      <c r="BY38" s="388"/>
      <c r="BZ38" s="388"/>
      <c r="CA38" s="388"/>
      <c r="CB38" s="388"/>
      <c r="CC38" s="388"/>
      <c r="CD38" s="388"/>
      <c r="CE38" s="388"/>
      <c r="CF38" s="388"/>
      <c r="CG38" s="413"/>
      <c r="CH38" s="384"/>
      <c r="CI38" s="385"/>
      <c r="CJ38" s="385"/>
      <c r="CK38" s="385"/>
      <c r="CL38" s="386"/>
      <c r="CM38" s="384"/>
      <c r="CN38" s="385"/>
      <c r="CO38" s="385"/>
      <c r="CP38" s="385"/>
      <c r="CQ38" s="386"/>
      <c r="CR38" s="384"/>
      <c r="CS38" s="385"/>
      <c r="CT38" s="385"/>
      <c r="CU38" s="385"/>
      <c r="CV38" s="386"/>
      <c r="CW38" s="384"/>
      <c r="CX38" s="385"/>
      <c r="CY38" s="385"/>
      <c r="CZ38" s="385"/>
      <c r="DA38" s="386"/>
      <c r="DB38" s="384"/>
      <c r="DC38" s="385"/>
      <c r="DD38" s="385"/>
      <c r="DE38" s="385"/>
      <c r="DF38" s="386"/>
      <c r="DG38" s="384"/>
      <c r="DH38" s="385"/>
      <c r="DI38" s="385"/>
      <c r="DJ38" s="385"/>
      <c r="DK38" s="386"/>
      <c r="DL38" s="384"/>
      <c r="DM38" s="385"/>
      <c r="DN38" s="385"/>
      <c r="DO38" s="385"/>
      <c r="DP38" s="386"/>
      <c r="DQ38" s="384"/>
      <c r="DR38" s="385"/>
      <c r="DS38" s="385"/>
      <c r="DT38" s="385"/>
      <c r="DU38" s="386"/>
      <c r="DV38" s="387"/>
      <c r="DW38" s="388"/>
      <c r="DX38" s="388"/>
      <c r="DY38" s="388"/>
      <c r="DZ38" s="389"/>
      <c r="EA38" s="212"/>
    </row>
    <row r="39" spans="1:131" ht="26.25" customHeight="1" x14ac:dyDescent="0.2">
      <c r="A39" s="225">
        <v>12</v>
      </c>
      <c r="B39" s="401"/>
      <c r="C39" s="402"/>
      <c r="D39" s="402"/>
      <c r="E39" s="402"/>
      <c r="F39" s="402"/>
      <c r="G39" s="402"/>
      <c r="H39" s="402"/>
      <c r="I39" s="402"/>
      <c r="J39" s="402"/>
      <c r="K39" s="402"/>
      <c r="L39" s="402"/>
      <c r="M39" s="402"/>
      <c r="N39" s="402"/>
      <c r="O39" s="402"/>
      <c r="P39" s="403"/>
      <c r="Q39" s="404"/>
      <c r="R39" s="405"/>
      <c r="S39" s="405"/>
      <c r="T39" s="405"/>
      <c r="U39" s="405"/>
      <c r="V39" s="405"/>
      <c r="W39" s="405"/>
      <c r="X39" s="405"/>
      <c r="Y39" s="405"/>
      <c r="Z39" s="405"/>
      <c r="AA39" s="405"/>
      <c r="AB39" s="405"/>
      <c r="AC39" s="405"/>
      <c r="AD39" s="405"/>
      <c r="AE39" s="406"/>
      <c r="AF39" s="407"/>
      <c r="AG39" s="408"/>
      <c r="AH39" s="408"/>
      <c r="AI39" s="408"/>
      <c r="AJ39" s="409"/>
      <c r="AK39" s="462"/>
      <c r="AL39" s="463"/>
      <c r="AM39" s="463"/>
      <c r="AN39" s="463"/>
      <c r="AO39" s="463"/>
      <c r="AP39" s="463"/>
      <c r="AQ39" s="463"/>
      <c r="AR39" s="463"/>
      <c r="AS39" s="463"/>
      <c r="AT39" s="463"/>
      <c r="AU39" s="463"/>
      <c r="AV39" s="463"/>
      <c r="AW39" s="463"/>
      <c r="AX39" s="463"/>
      <c r="AY39" s="463"/>
      <c r="AZ39" s="464"/>
      <c r="BA39" s="464"/>
      <c r="BB39" s="464"/>
      <c r="BC39" s="464"/>
      <c r="BD39" s="464"/>
      <c r="BE39" s="451"/>
      <c r="BF39" s="451"/>
      <c r="BG39" s="451"/>
      <c r="BH39" s="451"/>
      <c r="BI39" s="452"/>
      <c r="BJ39" s="214"/>
      <c r="BK39" s="214"/>
      <c r="BL39" s="214"/>
      <c r="BM39" s="214"/>
      <c r="BN39" s="214"/>
      <c r="BO39" s="224"/>
      <c r="BP39" s="224"/>
      <c r="BQ39" s="221">
        <v>33</v>
      </c>
      <c r="BR39" s="222"/>
      <c r="BS39" s="387"/>
      <c r="BT39" s="388"/>
      <c r="BU39" s="388"/>
      <c r="BV39" s="388"/>
      <c r="BW39" s="388"/>
      <c r="BX39" s="388"/>
      <c r="BY39" s="388"/>
      <c r="BZ39" s="388"/>
      <c r="CA39" s="388"/>
      <c r="CB39" s="388"/>
      <c r="CC39" s="388"/>
      <c r="CD39" s="388"/>
      <c r="CE39" s="388"/>
      <c r="CF39" s="388"/>
      <c r="CG39" s="413"/>
      <c r="CH39" s="384"/>
      <c r="CI39" s="385"/>
      <c r="CJ39" s="385"/>
      <c r="CK39" s="385"/>
      <c r="CL39" s="386"/>
      <c r="CM39" s="384"/>
      <c r="CN39" s="385"/>
      <c r="CO39" s="385"/>
      <c r="CP39" s="385"/>
      <c r="CQ39" s="386"/>
      <c r="CR39" s="384"/>
      <c r="CS39" s="385"/>
      <c r="CT39" s="385"/>
      <c r="CU39" s="385"/>
      <c r="CV39" s="386"/>
      <c r="CW39" s="384"/>
      <c r="CX39" s="385"/>
      <c r="CY39" s="385"/>
      <c r="CZ39" s="385"/>
      <c r="DA39" s="386"/>
      <c r="DB39" s="384"/>
      <c r="DC39" s="385"/>
      <c r="DD39" s="385"/>
      <c r="DE39" s="385"/>
      <c r="DF39" s="386"/>
      <c r="DG39" s="384"/>
      <c r="DH39" s="385"/>
      <c r="DI39" s="385"/>
      <c r="DJ39" s="385"/>
      <c r="DK39" s="386"/>
      <c r="DL39" s="384"/>
      <c r="DM39" s="385"/>
      <c r="DN39" s="385"/>
      <c r="DO39" s="385"/>
      <c r="DP39" s="386"/>
      <c r="DQ39" s="384"/>
      <c r="DR39" s="385"/>
      <c r="DS39" s="385"/>
      <c r="DT39" s="385"/>
      <c r="DU39" s="386"/>
      <c r="DV39" s="387"/>
      <c r="DW39" s="388"/>
      <c r="DX39" s="388"/>
      <c r="DY39" s="388"/>
      <c r="DZ39" s="389"/>
      <c r="EA39" s="212"/>
    </row>
    <row r="40" spans="1:131" ht="26.25" customHeight="1" x14ac:dyDescent="0.2">
      <c r="A40" s="221">
        <v>13</v>
      </c>
      <c r="B40" s="401"/>
      <c r="C40" s="402"/>
      <c r="D40" s="402"/>
      <c r="E40" s="402"/>
      <c r="F40" s="402"/>
      <c r="G40" s="402"/>
      <c r="H40" s="402"/>
      <c r="I40" s="402"/>
      <c r="J40" s="402"/>
      <c r="K40" s="402"/>
      <c r="L40" s="402"/>
      <c r="M40" s="402"/>
      <c r="N40" s="402"/>
      <c r="O40" s="402"/>
      <c r="P40" s="403"/>
      <c r="Q40" s="404"/>
      <c r="R40" s="405"/>
      <c r="S40" s="405"/>
      <c r="T40" s="405"/>
      <c r="U40" s="405"/>
      <c r="V40" s="405"/>
      <c r="W40" s="405"/>
      <c r="X40" s="405"/>
      <c r="Y40" s="405"/>
      <c r="Z40" s="405"/>
      <c r="AA40" s="405"/>
      <c r="AB40" s="405"/>
      <c r="AC40" s="405"/>
      <c r="AD40" s="405"/>
      <c r="AE40" s="406"/>
      <c r="AF40" s="407"/>
      <c r="AG40" s="408"/>
      <c r="AH40" s="408"/>
      <c r="AI40" s="408"/>
      <c r="AJ40" s="409"/>
      <c r="AK40" s="462"/>
      <c r="AL40" s="463"/>
      <c r="AM40" s="463"/>
      <c r="AN40" s="463"/>
      <c r="AO40" s="463"/>
      <c r="AP40" s="463"/>
      <c r="AQ40" s="463"/>
      <c r="AR40" s="463"/>
      <c r="AS40" s="463"/>
      <c r="AT40" s="463"/>
      <c r="AU40" s="463"/>
      <c r="AV40" s="463"/>
      <c r="AW40" s="463"/>
      <c r="AX40" s="463"/>
      <c r="AY40" s="463"/>
      <c r="AZ40" s="464"/>
      <c r="BA40" s="464"/>
      <c r="BB40" s="464"/>
      <c r="BC40" s="464"/>
      <c r="BD40" s="464"/>
      <c r="BE40" s="451"/>
      <c r="BF40" s="451"/>
      <c r="BG40" s="451"/>
      <c r="BH40" s="451"/>
      <c r="BI40" s="452"/>
      <c r="BJ40" s="214"/>
      <c r="BK40" s="214"/>
      <c r="BL40" s="214"/>
      <c r="BM40" s="214"/>
      <c r="BN40" s="214"/>
      <c r="BO40" s="224"/>
      <c r="BP40" s="224"/>
      <c r="BQ40" s="221">
        <v>34</v>
      </c>
      <c r="BR40" s="222"/>
      <c r="BS40" s="387"/>
      <c r="BT40" s="388"/>
      <c r="BU40" s="388"/>
      <c r="BV40" s="388"/>
      <c r="BW40" s="388"/>
      <c r="BX40" s="388"/>
      <c r="BY40" s="388"/>
      <c r="BZ40" s="388"/>
      <c r="CA40" s="388"/>
      <c r="CB40" s="388"/>
      <c r="CC40" s="388"/>
      <c r="CD40" s="388"/>
      <c r="CE40" s="388"/>
      <c r="CF40" s="388"/>
      <c r="CG40" s="413"/>
      <c r="CH40" s="384"/>
      <c r="CI40" s="385"/>
      <c r="CJ40" s="385"/>
      <c r="CK40" s="385"/>
      <c r="CL40" s="386"/>
      <c r="CM40" s="384"/>
      <c r="CN40" s="385"/>
      <c r="CO40" s="385"/>
      <c r="CP40" s="385"/>
      <c r="CQ40" s="386"/>
      <c r="CR40" s="384"/>
      <c r="CS40" s="385"/>
      <c r="CT40" s="385"/>
      <c r="CU40" s="385"/>
      <c r="CV40" s="386"/>
      <c r="CW40" s="384"/>
      <c r="CX40" s="385"/>
      <c r="CY40" s="385"/>
      <c r="CZ40" s="385"/>
      <c r="DA40" s="386"/>
      <c r="DB40" s="384"/>
      <c r="DC40" s="385"/>
      <c r="DD40" s="385"/>
      <c r="DE40" s="385"/>
      <c r="DF40" s="386"/>
      <c r="DG40" s="384"/>
      <c r="DH40" s="385"/>
      <c r="DI40" s="385"/>
      <c r="DJ40" s="385"/>
      <c r="DK40" s="386"/>
      <c r="DL40" s="384"/>
      <c r="DM40" s="385"/>
      <c r="DN40" s="385"/>
      <c r="DO40" s="385"/>
      <c r="DP40" s="386"/>
      <c r="DQ40" s="384"/>
      <c r="DR40" s="385"/>
      <c r="DS40" s="385"/>
      <c r="DT40" s="385"/>
      <c r="DU40" s="386"/>
      <c r="DV40" s="387"/>
      <c r="DW40" s="388"/>
      <c r="DX40" s="388"/>
      <c r="DY40" s="388"/>
      <c r="DZ40" s="389"/>
      <c r="EA40" s="212"/>
    </row>
    <row r="41" spans="1:131" ht="26.25" customHeight="1" x14ac:dyDescent="0.2">
      <c r="A41" s="221">
        <v>14</v>
      </c>
      <c r="B41" s="401"/>
      <c r="C41" s="402"/>
      <c r="D41" s="402"/>
      <c r="E41" s="402"/>
      <c r="F41" s="402"/>
      <c r="G41" s="402"/>
      <c r="H41" s="402"/>
      <c r="I41" s="402"/>
      <c r="J41" s="402"/>
      <c r="K41" s="402"/>
      <c r="L41" s="402"/>
      <c r="M41" s="402"/>
      <c r="N41" s="402"/>
      <c r="O41" s="402"/>
      <c r="P41" s="403"/>
      <c r="Q41" s="404"/>
      <c r="R41" s="405"/>
      <c r="S41" s="405"/>
      <c r="T41" s="405"/>
      <c r="U41" s="405"/>
      <c r="V41" s="405"/>
      <c r="W41" s="405"/>
      <c r="X41" s="405"/>
      <c r="Y41" s="405"/>
      <c r="Z41" s="405"/>
      <c r="AA41" s="405"/>
      <c r="AB41" s="405"/>
      <c r="AC41" s="405"/>
      <c r="AD41" s="405"/>
      <c r="AE41" s="406"/>
      <c r="AF41" s="407"/>
      <c r="AG41" s="408"/>
      <c r="AH41" s="408"/>
      <c r="AI41" s="408"/>
      <c r="AJ41" s="409"/>
      <c r="AK41" s="462"/>
      <c r="AL41" s="463"/>
      <c r="AM41" s="463"/>
      <c r="AN41" s="463"/>
      <c r="AO41" s="463"/>
      <c r="AP41" s="463"/>
      <c r="AQ41" s="463"/>
      <c r="AR41" s="463"/>
      <c r="AS41" s="463"/>
      <c r="AT41" s="463"/>
      <c r="AU41" s="463"/>
      <c r="AV41" s="463"/>
      <c r="AW41" s="463"/>
      <c r="AX41" s="463"/>
      <c r="AY41" s="463"/>
      <c r="AZ41" s="464"/>
      <c r="BA41" s="464"/>
      <c r="BB41" s="464"/>
      <c r="BC41" s="464"/>
      <c r="BD41" s="464"/>
      <c r="BE41" s="451"/>
      <c r="BF41" s="451"/>
      <c r="BG41" s="451"/>
      <c r="BH41" s="451"/>
      <c r="BI41" s="452"/>
      <c r="BJ41" s="214"/>
      <c r="BK41" s="214"/>
      <c r="BL41" s="214"/>
      <c r="BM41" s="214"/>
      <c r="BN41" s="214"/>
      <c r="BO41" s="224"/>
      <c r="BP41" s="224"/>
      <c r="BQ41" s="221">
        <v>35</v>
      </c>
      <c r="BR41" s="222"/>
      <c r="BS41" s="387"/>
      <c r="BT41" s="388"/>
      <c r="BU41" s="388"/>
      <c r="BV41" s="388"/>
      <c r="BW41" s="388"/>
      <c r="BX41" s="388"/>
      <c r="BY41" s="388"/>
      <c r="BZ41" s="388"/>
      <c r="CA41" s="388"/>
      <c r="CB41" s="388"/>
      <c r="CC41" s="388"/>
      <c r="CD41" s="388"/>
      <c r="CE41" s="388"/>
      <c r="CF41" s="388"/>
      <c r="CG41" s="413"/>
      <c r="CH41" s="384"/>
      <c r="CI41" s="385"/>
      <c r="CJ41" s="385"/>
      <c r="CK41" s="385"/>
      <c r="CL41" s="386"/>
      <c r="CM41" s="384"/>
      <c r="CN41" s="385"/>
      <c r="CO41" s="385"/>
      <c r="CP41" s="385"/>
      <c r="CQ41" s="386"/>
      <c r="CR41" s="384"/>
      <c r="CS41" s="385"/>
      <c r="CT41" s="385"/>
      <c r="CU41" s="385"/>
      <c r="CV41" s="386"/>
      <c r="CW41" s="384"/>
      <c r="CX41" s="385"/>
      <c r="CY41" s="385"/>
      <c r="CZ41" s="385"/>
      <c r="DA41" s="386"/>
      <c r="DB41" s="384"/>
      <c r="DC41" s="385"/>
      <c r="DD41" s="385"/>
      <c r="DE41" s="385"/>
      <c r="DF41" s="386"/>
      <c r="DG41" s="384"/>
      <c r="DH41" s="385"/>
      <c r="DI41" s="385"/>
      <c r="DJ41" s="385"/>
      <c r="DK41" s="386"/>
      <c r="DL41" s="384"/>
      <c r="DM41" s="385"/>
      <c r="DN41" s="385"/>
      <c r="DO41" s="385"/>
      <c r="DP41" s="386"/>
      <c r="DQ41" s="384"/>
      <c r="DR41" s="385"/>
      <c r="DS41" s="385"/>
      <c r="DT41" s="385"/>
      <c r="DU41" s="386"/>
      <c r="DV41" s="387"/>
      <c r="DW41" s="388"/>
      <c r="DX41" s="388"/>
      <c r="DY41" s="388"/>
      <c r="DZ41" s="389"/>
      <c r="EA41" s="212"/>
    </row>
    <row r="42" spans="1:131" ht="26.25" customHeight="1" x14ac:dyDescent="0.2">
      <c r="A42" s="221">
        <v>15</v>
      </c>
      <c r="B42" s="401"/>
      <c r="C42" s="402"/>
      <c r="D42" s="402"/>
      <c r="E42" s="402"/>
      <c r="F42" s="402"/>
      <c r="G42" s="402"/>
      <c r="H42" s="402"/>
      <c r="I42" s="402"/>
      <c r="J42" s="402"/>
      <c r="K42" s="402"/>
      <c r="L42" s="402"/>
      <c r="M42" s="402"/>
      <c r="N42" s="402"/>
      <c r="O42" s="402"/>
      <c r="P42" s="403"/>
      <c r="Q42" s="404"/>
      <c r="R42" s="405"/>
      <c r="S42" s="405"/>
      <c r="T42" s="405"/>
      <c r="U42" s="405"/>
      <c r="V42" s="405"/>
      <c r="W42" s="405"/>
      <c r="X42" s="405"/>
      <c r="Y42" s="405"/>
      <c r="Z42" s="405"/>
      <c r="AA42" s="405"/>
      <c r="AB42" s="405"/>
      <c r="AC42" s="405"/>
      <c r="AD42" s="405"/>
      <c r="AE42" s="406"/>
      <c r="AF42" s="407"/>
      <c r="AG42" s="408"/>
      <c r="AH42" s="408"/>
      <c r="AI42" s="408"/>
      <c r="AJ42" s="409"/>
      <c r="AK42" s="462"/>
      <c r="AL42" s="463"/>
      <c r="AM42" s="463"/>
      <c r="AN42" s="463"/>
      <c r="AO42" s="463"/>
      <c r="AP42" s="463"/>
      <c r="AQ42" s="463"/>
      <c r="AR42" s="463"/>
      <c r="AS42" s="463"/>
      <c r="AT42" s="463"/>
      <c r="AU42" s="463"/>
      <c r="AV42" s="463"/>
      <c r="AW42" s="463"/>
      <c r="AX42" s="463"/>
      <c r="AY42" s="463"/>
      <c r="AZ42" s="464"/>
      <c r="BA42" s="464"/>
      <c r="BB42" s="464"/>
      <c r="BC42" s="464"/>
      <c r="BD42" s="464"/>
      <c r="BE42" s="451"/>
      <c r="BF42" s="451"/>
      <c r="BG42" s="451"/>
      <c r="BH42" s="451"/>
      <c r="BI42" s="452"/>
      <c r="BJ42" s="214"/>
      <c r="BK42" s="214"/>
      <c r="BL42" s="214"/>
      <c r="BM42" s="214"/>
      <c r="BN42" s="214"/>
      <c r="BO42" s="224"/>
      <c r="BP42" s="224"/>
      <c r="BQ42" s="221">
        <v>36</v>
      </c>
      <c r="BR42" s="222"/>
      <c r="BS42" s="387"/>
      <c r="BT42" s="388"/>
      <c r="BU42" s="388"/>
      <c r="BV42" s="388"/>
      <c r="BW42" s="388"/>
      <c r="BX42" s="388"/>
      <c r="BY42" s="388"/>
      <c r="BZ42" s="388"/>
      <c r="CA42" s="388"/>
      <c r="CB42" s="388"/>
      <c r="CC42" s="388"/>
      <c r="CD42" s="388"/>
      <c r="CE42" s="388"/>
      <c r="CF42" s="388"/>
      <c r="CG42" s="413"/>
      <c r="CH42" s="384"/>
      <c r="CI42" s="385"/>
      <c r="CJ42" s="385"/>
      <c r="CK42" s="385"/>
      <c r="CL42" s="386"/>
      <c r="CM42" s="384"/>
      <c r="CN42" s="385"/>
      <c r="CO42" s="385"/>
      <c r="CP42" s="385"/>
      <c r="CQ42" s="386"/>
      <c r="CR42" s="384"/>
      <c r="CS42" s="385"/>
      <c r="CT42" s="385"/>
      <c r="CU42" s="385"/>
      <c r="CV42" s="386"/>
      <c r="CW42" s="384"/>
      <c r="CX42" s="385"/>
      <c r="CY42" s="385"/>
      <c r="CZ42" s="385"/>
      <c r="DA42" s="386"/>
      <c r="DB42" s="384"/>
      <c r="DC42" s="385"/>
      <c r="DD42" s="385"/>
      <c r="DE42" s="385"/>
      <c r="DF42" s="386"/>
      <c r="DG42" s="384"/>
      <c r="DH42" s="385"/>
      <c r="DI42" s="385"/>
      <c r="DJ42" s="385"/>
      <c r="DK42" s="386"/>
      <c r="DL42" s="384"/>
      <c r="DM42" s="385"/>
      <c r="DN42" s="385"/>
      <c r="DO42" s="385"/>
      <c r="DP42" s="386"/>
      <c r="DQ42" s="384"/>
      <c r="DR42" s="385"/>
      <c r="DS42" s="385"/>
      <c r="DT42" s="385"/>
      <c r="DU42" s="386"/>
      <c r="DV42" s="387"/>
      <c r="DW42" s="388"/>
      <c r="DX42" s="388"/>
      <c r="DY42" s="388"/>
      <c r="DZ42" s="389"/>
      <c r="EA42" s="212"/>
    </row>
    <row r="43" spans="1:131" ht="26.25" customHeight="1" x14ac:dyDescent="0.2">
      <c r="A43" s="221">
        <v>16</v>
      </c>
      <c r="B43" s="401"/>
      <c r="C43" s="402"/>
      <c r="D43" s="402"/>
      <c r="E43" s="402"/>
      <c r="F43" s="402"/>
      <c r="G43" s="402"/>
      <c r="H43" s="402"/>
      <c r="I43" s="402"/>
      <c r="J43" s="402"/>
      <c r="K43" s="402"/>
      <c r="L43" s="402"/>
      <c r="M43" s="402"/>
      <c r="N43" s="402"/>
      <c r="O43" s="402"/>
      <c r="P43" s="403"/>
      <c r="Q43" s="404"/>
      <c r="R43" s="405"/>
      <c r="S43" s="405"/>
      <c r="T43" s="405"/>
      <c r="U43" s="405"/>
      <c r="V43" s="405"/>
      <c r="W43" s="405"/>
      <c r="X43" s="405"/>
      <c r="Y43" s="405"/>
      <c r="Z43" s="405"/>
      <c r="AA43" s="405"/>
      <c r="AB43" s="405"/>
      <c r="AC43" s="405"/>
      <c r="AD43" s="405"/>
      <c r="AE43" s="406"/>
      <c r="AF43" s="407"/>
      <c r="AG43" s="408"/>
      <c r="AH43" s="408"/>
      <c r="AI43" s="408"/>
      <c r="AJ43" s="409"/>
      <c r="AK43" s="462"/>
      <c r="AL43" s="463"/>
      <c r="AM43" s="463"/>
      <c r="AN43" s="463"/>
      <c r="AO43" s="463"/>
      <c r="AP43" s="463"/>
      <c r="AQ43" s="463"/>
      <c r="AR43" s="463"/>
      <c r="AS43" s="463"/>
      <c r="AT43" s="463"/>
      <c r="AU43" s="463"/>
      <c r="AV43" s="463"/>
      <c r="AW43" s="463"/>
      <c r="AX43" s="463"/>
      <c r="AY43" s="463"/>
      <c r="AZ43" s="464"/>
      <c r="BA43" s="464"/>
      <c r="BB43" s="464"/>
      <c r="BC43" s="464"/>
      <c r="BD43" s="464"/>
      <c r="BE43" s="451"/>
      <c r="BF43" s="451"/>
      <c r="BG43" s="451"/>
      <c r="BH43" s="451"/>
      <c r="BI43" s="452"/>
      <c r="BJ43" s="214"/>
      <c r="BK43" s="214"/>
      <c r="BL43" s="214"/>
      <c r="BM43" s="214"/>
      <c r="BN43" s="214"/>
      <c r="BO43" s="224"/>
      <c r="BP43" s="224"/>
      <c r="BQ43" s="221">
        <v>37</v>
      </c>
      <c r="BR43" s="222"/>
      <c r="BS43" s="387"/>
      <c r="BT43" s="388"/>
      <c r="BU43" s="388"/>
      <c r="BV43" s="388"/>
      <c r="BW43" s="388"/>
      <c r="BX43" s="388"/>
      <c r="BY43" s="388"/>
      <c r="BZ43" s="388"/>
      <c r="CA43" s="388"/>
      <c r="CB43" s="388"/>
      <c r="CC43" s="388"/>
      <c r="CD43" s="388"/>
      <c r="CE43" s="388"/>
      <c r="CF43" s="388"/>
      <c r="CG43" s="413"/>
      <c r="CH43" s="384"/>
      <c r="CI43" s="385"/>
      <c r="CJ43" s="385"/>
      <c r="CK43" s="385"/>
      <c r="CL43" s="386"/>
      <c r="CM43" s="384"/>
      <c r="CN43" s="385"/>
      <c r="CO43" s="385"/>
      <c r="CP43" s="385"/>
      <c r="CQ43" s="386"/>
      <c r="CR43" s="384"/>
      <c r="CS43" s="385"/>
      <c r="CT43" s="385"/>
      <c r="CU43" s="385"/>
      <c r="CV43" s="386"/>
      <c r="CW43" s="384"/>
      <c r="CX43" s="385"/>
      <c r="CY43" s="385"/>
      <c r="CZ43" s="385"/>
      <c r="DA43" s="386"/>
      <c r="DB43" s="384"/>
      <c r="DC43" s="385"/>
      <c r="DD43" s="385"/>
      <c r="DE43" s="385"/>
      <c r="DF43" s="386"/>
      <c r="DG43" s="384"/>
      <c r="DH43" s="385"/>
      <c r="DI43" s="385"/>
      <c r="DJ43" s="385"/>
      <c r="DK43" s="386"/>
      <c r="DL43" s="384"/>
      <c r="DM43" s="385"/>
      <c r="DN43" s="385"/>
      <c r="DO43" s="385"/>
      <c r="DP43" s="386"/>
      <c r="DQ43" s="384"/>
      <c r="DR43" s="385"/>
      <c r="DS43" s="385"/>
      <c r="DT43" s="385"/>
      <c r="DU43" s="386"/>
      <c r="DV43" s="387"/>
      <c r="DW43" s="388"/>
      <c r="DX43" s="388"/>
      <c r="DY43" s="388"/>
      <c r="DZ43" s="389"/>
      <c r="EA43" s="212"/>
    </row>
    <row r="44" spans="1:131" ht="26.25" customHeight="1" x14ac:dyDescent="0.2">
      <c r="A44" s="221">
        <v>17</v>
      </c>
      <c r="B44" s="401"/>
      <c r="C44" s="402"/>
      <c r="D44" s="402"/>
      <c r="E44" s="402"/>
      <c r="F44" s="402"/>
      <c r="G44" s="402"/>
      <c r="H44" s="402"/>
      <c r="I44" s="402"/>
      <c r="J44" s="402"/>
      <c r="K44" s="402"/>
      <c r="L44" s="402"/>
      <c r="M44" s="402"/>
      <c r="N44" s="402"/>
      <c r="O44" s="402"/>
      <c r="P44" s="403"/>
      <c r="Q44" s="404"/>
      <c r="R44" s="405"/>
      <c r="S44" s="405"/>
      <c r="T44" s="405"/>
      <c r="U44" s="405"/>
      <c r="V44" s="405"/>
      <c r="W44" s="405"/>
      <c r="X44" s="405"/>
      <c r="Y44" s="405"/>
      <c r="Z44" s="405"/>
      <c r="AA44" s="405"/>
      <c r="AB44" s="405"/>
      <c r="AC44" s="405"/>
      <c r="AD44" s="405"/>
      <c r="AE44" s="406"/>
      <c r="AF44" s="407"/>
      <c r="AG44" s="408"/>
      <c r="AH44" s="408"/>
      <c r="AI44" s="408"/>
      <c r="AJ44" s="409"/>
      <c r="AK44" s="462"/>
      <c r="AL44" s="463"/>
      <c r="AM44" s="463"/>
      <c r="AN44" s="463"/>
      <c r="AO44" s="463"/>
      <c r="AP44" s="463"/>
      <c r="AQ44" s="463"/>
      <c r="AR44" s="463"/>
      <c r="AS44" s="463"/>
      <c r="AT44" s="463"/>
      <c r="AU44" s="463"/>
      <c r="AV44" s="463"/>
      <c r="AW44" s="463"/>
      <c r="AX44" s="463"/>
      <c r="AY44" s="463"/>
      <c r="AZ44" s="464"/>
      <c r="BA44" s="464"/>
      <c r="BB44" s="464"/>
      <c r="BC44" s="464"/>
      <c r="BD44" s="464"/>
      <c r="BE44" s="451"/>
      <c r="BF44" s="451"/>
      <c r="BG44" s="451"/>
      <c r="BH44" s="451"/>
      <c r="BI44" s="452"/>
      <c r="BJ44" s="214"/>
      <c r="BK44" s="214"/>
      <c r="BL44" s="214"/>
      <c r="BM44" s="214"/>
      <c r="BN44" s="214"/>
      <c r="BO44" s="224"/>
      <c r="BP44" s="224"/>
      <c r="BQ44" s="221">
        <v>38</v>
      </c>
      <c r="BR44" s="222"/>
      <c r="BS44" s="387"/>
      <c r="BT44" s="388"/>
      <c r="BU44" s="388"/>
      <c r="BV44" s="388"/>
      <c r="BW44" s="388"/>
      <c r="BX44" s="388"/>
      <c r="BY44" s="388"/>
      <c r="BZ44" s="388"/>
      <c r="CA44" s="388"/>
      <c r="CB44" s="388"/>
      <c r="CC44" s="388"/>
      <c r="CD44" s="388"/>
      <c r="CE44" s="388"/>
      <c r="CF44" s="388"/>
      <c r="CG44" s="413"/>
      <c r="CH44" s="384"/>
      <c r="CI44" s="385"/>
      <c r="CJ44" s="385"/>
      <c r="CK44" s="385"/>
      <c r="CL44" s="386"/>
      <c r="CM44" s="384"/>
      <c r="CN44" s="385"/>
      <c r="CO44" s="385"/>
      <c r="CP44" s="385"/>
      <c r="CQ44" s="386"/>
      <c r="CR44" s="384"/>
      <c r="CS44" s="385"/>
      <c r="CT44" s="385"/>
      <c r="CU44" s="385"/>
      <c r="CV44" s="386"/>
      <c r="CW44" s="384"/>
      <c r="CX44" s="385"/>
      <c r="CY44" s="385"/>
      <c r="CZ44" s="385"/>
      <c r="DA44" s="386"/>
      <c r="DB44" s="384"/>
      <c r="DC44" s="385"/>
      <c r="DD44" s="385"/>
      <c r="DE44" s="385"/>
      <c r="DF44" s="386"/>
      <c r="DG44" s="384"/>
      <c r="DH44" s="385"/>
      <c r="DI44" s="385"/>
      <c r="DJ44" s="385"/>
      <c r="DK44" s="386"/>
      <c r="DL44" s="384"/>
      <c r="DM44" s="385"/>
      <c r="DN44" s="385"/>
      <c r="DO44" s="385"/>
      <c r="DP44" s="386"/>
      <c r="DQ44" s="384"/>
      <c r="DR44" s="385"/>
      <c r="DS44" s="385"/>
      <c r="DT44" s="385"/>
      <c r="DU44" s="386"/>
      <c r="DV44" s="387"/>
      <c r="DW44" s="388"/>
      <c r="DX44" s="388"/>
      <c r="DY44" s="388"/>
      <c r="DZ44" s="389"/>
      <c r="EA44" s="212"/>
    </row>
    <row r="45" spans="1:131" ht="26.25" customHeight="1" x14ac:dyDescent="0.2">
      <c r="A45" s="221">
        <v>18</v>
      </c>
      <c r="B45" s="401"/>
      <c r="C45" s="402"/>
      <c r="D45" s="402"/>
      <c r="E45" s="402"/>
      <c r="F45" s="402"/>
      <c r="G45" s="402"/>
      <c r="H45" s="402"/>
      <c r="I45" s="402"/>
      <c r="J45" s="402"/>
      <c r="K45" s="402"/>
      <c r="L45" s="402"/>
      <c r="M45" s="402"/>
      <c r="N45" s="402"/>
      <c r="O45" s="402"/>
      <c r="P45" s="403"/>
      <c r="Q45" s="404"/>
      <c r="R45" s="405"/>
      <c r="S45" s="405"/>
      <c r="T45" s="405"/>
      <c r="U45" s="405"/>
      <c r="V45" s="405"/>
      <c r="W45" s="405"/>
      <c r="X45" s="405"/>
      <c r="Y45" s="405"/>
      <c r="Z45" s="405"/>
      <c r="AA45" s="405"/>
      <c r="AB45" s="405"/>
      <c r="AC45" s="405"/>
      <c r="AD45" s="405"/>
      <c r="AE45" s="406"/>
      <c r="AF45" s="407"/>
      <c r="AG45" s="408"/>
      <c r="AH45" s="408"/>
      <c r="AI45" s="408"/>
      <c r="AJ45" s="409"/>
      <c r="AK45" s="462"/>
      <c r="AL45" s="463"/>
      <c r="AM45" s="463"/>
      <c r="AN45" s="463"/>
      <c r="AO45" s="463"/>
      <c r="AP45" s="463"/>
      <c r="AQ45" s="463"/>
      <c r="AR45" s="463"/>
      <c r="AS45" s="463"/>
      <c r="AT45" s="463"/>
      <c r="AU45" s="463"/>
      <c r="AV45" s="463"/>
      <c r="AW45" s="463"/>
      <c r="AX45" s="463"/>
      <c r="AY45" s="463"/>
      <c r="AZ45" s="464"/>
      <c r="BA45" s="464"/>
      <c r="BB45" s="464"/>
      <c r="BC45" s="464"/>
      <c r="BD45" s="464"/>
      <c r="BE45" s="451"/>
      <c r="BF45" s="451"/>
      <c r="BG45" s="451"/>
      <c r="BH45" s="451"/>
      <c r="BI45" s="452"/>
      <c r="BJ45" s="214"/>
      <c r="BK45" s="214"/>
      <c r="BL45" s="214"/>
      <c r="BM45" s="214"/>
      <c r="BN45" s="214"/>
      <c r="BO45" s="224"/>
      <c r="BP45" s="224"/>
      <c r="BQ45" s="221">
        <v>39</v>
      </c>
      <c r="BR45" s="222"/>
      <c r="BS45" s="387"/>
      <c r="BT45" s="388"/>
      <c r="BU45" s="388"/>
      <c r="BV45" s="388"/>
      <c r="BW45" s="388"/>
      <c r="BX45" s="388"/>
      <c r="BY45" s="388"/>
      <c r="BZ45" s="388"/>
      <c r="CA45" s="388"/>
      <c r="CB45" s="388"/>
      <c r="CC45" s="388"/>
      <c r="CD45" s="388"/>
      <c r="CE45" s="388"/>
      <c r="CF45" s="388"/>
      <c r="CG45" s="413"/>
      <c r="CH45" s="384"/>
      <c r="CI45" s="385"/>
      <c r="CJ45" s="385"/>
      <c r="CK45" s="385"/>
      <c r="CL45" s="386"/>
      <c r="CM45" s="384"/>
      <c r="CN45" s="385"/>
      <c r="CO45" s="385"/>
      <c r="CP45" s="385"/>
      <c r="CQ45" s="386"/>
      <c r="CR45" s="384"/>
      <c r="CS45" s="385"/>
      <c r="CT45" s="385"/>
      <c r="CU45" s="385"/>
      <c r="CV45" s="386"/>
      <c r="CW45" s="384"/>
      <c r="CX45" s="385"/>
      <c r="CY45" s="385"/>
      <c r="CZ45" s="385"/>
      <c r="DA45" s="386"/>
      <c r="DB45" s="384"/>
      <c r="DC45" s="385"/>
      <c r="DD45" s="385"/>
      <c r="DE45" s="385"/>
      <c r="DF45" s="386"/>
      <c r="DG45" s="384"/>
      <c r="DH45" s="385"/>
      <c r="DI45" s="385"/>
      <c r="DJ45" s="385"/>
      <c r="DK45" s="386"/>
      <c r="DL45" s="384"/>
      <c r="DM45" s="385"/>
      <c r="DN45" s="385"/>
      <c r="DO45" s="385"/>
      <c r="DP45" s="386"/>
      <c r="DQ45" s="384"/>
      <c r="DR45" s="385"/>
      <c r="DS45" s="385"/>
      <c r="DT45" s="385"/>
      <c r="DU45" s="386"/>
      <c r="DV45" s="387"/>
      <c r="DW45" s="388"/>
      <c r="DX45" s="388"/>
      <c r="DY45" s="388"/>
      <c r="DZ45" s="389"/>
      <c r="EA45" s="212"/>
    </row>
    <row r="46" spans="1:131" ht="26.25" customHeight="1" x14ac:dyDescent="0.2">
      <c r="A46" s="221">
        <v>19</v>
      </c>
      <c r="B46" s="401"/>
      <c r="C46" s="402"/>
      <c r="D46" s="402"/>
      <c r="E46" s="402"/>
      <c r="F46" s="402"/>
      <c r="G46" s="402"/>
      <c r="H46" s="402"/>
      <c r="I46" s="402"/>
      <c r="J46" s="402"/>
      <c r="K46" s="402"/>
      <c r="L46" s="402"/>
      <c r="M46" s="402"/>
      <c r="N46" s="402"/>
      <c r="O46" s="402"/>
      <c r="P46" s="403"/>
      <c r="Q46" s="404"/>
      <c r="R46" s="405"/>
      <c r="S46" s="405"/>
      <c r="T46" s="405"/>
      <c r="U46" s="405"/>
      <c r="V46" s="405"/>
      <c r="W46" s="405"/>
      <c r="X46" s="405"/>
      <c r="Y46" s="405"/>
      <c r="Z46" s="405"/>
      <c r="AA46" s="405"/>
      <c r="AB46" s="405"/>
      <c r="AC46" s="405"/>
      <c r="AD46" s="405"/>
      <c r="AE46" s="406"/>
      <c r="AF46" s="407"/>
      <c r="AG46" s="408"/>
      <c r="AH46" s="408"/>
      <c r="AI46" s="408"/>
      <c r="AJ46" s="409"/>
      <c r="AK46" s="462"/>
      <c r="AL46" s="463"/>
      <c r="AM46" s="463"/>
      <c r="AN46" s="463"/>
      <c r="AO46" s="463"/>
      <c r="AP46" s="463"/>
      <c r="AQ46" s="463"/>
      <c r="AR46" s="463"/>
      <c r="AS46" s="463"/>
      <c r="AT46" s="463"/>
      <c r="AU46" s="463"/>
      <c r="AV46" s="463"/>
      <c r="AW46" s="463"/>
      <c r="AX46" s="463"/>
      <c r="AY46" s="463"/>
      <c r="AZ46" s="464"/>
      <c r="BA46" s="464"/>
      <c r="BB46" s="464"/>
      <c r="BC46" s="464"/>
      <c r="BD46" s="464"/>
      <c r="BE46" s="451"/>
      <c r="BF46" s="451"/>
      <c r="BG46" s="451"/>
      <c r="BH46" s="451"/>
      <c r="BI46" s="452"/>
      <c r="BJ46" s="214"/>
      <c r="BK46" s="214"/>
      <c r="BL46" s="214"/>
      <c r="BM46" s="214"/>
      <c r="BN46" s="214"/>
      <c r="BO46" s="224"/>
      <c r="BP46" s="224"/>
      <c r="BQ46" s="221">
        <v>40</v>
      </c>
      <c r="BR46" s="222"/>
      <c r="BS46" s="387"/>
      <c r="BT46" s="388"/>
      <c r="BU46" s="388"/>
      <c r="BV46" s="388"/>
      <c r="BW46" s="388"/>
      <c r="BX46" s="388"/>
      <c r="BY46" s="388"/>
      <c r="BZ46" s="388"/>
      <c r="CA46" s="388"/>
      <c r="CB46" s="388"/>
      <c r="CC46" s="388"/>
      <c r="CD46" s="388"/>
      <c r="CE46" s="388"/>
      <c r="CF46" s="388"/>
      <c r="CG46" s="413"/>
      <c r="CH46" s="384"/>
      <c r="CI46" s="385"/>
      <c r="CJ46" s="385"/>
      <c r="CK46" s="385"/>
      <c r="CL46" s="386"/>
      <c r="CM46" s="384"/>
      <c r="CN46" s="385"/>
      <c r="CO46" s="385"/>
      <c r="CP46" s="385"/>
      <c r="CQ46" s="386"/>
      <c r="CR46" s="384"/>
      <c r="CS46" s="385"/>
      <c r="CT46" s="385"/>
      <c r="CU46" s="385"/>
      <c r="CV46" s="386"/>
      <c r="CW46" s="384"/>
      <c r="CX46" s="385"/>
      <c r="CY46" s="385"/>
      <c r="CZ46" s="385"/>
      <c r="DA46" s="386"/>
      <c r="DB46" s="384"/>
      <c r="DC46" s="385"/>
      <c r="DD46" s="385"/>
      <c r="DE46" s="385"/>
      <c r="DF46" s="386"/>
      <c r="DG46" s="384"/>
      <c r="DH46" s="385"/>
      <c r="DI46" s="385"/>
      <c r="DJ46" s="385"/>
      <c r="DK46" s="386"/>
      <c r="DL46" s="384"/>
      <c r="DM46" s="385"/>
      <c r="DN46" s="385"/>
      <c r="DO46" s="385"/>
      <c r="DP46" s="386"/>
      <c r="DQ46" s="384"/>
      <c r="DR46" s="385"/>
      <c r="DS46" s="385"/>
      <c r="DT46" s="385"/>
      <c r="DU46" s="386"/>
      <c r="DV46" s="387"/>
      <c r="DW46" s="388"/>
      <c r="DX46" s="388"/>
      <c r="DY46" s="388"/>
      <c r="DZ46" s="389"/>
      <c r="EA46" s="212"/>
    </row>
    <row r="47" spans="1:131" ht="26.25" customHeight="1" x14ac:dyDescent="0.2">
      <c r="A47" s="221">
        <v>20</v>
      </c>
      <c r="B47" s="401"/>
      <c r="C47" s="402"/>
      <c r="D47" s="402"/>
      <c r="E47" s="402"/>
      <c r="F47" s="402"/>
      <c r="G47" s="402"/>
      <c r="H47" s="402"/>
      <c r="I47" s="402"/>
      <c r="J47" s="402"/>
      <c r="K47" s="402"/>
      <c r="L47" s="402"/>
      <c r="M47" s="402"/>
      <c r="N47" s="402"/>
      <c r="O47" s="402"/>
      <c r="P47" s="403"/>
      <c r="Q47" s="404"/>
      <c r="R47" s="405"/>
      <c r="S47" s="405"/>
      <c r="T47" s="405"/>
      <c r="U47" s="405"/>
      <c r="V47" s="405"/>
      <c r="W47" s="405"/>
      <c r="X47" s="405"/>
      <c r="Y47" s="405"/>
      <c r="Z47" s="405"/>
      <c r="AA47" s="405"/>
      <c r="AB47" s="405"/>
      <c r="AC47" s="405"/>
      <c r="AD47" s="405"/>
      <c r="AE47" s="406"/>
      <c r="AF47" s="407"/>
      <c r="AG47" s="408"/>
      <c r="AH47" s="408"/>
      <c r="AI47" s="408"/>
      <c r="AJ47" s="409"/>
      <c r="AK47" s="462"/>
      <c r="AL47" s="463"/>
      <c r="AM47" s="463"/>
      <c r="AN47" s="463"/>
      <c r="AO47" s="463"/>
      <c r="AP47" s="463"/>
      <c r="AQ47" s="463"/>
      <c r="AR47" s="463"/>
      <c r="AS47" s="463"/>
      <c r="AT47" s="463"/>
      <c r="AU47" s="463"/>
      <c r="AV47" s="463"/>
      <c r="AW47" s="463"/>
      <c r="AX47" s="463"/>
      <c r="AY47" s="463"/>
      <c r="AZ47" s="464"/>
      <c r="BA47" s="464"/>
      <c r="BB47" s="464"/>
      <c r="BC47" s="464"/>
      <c r="BD47" s="464"/>
      <c r="BE47" s="451"/>
      <c r="BF47" s="451"/>
      <c r="BG47" s="451"/>
      <c r="BH47" s="451"/>
      <c r="BI47" s="452"/>
      <c r="BJ47" s="214"/>
      <c r="BK47" s="214"/>
      <c r="BL47" s="214"/>
      <c r="BM47" s="214"/>
      <c r="BN47" s="214"/>
      <c r="BO47" s="224"/>
      <c r="BP47" s="224"/>
      <c r="BQ47" s="221">
        <v>41</v>
      </c>
      <c r="BR47" s="222"/>
      <c r="BS47" s="387"/>
      <c r="BT47" s="388"/>
      <c r="BU47" s="388"/>
      <c r="BV47" s="388"/>
      <c r="BW47" s="388"/>
      <c r="BX47" s="388"/>
      <c r="BY47" s="388"/>
      <c r="BZ47" s="388"/>
      <c r="CA47" s="388"/>
      <c r="CB47" s="388"/>
      <c r="CC47" s="388"/>
      <c r="CD47" s="388"/>
      <c r="CE47" s="388"/>
      <c r="CF47" s="388"/>
      <c r="CG47" s="413"/>
      <c r="CH47" s="384"/>
      <c r="CI47" s="385"/>
      <c r="CJ47" s="385"/>
      <c r="CK47" s="385"/>
      <c r="CL47" s="386"/>
      <c r="CM47" s="384"/>
      <c r="CN47" s="385"/>
      <c r="CO47" s="385"/>
      <c r="CP47" s="385"/>
      <c r="CQ47" s="386"/>
      <c r="CR47" s="384"/>
      <c r="CS47" s="385"/>
      <c r="CT47" s="385"/>
      <c r="CU47" s="385"/>
      <c r="CV47" s="386"/>
      <c r="CW47" s="384"/>
      <c r="CX47" s="385"/>
      <c r="CY47" s="385"/>
      <c r="CZ47" s="385"/>
      <c r="DA47" s="386"/>
      <c r="DB47" s="384"/>
      <c r="DC47" s="385"/>
      <c r="DD47" s="385"/>
      <c r="DE47" s="385"/>
      <c r="DF47" s="386"/>
      <c r="DG47" s="384"/>
      <c r="DH47" s="385"/>
      <c r="DI47" s="385"/>
      <c r="DJ47" s="385"/>
      <c r="DK47" s="386"/>
      <c r="DL47" s="384"/>
      <c r="DM47" s="385"/>
      <c r="DN47" s="385"/>
      <c r="DO47" s="385"/>
      <c r="DP47" s="386"/>
      <c r="DQ47" s="384"/>
      <c r="DR47" s="385"/>
      <c r="DS47" s="385"/>
      <c r="DT47" s="385"/>
      <c r="DU47" s="386"/>
      <c r="DV47" s="387"/>
      <c r="DW47" s="388"/>
      <c r="DX47" s="388"/>
      <c r="DY47" s="388"/>
      <c r="DZ47" s="389"/>
      <c r="EA47" s="212"/>
    </row>
    <row r="48" spans="1:131" ht="26.25" customHeight="1" x14ac:dyDescent="0.2">
      <c r="A48" s="221">
        <v>21</v>
      </c>
      <c r="B48" s="401"/>
      <c r="C48" s="402"/>
      <c r="D48" s="402"/>
      <c r="E48" s="402"/>
      <c r="F48" s="402"/>
      <c r="G48" s="402"/>
      <c r="H48" s="402"/>
      <c r="I48" s="402"/>
      <c r="J48" s="402"/>
      <c r="K48" s="402"/>
      <c r="L48" s="402"/>
      <c r="M48" s="402"/>
      <c r="N48" s="402"/>
      <c r="O48" s="402"/>
      <c r="P48" s="403"/>
      <c r="Q48" s="404"/>
      <c r="R48" s="405"/>
      <c r="S48" s="405"/>
      <c r="T48" s="405"/>
      <c r="U48" s="405"/>
      <c r="V48" s="405"/>
      <c r="W48" s="405"/>
      <c r="X48" s="405"/>
      <c r="Y48" s="405"/>
      <c r="Z48" s="405"/>
      <c r="AA48" s="405"/>
      <c r="AB48" s="405"/>
      <c r="AC48" s="405"/>
      <c r="AD48" s="405"/>
      <c r="AE48" s="406"/>
      <c r="AF48" s="407"/>
      <c r="AG48" s="408"/>
      <c r="AH48" s="408"/>
      <c r="AI48" s="408"/>
      <c r="AJ48" s="409"/>
      <c r="AK48" s="462"/>
      <c r="AL48" s="463"/>
      <c r="AM48" s="463"/>
      <c r="AN48" s="463"/>
      <c r="AO48" s="463"/>
      <c r="AP48" s="463"/>
      <c r="AQ48" s="463"/>
      <c r="AR48" s="463"/>
      <c r="AS48" s="463"/>
      <c r="AT48" s="463"/>
      <c r="AU48" s="463"/>
      <c r="AV48" s="463"/>
      <c r="AW48" s="463"/>
      <c r="AX48" s="463"/>
      <c r="AY48" s="463"/>
      <c r="AZ48" s="464"/>
      <c r="BA48" s="464"/>
      <c r="BB48" s="464"/>
      <c r="BC48" s="464"/>
      <c r="BD48" s="464"/>
      <c r="BE48" s="451"/>
      <c r="BF48" s="451"/>
      <c r="BG48" s="451"/>
      <c r="BH48" s="451"/>
      <c r="BI48" s="452"/>
      <c r="BJ48" s="214"/>
      <c r="BK48" s="214"/>
      <c r="BL48" s="214"/>
      <c r="BM48" s="214"/>
      <c r="BN48" s="214"/>
      <c r="BO48" s="224"/>
      <c r="BP48" s="224"/>
      <c r="BQ48" s="221">
        <v>42</v>
      </c>
      <c r="BR48" s="222"/>
      <c r="BS48" s="387"/>
      <c r="BT48" s="388"/>
      <c r="BU48" s="388"/>
      <c r="BV48" s="388"/>
      <c r="BW48" s="388"/>
      <c r="BX48" s="388"/>
      <c r="BY48" s="388"/>
      <c r="BZ48" s="388"/>
      <c r="CA48" s="388"/>
      <c r="CB48" s="388"/>
      <c r="CC48" s="388"/>
      <c r="CD48" s="388"/>
      <c r="CE48" s="388"/>
      <c r="CF48" s="388"/>
      <c r="CG48" s="413"/>
      <c r="CH48" s="384"/>
      <c r="CI48" s="385"/>
      <c r="CJ48" s="385"/>
      <c r="CK48" s="385"/>
      <c r="CL48" s="386"/>
      <c r="CM48" s="384"/>
      <c r="CN48" s="385"/>
      <c r="CO48" s="385"/>
      <c r="CP48" s="385"/>
      <c r="CQ48" s="386"/>
      <c r="CR48" s="384"/>
      <c r="CS48" s="385"/>
      <c r="CT48" s="385"/>
      <c r="CU48" s="385"/>
      <c r="CV48" s="386"/>
      <c r="CW48" s="384"/>
      <c r="CX48" s="385"/>
      <c r="CY48" s="385"/>
      <c r="CZ48" s="385"/>
      <c r="DA48" s="386"/>
      <c r="DB48" s="384"/>
      <c r="DC48" s="385"/>
      <c r="DD48" s="385"/>
      <c r="DE48" s="385"/>
      <c r="DF48" s="386"/>
      <c r="DG48" s="384"/>
      <c r="DH48" s="385"/>
      <c r="DI48" s="385"/>
      <c r="DJ48" s="385"/>
      <c r="DK48" s="386"/>
      <c r="DL48" s="384"/>
      <c r="DM48" s="385"/>
      <c r="DN48" s="385"/>
      <c r="DO48" s="385"/>
      <c r="DP48" s="386"/>
      <c r="DQ48" s="384"/>
      <c r="DR48" s="385"/>
      <c r="DS48" s="385"/>
      <c r="DT48" s="385"/>
      <c r="DU48" s="386"/>
      <c r="DV48" s="387"/>
      <c r="DW48" s="388"/>
      <c r="DX48" s="388"/>
      <c r="DY48" s="388"/>
      <c r="DZ48" s="389"/>
      <c r="EA48" s="212"/>
    </row>
    <row r="49" spans="1:131" ht="26.25" customHeight="1" x14ac:dyDescent="0.2">
      <c r="A49" s="221">
        <v>22</v>
      </c>
      <c r="B49" s="401"/>
      <c r="C49" s="402"/>
      <c r="D49" s="402"/>
      <c r="E49" s="402"/>
      <c r="F49" s="402"/>
      <c r="G49" s="402"/>
      <c r="H49" s="402"/>
      <c r="I49" s="402"/>
      <c r="J49" s="402"/>
      <c r="K49" s="402"/>
      <c r="L49" s="402"/>
      <c r="M49" s="402"/>
      <c r="N49" s="402"/>
      <c r="O49" s="402"/>
      <c r="P49" s="403"/>
      <c r="Q49" s="404"/>
      <c r="R49" s="405"/>
      <c r="S49" s="405"/>
      <c r="T49" s="405"/>
      <c r="U49" s="405"/>
      <c r="V49" s="405"/>
      <c r="W49" s="405"/>
      <c r="X49" s="405"/>
      <c r="Y49" s="405"/>
      <c r="Z49" s="405"/>
      <c r="AA49" s="405"/>
      <c r="AB49" s="405"/>
      <c r="AC49" s="405"/>
      <c r="AD49" s="405"/>
      <c r="AE49" s="406"/>
      <c r="AF49" s="407"/>
      <c r="AG49" s="408"/>
      <c r="AH49" s="408"/>
      <c r="AI49" s="408"/>
      <c r="AJ49" s="409"/>
      <c r="AK49" s="462"/>
      <c r="AL49" s="463"/>
      <c r="AM49" s="463"/>
      <c r="AN49" s="463"/>
      <c r="AO49" s="463"/>
      <c r="AP49" s="463"/>
      <c r="AQ49" s="463"/>
      <c r="AR49" s="463"/>
      <c r="AS49" s="463"/>
      <c r="AT49" s="463"/>
      <c r="AU49" s="463"/>
      <c r="AV49" s="463"/>
      <c r="AW49" s="463"/>
      <c r="AX49" s="463"/>
      <c r="AY49" s="463"/>
      <c r="AZ49" s="464"/>
      <c r="BA49" s="464"/>
      <c r="BB49" s="464"/>
      <c r="BC49" s="464"/>
      <c r="BD49" s="464"/>
      <c r="BE49" s="451"/>
      <c r="BF49" s="451"/>
      <c r="BG49" s="451"/>
      <c r="BH49" s="451"/>
      <c r="BI49" s="452"/>
      <c r="BJ49" s="214"/>
      <c r="BK49" s="214"/>
      <c r="BL49" s="214"/>
      <c r="BM49" s="214"/>
      <c r="BN49" s="214"/>
      <c r="BO49" s="224"/>
      <c r="BP49" s="224"/>
      <c r="BQ49" s="221">
        <v>43</v>
      </c>
      <c r="BR49" s="222"/>
      <c r="BS49" s="387"/>
      <c r="BT49" s="388"/>
      <c r="BU49" s="388"/>
      <c r="BV49" s="388"/>
      <c r="BW49" s="388"/>
      <c r="BX49" s="388"/>
      <c r="BY49" s="388"/>
      <c r="BZ49" s="388"/>
      <c r="CA49" s="388"/>
      <c r="CB49" s="388"/>
      <c r="CC49" s="388"/>
      <c r="CD49" s="388"/>
      <c r="CE49" s="388"/>
      <c r="CF49" s="388"/>
      <c r="CG49" s="413"/>
      <c r="CH49" s="384"/>
      <c r="CI49" s="385"/>
      <c r="CJ49" s="385"/>
      <c r="CK49" s="385"/>
      <c r="CL49" s="386"/>
      <c r="CM49" s="384"/>
      <c r="CN49" s="385"/>
      <c r="CO49" s="385"/>
      <c r="CP49" s="385"/>
      <c r="CQ49" s="386"/>
      <c r="CR49" s="384"/>
      <c r="CS49" s="385"/>
      <c r="CT49" s="385"/>
      <c r="CU49" s="385"/>
      <c r="CV49" s="386"/>
      <c r="CW49" s="384"/>
      <c r="CX49" s="385"/>
      <c r="CY49" s="385"/>
      <c r="CZ49" s="385"/>
      <c r="DA49" s="386"/>
      <c r="DB49" s="384"/>
      <c r="DC49" s="385"/>
      <c r="DD49" s="385"/>
      <c r="DE49" s="385"/>
      <c r="DF49" s="386"/>
      <c r="DG49" s="384"/>
      <c r="DH49" s="385"/>
      <c r="DI49" s="385"/>
      <c r="DJ49" s="385"/>
      <c r="DK49" s="386"/>
      <c r="DL49" s="384"/>
      <c r="DM49" s="385"/>
      <c r="DN49" s="385"/>
      <c r="DO49" s="385"/>
      <c r="DP49" s="386"/>
      <c r="DQ49" s="384"/>
      <c r="DR49" s="385"/>
      <c r="DS49" s="385"/>
      <c r="DT49" s="385"/>
      <c r="DU49" s="386"/>
      <c r="DV49" s="387"/>
      <c r="DW49" s="388"/>
      <c r="DX49" s="388"/>
      <c r="DY49" s="388"/>
      <c r="DZ49" s="389"/>
      <c r="EA49" s="212"/>
    </row>
    <row r="50" spans="1:131" ht="26.25" customHeight="1" x14ac:dyDescent="0.2">
      <c r="A50" s="221">
        <v>23</v>
      </c>
      <c r="B50" s="401"/>
      <c r="C50" s="402"/>
      <c r="D50" s="402"/>
      <c r="E50" s="402"/>
      <c r="F50" s="402"/>
      <c r="G50" s="402"/>
      <c r="H50" s="402"/>
      <c r="I50" s="402"/>
      <c r="J50" s="402"/>
      <c r="K50" s="402"/>
      <c r="L50" s="402"/>
      <c r="M50" s="402"/>
      <c r="N50" s="402"/>
      <c r="O50" s="402"/>
      <c r="P50" s="403"/>
      <c r="Q50" s="465"/>
      <c r="R50" s="466"/>
      <c r="S50" s="466"/>
      <c r="T50" s="466"/>
      <c r="U50" s="466"/>
      <c r="V50" s="466"/>
      <c r="W50" s="466"/>
      <c r="X50" s="466"/>
      <c r="Y50" s="466"/>
      <c r="Z50" s="466"/>
      <c r="AA50" s="466"/>
      <c r="AB50" s="466"/>
      <c r="AC50" s="466"/>
      <c r="AD50" s="466"/>
      <c r="AE50" s="467"/>
      <c r="AF50" s="407"/>
      <c r="AG50" s="408"/>
      <c r="AH50" s="408"/>
      <c r="AI50" s="408"/>
      <c r="AJ50" s="409"/>
      <c r="AK50" s="468"/>
      <c r="AL50" s="466"/>
      <c r="AM50" s="466"/>
      <c r="AN50" s="466"/>
      <c r="AO50" s="466"/>
      <c r="AP50" s="466"/>
      <c r="AQ50" s="466"/>
      <c r="AR50" s="466"/>
      <c r="AS50" s="466"/>
      <c r="AT50" s="466"/>
      <c r="AU50" s="466"/>
      <c r="AV50" s="466"/>
      <c r="AW50" s="466"/>
      <c r="AX50" s="466"/>
      <c r="AY50" s="466"/>
      <c r="AZ50" s="469"/>
      <c r="BA50" s="469"/>
      <c r="BB50" s="469"/>
      <c r="BC50" s="469"/>
      <c r="BD50" s="469"/>
      <c r="BE50" s="451"/>
      <c r="BF50" s="451"/>
      <c r="BG50" s="451"/>
      <c r="BH50" s="451"/>
      <c r="BI50" s="452"/>
      <c r="BJ50" s="214"/>
      <c r="BK50" s="214"/>
      <c r="BL50" s="214"/>
      <c r="BM50" s="214"/>
      <c r="BN50" s="214"/>
      <c r="BO50" s="224"/>
      <c r="BP50" s="224"/>
      <c r="BQ50" s="221">
        <v>44</v>
      </c>
      <c r="BR50" s="222"/>
      <c r="BS50" s="387"/>
      <c r="BT50" s="388"/>
      <c r="BU50" s="388"/>
      <c r="BV50" s="388"/>
      <c r="BW50" s="388"/>
      <c r="BX50" s="388"/>
      <c r="BY50" s="388"/>
      <c r="BZ50" s="388"/>
      <c r="CA50" s="388"/>
      <c r="CB50" s="388"/>
      <c r="CC50" s="388"/>
      <c r="CD50" s="388"/>
      <c r="CE50" s="388"/>
      <c r="CF50" s="388"/>
      <c r="CG50" s="413"/>
      <c r="CH50" s="384"/>
      <c r="CI50" s="385"/>
      <c r="CJ50" s="385"/>
      <c r="CK50" s="385"/>
      <c r="CL50" s="386"/>
      <c r="CM50" s="384"/>
      <c r="CN50" s="385"/>
      <c r="CO50" s="385"/>
      <c r="CP50" s="385"/>
      <c r="CQ50" s="386"/>
      <c r="CR50" s="384"/>
      <c r="CS50" s="385"/>
      <c r="CT50" s="385"/>
      <c r="CU50" s="385"/>
      <c r="CV50" s="386"/>
      <c r="CW50" s="384"/>
      <c r="CX50" s="385"/>
      <c r="CY50" s="385"/>
      <c r="CZ50" s="385"/>
      <c r="DA50" s="386"/>
      <c r="DB50" s="384"/>
      <c r="DC50" s="385"/>
      <c r="DD50" s="385"/>
      <c r="DE50" s="385"/>
      <c r="DF50" s="386"/>
      <c r="DG50" s="384"/>
      <c r="DH50" s="385"/>
      <c r="DI50" s="385"/>
      <c r="DJ50" s="385"/>
      <c r="DK50" s="386"/>
      <c r="DL50" s="384"/>
      <c r="DM50" s="385"/>
      <c r="DN50" s="385"/>
      <c r="DO50" s="385"/>
      <c r="DP50" s="386"/>
      <c r="DQ50" s="384"/>
      <c r="DR50" s="385"/>
      <c r="DS50" s="385"/>
      <c r="DT50" s="385"/>
      <c r="DU50" s="386"/>
      <c r="DV50" s="387"/>
      <c r="DW50" s="388"/>
      <c r="DX50" s="388"/>
      <c r="DY50" s="388"/>
      <c r="DZ50" s="389"/>
      <c r="EA50" s="212"/>
    </row>
    <row r="51" spans="1:131" ht="26.25" customHeight="1" x14ac:dyDescent="0.2">
      <c r="A51" s="221">
        <v>24</v>
      </c>
      <c r="B51" s="401"/>
      <c r="C51" s="402"/>
      <c r="D51" s="402"/>
      <c r="E51" s="402"/>
      <c r="F51" s="402"/>
      <c r="G51" s="402"/>
      <c r="H51" s="402"/>
      <c r="I51" s="402"/>
      <c r="J51" s="402"/>
      <c r="K51" s="402"/>
      <c r="L51" s="402"/>
      <c r="M51" s="402"/>
      <c r="N51" s="402"/>
      <c r="O51" s="402"/>
      <c r="P51" s="403"/>
      <c r="Q51" s="465"/>
      <c r="R51" s="466"/>
      <c r="S51" s="466"/>
      <c r="T51" s="466"/>
      <c r="U51" s="466"/>
      <c r="V51" s="466"/>
      <c r="W51" s="466"/>
      <c r="X51" s="466"/>
      <c r="Y51" s="466"/>
      <c r="Z51" s="466"/>
      <c r="AA51" s="466"/>
      <c r="AB51" s="466"/>
      <c r="AC51" s="466"/>
      <c r="AD51" s="466"/>
      <c r="AE51" s="467"/>
      <c r="AF51" s="407"/>
      <c r="AG51" s="408"/>
      <c r="AH51" s="408"/>
      <c r="AI51" s="408"/>
      <c r="AJ51" s="409"/>
      <c r="AK51" s="468"/>
      <c r="AL51" s="466"/>
      <c r="AM51" s="466"/>
      <c r="AN51" s="466"/>
      <c r="AO51" s="466"/>
      <c r="AP51" s="466"/>
      <c r="AQ51" s="466"/>
      <c r="AR51" s="466"/>
      <c r="AS51" s="466"/>
      <c r="AT51" s="466"/>
      <c r="AU51" s="466"/>
      <c r="AV51" s="466"/>
      <c r="AW51" s="466"/>
      <c r="AX51" s="466"/>
      <c r="AY51" s="466"/>
      <c r="AZ51" s="469"/>
      <c r="BA51" s="469"/>
      <c r="BB51" s="469"/>
      <c r="BC51" s="469"/>
      <c r="BD51" s="469"/>
      <c r="BE51" s="451"/>
      <c r="BF51" s="451"/>
      <c r="BG51" s="451"/>
      <c r="BH51" s="451"/>
      <c r="BI51" s="452"/>
      <c r="BJ51" s="214"/>
      <c r="BK51" s="214"/>
      <c r="BL51" s="214"/>
      <c r="BM51" s="214"/>
      <c r="BN51" s="214"/>
      <c r="BO51" s="224"/>
      <c r="BP51" s="224"/>
      <c r="BQ51" s="221">
        <v>45</v>
      </c>
      <c r="BR51" s="222"/>
      <c r="BS51" s="387"/>
      <c r="BT51" s="388"/>
      <c r="BU51" s="388"/>
      <c r="BV51" s="388"/>
      <c r="BW51" s="388"/>
      <c r="BX51" s="388"/>
      <c r="BY51" s="388"/>
      <c r="BZ51" s="388"/>
      <c r="CA51" s="388"/>
      <c r="CB51" s="388"/>
      <c r="CC51" s="388"/>
      <c r="CD51" s="388"/>
      <c r="CE51" s="388"/>
      <c r="CF51" s="388"/>
      <c r="CG51" s="413"/>
      <c r="CH51" s="384"/>
      <c r="CI51" s="385"/>
      <c r="CJ51" s="385"/>
      <c r="CK51" s="385"/>
      <c r="CL51" s="386"/>
      <c r="CM51" s="384"/>
      <c r="CN51" s="385"/>
      <c r="CO51" s="385"/>
      <c r="CP51" s="385"/>
      <c r="CQ51" s="386"/>
      <c r="CR51" s="384"/>
      <c r="CS51" s="385"/>
      <c r="CT51" s="385"/>
      <c r="CU51" s="385"/>
      <c r="CV51" s="386"/>
      <c r="CW51" s="384"/>
      <c r="CX51" s="385"/>
      <c r="CY51" s="385"/>
      <c r="CZ51" s="385"/>
      <c r="DA51" s="386"/>
      <c r="DB51" s="384"/>
      <c r="DC51" s="385"/>
      <c r="DD51" s="385"/>
      <c r="DE51" s="385"/>
      <c r="DF51" s="386"/>
      <c r="DG51" s="384"/>
      <c r="DH51" s="385"/>
      <c r="DI51" s="385"/>
      <c r="DJ51" s="385"/>
      <c r="DK51" s="386"/>
      <c r="DL51" s="384"/>
      <c r="DM51" s="385"/>
      <c r="DN51" s="385"/>
      <c r="DO51" s="385"/>
      <c r="DP51" s="386"/>
      <c r="DQ51" s="384"/>
      <c r="DR51" s="385"/>
      <c r="DS51" s="385"/>
      <c r="DT51" s="385"/>
      <c r="DU51" s="386"/>
      <c r="DV51" s="387"/>
      <c r="DW51" s="388"/>
      <c r="DX51" s="388"/>
      <c r="DY51" s="388"/>
      <c r="DZ51" s="389"/>
      <c r="EA51" s="212"/>
    </row>
    <row r="52" spans="1:131" ht="26.25" customHeight="1" x14ac:dyDescent="0.2">
      <c r="A52" s="221">
        <v>25</v>
      </c>
      <c r="B52" s="401"/>
      <c r="C52" s="402"/>
      <c r="D52" s="402"/>
      <c r="E52" s="402"/>
      <c r="F52" s="402"/>
      <c r="G52" s="402"/>
      <c r="H52" s="402"/>
      <c r="I52" s="402"/>
      <c r="J52" s="402"/>
      <c r="K52" s="402"/>
      <c r="L52" s="402"/>
      <c r="M52" s="402"/>
      <c r="N52" s="402"/>
      <c r="O52" s="402"/>
      <c r="P52" s="403"/>
      <c r="Q52" s="465"/>
      <c r="R52" s="466"/>
      <c r="S52" s="466"/>
      <c r="T52" s="466"/>
      <c r="U52" s="466"/>
      <c r="V52" s="466"/>
      <c r="W52" s="466"/>
      <c r="X52" s="466"/>
      <c r="Y52" s="466"/>
      <c r="Z52" s="466"/>
      <c r="AA52" s="466"/>
      <c r="AB52" s="466"/>
      <c r="AC52" s="466"/>
      <c r="AD52" s="466"/>
      <c r="AE52" s="467"/>
      <c r="AF52" s="407"/>
      <c r="AG52" s="408"/>
      <c r="AH52" s="408"/>
      <c r="AI52" s="408"/>
      <c r="AJ52" s="409"/>
      <c r="AK52" s="468"/>
      <c r="AL52" s="466"/>
      <c r="AM52" s="466"/>
      <c r="AN52" s="466"/>
      <c r="AO52" s="466"/>
      <c r="AP52" s="466"/>
      <c r="AQ52" s="466"/>
      <c r="AR52" s="466"/>
      <c r="AS52" s="466"/>
      <c r="AT52" s="466"/>
      <c r="AU52" s="466"/>
      <c r="AV52" s="466"/>
      <c r="AW52" s="466"/>
      <c r="AX52" s="466"/>
      <c r="AY52" s="466"/>
      <c r="AZ52" s="469"/>
      <c r="BA52" s="469"/>
      <c r="BB52" s="469"/>
      <c r="BC52" s="469"/>
      <c r="BD52" s="469"/>
      <c r="BE52" s="451"/>
      <c r="BF52" s="451"/>
      <c r="BG52" s="451"/>
      <c r="BH52" s="451"/>
      <c r="BI52" s="452"/>
      <c r="BJ52" s="214"/>
      <c r="BK52" s="214"/>
      <c r="BL52" s="214"/>
      <c r="BM52" s="214"/>
      <c r="BN52" s="214"/>
      <c r="BO52" s="224"/>
      <c r="BP52" s="224"/>
      <c r="BQ52" s="221">
        <v>46</v>
      </c>
      <c r="BR52" s="222"/>
      <c r="BS52" s="387"/>
      <c r="BT52" s="388"/>
      <c r="BU52" s="388"/>
      <c r="BV52" s="388"/>
      <c r="BW52" s="388"/>
      <c r="BX52" s="388"/>
      <c r="BY52" s="388"/>
      <c r="BZ52" s="388"/>
      <c r="CA52" s="388"/>
      <c r="CB52" s="388"/>
      <c r="CC52" s="388"/>
      <c r="CD52" s="388"/>
      <c r="CE52" s="388"/>
      <c r="CF52" s="388"/>
      <c r="CG52" s="413"/>
      <c r="CH52" s="384"/>
      <c r="CI52" s="385"/>
      <c r="CJ52" s="385"/>
      <c r="CK52" s="385"/>
      <c r="CL52" s="386"/>
      <c r="CM52" s="384"/>
      <c r="CN52" s="385"/>
      <c r="CO52" s="385"/>
      <c r="CP52" s="385"/>
      <c r="CQ52" s="386"/>
      <c r="CR52" s="384"/>
      <c r="CS52" s="385"/>
      <c r="CT52" s="385"/>
      <c r="CU52" s="385"/>
      <c r="CV52" s="386"/>
      <c r="CW52" s="384"/>
      <c r="CX52" s="385"/>
      <c r="CY52" s="385"/>
      <c r="CZ52" s="385"/>
      <c r="DA52" s="386"/>
      <c r="DB52" s="384"/>
      <c r="DC52" s="385"/>
      <c r="DD52" s="385"/>
      <c r="DE52" s="385"/>
      <c r="DF52" s="386"/>
      <c r="DG52" s="384"/>
      <c r="DH52" s="385"/>
      <c r="DI52" s="385"/>
      <c r="DJ52" s="385"/>
      <c r="DK52" s="386"/>
      <c r="DL52" s="384"/>
      <c r="DM52" s="385"/>
      <c r="DN52" s="385"/>
      <c r="DO52" s="385"/>
      <c r="DP52" s="386"/>
      <c r="DQ52" s="384"/>
      <c r="DR52" s="385"/>
      <c r="DS52" s="385"/>
      <c r="DT52" s="385"/>
      <c r="DU52" s="386"/>
      <c r="DV52" s="387"/>
      <c r="DW52" s="388"/>
      <c r="DX52" s="388"/>
      <c r="DY52" s="388"/>
      <c r="DZ52" s="389"/>
      <c r="EA52" s="212"/>
    </row>
    <row r="53" spans="1:131" ht="26.25" customHeight="1" x14ac:dyDescent="0.2">
      <c r="A53" s="221">
        <v>26</v>
      </c>
      <c r="B53" s="401"/>
      <c r="C53" s="402"/>
      <c r="D53" s="402"/>
      <c r="E53" s="402"/>
      <c r="F53" s="402"/>
      <c r="G53" s="402"/>
      <c r="H53" s="402"/>
      <c r="I53" s="402"/>
      <c r="J53" s="402"/>
      <c r="K53" s="402"/>
      <c r="L53" s="402"/>
      <c r="M53" s="402"/>
      <c r="N53" s="402"/>
      <c r="O53" s="402"/>
      <c r="P53" s="403"/>
      <c r="Q53" s="465"/>
      <c r="R53" s="466"/>
      <c r="S53" s="466"/>
      <c r="T53" s="466"/>
      <c r="U53" s="466"/>
      <c r="V53" s="466"/>
      <c r="W53" s="466"/>
      <c r="X53" s="466"/>
      <c r="Y53" s="466"/>
      <c r="Z53" s="466"/>
      <c r="AA53" s="466"/>
      <c r="AB53" s="466"/>
      <c r="AC53" s="466"/>
      <c r="AD53" s="466"/>
      <c r="AE53" s="467"/>
      <c r="AF53" s="407"/>
      <c r="AG53" s="408"/>
      <c r="AH53" s="408"/>
      <c r="AI53" s="408"/>
      <c r="AJ53" s="409"/>
      <c r="AK53" s="468"/>
      <c r="AL53" s="466"/>
      <c r="AM53" s="466"/>
      <c r="AN53" s="466"/>
      <c r="AO53" s="466"/>
      <c r="AP53" s="466"/>
      <c r="AQ53" s="466"/>
      <c r="AR53" s="466"/>
      <c r="AS53" s="466"/>
      <c r="AT53" s="466"/>
      <c r="AU53" s="466"/>
      <c r="AV53" s="466"/>
      <c r="AW53" s="466"/>
      <c r="AX53" s="466"/>
      <c r="AY53" s="466"/>
      <c r="AZ53" s="469"/>
      <c r="BA53" s="469"/>
      <c r="BB53" s="469"/>
      <c r="BC53" s="469"/>
      <c r="BD53" s="469"/>
      <c r="BE53" s="451"/>
      <c r="BF53" s="451"/>
      <c r="BG53" s="451"/>
      <c r="BH53" s="451"/>
      <c r="BI53" s="452"/>
      <c r="BJ53" s="214"/>
      <c r="BK53" s="214"/>
      <c r="BL53" s="214"/>
      <c r="BM53" s="214"/>
      <c r="BN53" s="214"/>
      <c r="BO53" s="224"/>
      <c r="BP53" s="224"/>
      <c r="BQ53" s="221">
        <v>47</v>
      </c>
      <c r="BR53" s="222"/>
      <c r="BS53" s="387"/>
      <c r="BT53" s="388"/>
      <c r="BU53" s="388"/>
      <c r="BV53" s="388"/>
      <c r="BW53" s="388"/>
      <c r="BX53" s="388"/>
      <c r="BY53" s="388"/>
      <c r="BZ53" s="388"/>
      <c r="CA53" s="388"/>
      <c r="CB53" s="388"/>
      <c r="CC53" s="388"/>
      <c r="CD53" s="388"/>
      <c r="CE53" s="388"/>
      <c r="CF53" s="388"/>
      <c r="CG53" s="413"/>
      <c r="CH53" s="384"/>
      <c r="CI53" s="385"/>
      <c r="CJ53" s="385"/>
      <c r="CK53" s="385"/>
      <c r="CL53" s="386"/>
      <c r="CM53" s="384"/>
      <c r="CN53" s="385"/>
      <c r="CO53" s="385"/>
      <c r="CP53" s="385"/>
      <c r="CQ53" s="386"/>
      <c r="CR53" s="384"/>
      <c r="CS53" s="385"/>
      <c r="CT53" s="385"/>
      <c r="CU53" s="385"/>
      <c r="CV53" s="386"/>
      <c r="CW53" s="384"/>
      <c r="CX53" s="385"/>
      <c r="CY53" s="385"/>
      <c r="CZ53" s="385"/>
      <c r="DA53" s="386"/>
      <c r="DB53" s="384"/>
      <c r="DC53" s="385"/>
      <c r="DD53" s="385"/>
      <c r="DE53" s="385"/>
      <c r="DF53" s="386"/>
      <c r="DG53" s="384"/>
      <c r="DH53" s="385"/>
      <c r="DI53" s="385"/>
      <c r="DJ53" s="385"/>
      <c r="DK53" s="386"/>
      <c r="DL53" s="384"/>
      <c r="DM53" s="385"/>
      <c r="DN53" s="385"/>
      <c r="DO53" s="385"/>
      <c r="DP53" s="386"/>
      <c r="DQ53" s="384"/>
      <c r="DR53" s="385"/>
      <c r="DS53" s="385"/>
      <c r="DT53" s="385"/>
      <c r="DU53" s="386"/>
      <c r="DV53" s="387"/>
      <c r="DW53" s="388"/>
      <c r="DX53" s="388"/>
      <c r="DY53" s="388"/>
      <c r="DZ53" s="389"/>
      <c r="EA53" s="212"/>
    </row>
    <row r="54" spans="1:131" ht="26.25" customHeight="1" x14ac:dyDescent="0.2">
      <c r="A54" s="221">
        <v>27</v>
      </c>
      <c r="B54" s="401"/>
      <c r="C54" s="402"/>
      <c r="D54" s="402"/>
      <c r="E54" s="402"/>
      <c r="F54" s="402"/>
      <c r="G54" s="402"/>
      <c r="H54" s="402"/>
      <c r="I54" s="402"/>
      <c r="J54" s="402"/>
      <c r="K54" s="402"/>
      <c r="L54" s="402"/>
      <c r="M54" s="402"/>
      <c r="N54" s="402"/>
      <c r="O54" s="402"/>
      <c r="P54" s="403"/>
      <c r="Q54" s="465"/>
      <c r="R54" s="466"/>
      <c r="S54" s="466"/>
      <c r="T54" s="466"/>
      <c r="U54" s="466"/>
      <c r="V54" s="466"/>
      <c r="W54" s="466"/>
      <c r="X54" s="466"/>
      <c r="Y54" s="466"/>
      <c r="Z54" s="466"/>
      <c r="AA54" s="466"/>
      <c r="AB54" s="466"/>
      <c r="AC54" s="466"/>
      <c r="AD54" s="466"/>
      <c r="AE54" s="467"/>
      <c r="AF54" s="407"/>
      <c r="AG54" s="408"/>
      <c r="AH54" s="408"/>
      <c r="AI54" s="408"/>
      <c r="AJ54" s="409"/>
      <c r="AK54" s="468"/>
      <c r="AL54" s="466"/>
      <c r="AM54" s="466"/>
      <c r="AN54" s="466"/>
      <c r="AO54" s="466"/>
      <c r="AP54" s="466"/>
      <c r="AQ54" s="466"/>
      <c r="AR54" s="466"/>
      <c r="AS54" s="466"/>
      <c r="AT54" s="466"/>
      <c r="AU54" s="466"/>
      <c r="AV54" s="466"/>
      <c r="AW54" s="466"/>
      <c r="AX54" s="466"/>
      <c r="AY54" s="466"/>
      <c r="AZ54" s="469"/>
      <c r="BA54" s="469"/>
      <c r="BB54" s="469"/>
      <c r="BC54" s="469"/>
      <c r="BD54" s="469"/>
      <c r="BE54" s="451"/>
      <c r="BF54" s="451"/>
      <c r="BG54" s="451"/>
      <c r="BH54" s="451"/>
      <c r="BI54" s="452"/>
      <c r="BJ54" s="214"/>
      <c r="BK54" s="214"/>
      <c r="BL54" s="214"/>
      <c r="BM54" s="214"/>
      <c r="BN54" s="214"/>
      <c r="BO54" s="224"/>
      <c r="BP54" s="224"/>
      <c r="BQ54" s="221">
        <v>48</v>
      </c>
      <c r="BR54" s="222"/>
      <c r="BS54" s="387"/>
      <c r="BT54" s="388"/>
      <c r="BU54" s="388"/>
      <c r="BV54" s="388"/>
      <c r="BW54" s="388"/>
      <c r="BX54" s="388"/>
      <c r="BY54" s="388"/>
      <c r="BZ54" s="388"/>
      <c r="CA54" s="388"/>
      <c r="CB54" s="388"/>
      <c r="CC54" s="388"/>
      <c r="CD54" s="388"/>
      <c r="CE54" s="388"/>
      <c r="CF54" s="388"/>
      <c r="CG54" s="413"/>
      <c r="CH54" s="384"/>
      <c r="CI54" s="385"/>
      <c r="CJ54" s="385"/>
      <c r="CK54" s="385"/>
      <c r="CL54" s="386"/>
      <c r="CM54" s="384"/>
      <c r="CN54" s="385"/>
      <c r="CO54" s="385"/>
      <c r="CP54" s="385"/>
      <c r="CQ54" s="386"/>
      <c r="CR54" s="384"/>
      <c r="CS54" s="385"/>
      <c r="CT54" s="385"/>
      <c r="CU54" s="385"/>
      <c r="CV54" s="386"/>
      <c r="CW54" s="384"/>
      <c r="CX54" s="385"/>
      <c r="CY54" s="385"/>
      <c r="CZ54" s="385"/>
      <c r="DA54" s="386"/>
      <c r="DB54" s="384"/>
      <c r="DC54" s="385"/>
      <c r="DD54" s="385"/>
      <c r="DE54" s="385"/>
      <c r="DF54" s="386"/>
      <c r="DG54" s="384"/>
      <c r="DH54" s="385"/>
      <c r="DI54" s="385"/>
      <c r="DJ54" s="385"/>
      <c r="DK54" s="386"/>
      <c r="DL54" s="384"/>
      <c r="DM54" s="385"/>
      <c r="DN54" s="385"/>
      <c r="DO54" s="385"/>
      <c r="DP54" s="386"/>
      <c r="DQ54" s="384"/>
      <c r="DR54" s="385"/>
      <c r="DS54" s="385"/>
      <c r="DT54" s="385"/>
      <c r="DU54" s="386"/>
      <c r="DV54" s="387"/>
      <c r="DW54" s="388"/>
      <c r="DX54" s="388"/>
      <c r="DY54" s="388"/>
      <c r="DZ54" s="389"/>
      <c r="EA54" s="212"/>
    </row>
    <row r="55" spans="1:131" ht="26.25" customHeight="1" x14ac:dyDescent="0.2">
      <c r="A55" s="221">
        <v>28</v>
      </c>
      <c r="B55" s="401"/>
      <c r="C55" s="402"/>
      <c r="D55" s="402"/>
      <c r="E55" s="402"/>
      <c r="F55" s="402"/>
      <c r="G55" s="402"/>
      <c r="H55" s="402"/>
      <c r="I55" s="402"/>
      <c r="J55" s="402"/>
      <c r="K55" s="402"/>
      <c r="L55" s="402"/>
      <c r="M55" s="402"/>
      <c r="N55" s="402"/>
      <c r="O55" s="402"/>
      <c r="P55" s="403"/>
      <c r="Q55" s="465"/>
      <c r="R55" s="466"/>
      <c r="S55" s="466"/>
      <c r="T55" s="466"/>
      <c r="U55" s="466"/>
      <c r="V55" s="466"/>
      <c r="W55" s="466"/>
      <c r="X55" s="466"/>
      <c r="Y55" s="466"/>
      <c r="Z55" s="466"/>
      <c r="AA55" s="466"/>
      <c r="AB55" s="466"/>
      <c r="AC55" s="466"/>
      <c r="AD55" s="466"/>
      <c r="AE55" s="467"/>
      <c r="AF55" s="407"/>
      <c r="AG55" s="408"/>
      <c r="AH55" s="408"/>
      <c r="AI55" s="408"/>
      <c r="AJ55" s="409"/>
      <c r="AK55" s="468"/>
      <c r="AL55" s="466"/>
      <c r="AM55" s="466"/>
      <c r="AN55" s="466"/>
      <c r="AO55" s="466"/>
      <c r="AP55" s="466"/>
      <c r="AQ55" s="466"/>
      <c r="AR55" s="466"/>
      <c r="AS55" s="466"/>
      <c r="AT55" s="466"/>
      <c r="AU55" s="466"/>
      <c r="AV55" s="466"/>
      <c r="AW55" s="466"/>
      <c r="AX55" s="466"/>
      <c r="AY55" s="466"/>
      <c r="AZ55" s="469"/>
      <c r="BA55" s="469"/>
      <c r="BB55" s="469"/>
      <c r="BC55" s="469"/>
      <c r="BD55" s="469"/>
      <c r="BE55" s="451"/>
      <c r="BF55" s="451"/>
      <c r="BG55" s="451"/>
      <c r="BH55" s="451"/>
      <c r="BI55" s="452"/>
      <c r="BJ55" s="214"/>
      <c r="BK55" s="214"/>
      <c r="BL55" s="214"/>
      <c r="BM55" s="214"/>
      <c r="BN55" s="214"/>
      <c r="BO55" s="224"/>
      <c r="BP55" s="224"/>
      <c r="BQ55" s="221">
        <v>49</v>
      </c>
      <c r="BR55" s="222"/>
      <c r="BS55" s="387"/>
      <c r="BT55" s="388"/>
      <c r="BU55" s="388"/>
      <c r="BV55" s="388"/>
      <c r="BW55" s="388"/>
      <c r="BX55" s="388"/>
      <c r="BY55" s="388"/>
      <c r="BZ55" s="388"/>
      <c r="CA55" s="388"/>
      <c r="CB55" s="388"/>
      <c r="CC55" s="388"/>
      <c r="CD55" s="388"/>
      <c r="CE55" s="388"/>
      <c r="CF55" s="388"/>
      <c r="CG55" s="413"/>
      <c r="CH55" s="384"/>
      <c r="CI55" s="385"/>
      <c r="CJ55" s="385"/>
      <c r="CK55" s="385"/>
      <c r="CL55" s="386"/>
      <c r="CM55" s="384"/>
      <c r="CN55" s="385"/>
      <c r="CO55" s="385"/>
      <c r="CP55" s="385"/>
      <c r="CQ55" s="386"/>
      <c r="CR55" s="384"/>
      <c r="CS55" s="385"/>
      <c r="CT55" s="385"/>
      <c r="CU55" s="385"/>
      <c r="CV55" s="386"/>
      <c r="CW55" s="384"/>
      <c r="CX55" s="385"/>
      <c r="CY55" s="385"/>
      <c r="CZ55" s="385"/>
      <c r="DA55" s="386"/>
      <c r="DB55" s="384"/>
      <c r="DC55" s="385"/>
      <c r="DD55" s="385"/>
      <c r="DE55" s="385"/>
      <c r="DF55" s="386"/>
      <c r="DG55" s="384"/>
      <c r="DH55" s="385"/>
      <c r="DI55" s="385"/>
      <c r="DJ55" s="385"/>
      <c r="DK55" s="386"/>
      <c r="DL55" s="384"/>
      <c r="DM55" s="385"/>
      <c r="DN55" s="385"/>
      <c r="DO55" s="385"/>
      <c r="DP55" s="386"/>
      <c r="DQ55" s="384"/>
      <c r="DR55" s="385"/>
      <c r="DS55" s="385"/>
      <c r="DT55" s="385"/>
      <c r="DU55" s="386"/>
      <c r="DV55" s="387"/>
      <c r="DW55" s="388"/>
      <c r="DX55" s="388"/>
      <c r="DY55" s="388"/>
      <c r="DZ55" s="389"/>
      <c r="EA55" s="212"/>
    </row>
    <row r="56" spans="1:131" ht="26.25" customHeight="1" x14ac:dyDescent="0.2">
      <c r="A56" s="221">
        <v>29</v>
      </c>
      <c r="B56" s="401"/>
      <c r="C56" s="402"/>
      <c r="D56" s="402"/>
      <c r="E56" s="402"/>
      <c r="F56" s="402"/>
      <c r="G56" s="402"/>
      <c r="H56" s="402"/>
      <c r="I56" s="402"/>
      <c r="J56" s="402"/>
      <c r="K56" s="402"/>
      <c r="L56" s="402"/>
      <c r="M56" s="402"/>
      <c r="N56" s="402"/>
      <c r="O56" s="402"/>
      <c r="P56" s="403"/>
      <c r="Q56" s="465"/>
      <c r="R56" s="466"/>
      <c r="S56" s="466"/>
      <c r="T56" s="466"/>
      <c r="U56" s="466"/>
      <c r="V56" s="466"/>
      <c r="W56" s="466"/>
      <c r="X56" s="466"/>
      <c r="Y56" s="466"/>
      <c r="Z56" s="466"/>
      <c r="AA56" s="466"/>
      <c r="AB56" s="466"/>
      <c r="AC56" s="466"/>
      <c r="AD56" s="466"/>
      <c r="AE56" s="467"/>
      <c r="AF56" s="407"/>
      <c r="AG56" s="408"/>
      <c r="AH56" s="408"/>
      <c r="AI56" s="408"/>
      <c r="AJ56" s="409"/>
      <c r="AK56" s="468"/>
      <c r="AL56" s="466"/>
      <c r="AM56" s="466"/>
      <c r="AN56" s="466"/>
      <c r="AO56" s="466"/>
      <c r="AP56" s="466"/>
      <c r="AQ56" s="466"/>
      <c r="AR56" s="466"/>
      <c r="AS56" s="466"/>
      <c r="AT56" s="466"/>
      <c r="AU56" s="466"/>
      <c r="AV56" s="466"/>
      <c r="AW56" s="466"/>
      <c r="AX56" s="466"/>
      <c r="AY56" s="466"/>
      <c r="AZ56" s="469"/>
      <c r="BA56" s="469"/>
      <c r="BB56" s="469"/>
      <c r="BC56" s="469"/>
      <c r="BD56" s="469"/>
      <c r="BE56" s="451"/>
      <c r="BF56" s="451"/>
      <c r="BG56" s="451"/>
      <c r="BH56" s="451"/>
      <c r="BI56" s="452"/>
      <c r="BJ56" s="214"/>
      <c r="BK56" s="214"/>
      <c r="BL56" s="214"/>
      <c r="BM56" s="214"/>
      <c r="BN56" s="214"/>
      <c r="BO56" s="224"/>
      <c r="BP56" s="224"/>
      <c r="BQ56" s="221">
        <v>50</v>
      </c>
      <c r="BR56" s="222"/>
      <c r="BS56" s="387"/>
      <c r="BT56" s="388"/>
      <c r="BU56" s="388"/>
      <c r="BV56" s="388"/>
      <c r="BW56" s="388"/>
      <c r="BX56" s="388"/>
      <c r="BY56" s="388"/>
      <c r="BZ56" s="388"/>
      <c r="CA56" s="388"/>
      <c r="CB56" s="388"/>
      <c r="CC56" s="388"/>
      <c r="CD56" s="388"/>
      <c r="CE56" s="388"/>
      <c r="CF56" s="388"/>
      <c r="CG56" s="413"/>
      <c r="CH56" s="384"/>
      <c r="CI56" s="385"/>
      <c r="CJ56" s="385"/>
      <c r="CK56" s="385"/>
      <c r="CL56" s="386"/>
      <c r="CM56" s="384"/>
      <c r="CN56" s="385"/>
      <c r="CO56" s="385"/>
      <c r="CP56" s="385"/>
      <c r="CQ56" s="386"/>
      <c r="CR56" s="384"/>
      <c r="CS56" s="385"/>
      <c r="CT56" s="385"/>
      <c r="CU56" s="385"/>
      <c r="CV56" s="386"/>
      <c r="CW56" s="384"/>
      <c r="CX56" s="385"/>
      <c r="CY56" s="385"/>
      <c r="CZ56" s="385"/>
      <c r="DA56" s="386"/>
      <c r="DB56" s="384"/>
      <c r="DC56" s="385"/>
      <c r="DD56" s="385"/>
      <c r="DE56" s="385"/>
      <c r="DF56" s="386"/>
      <c r="DG56" s="384"/>
      <c r="DH56" s="385"/>
      <c r="DI56" s="385"/>
      <c r="DJ56" s="385"/>
      <c r="DK56" s="386"/>
      <c r="DL56" s="384"/>
      <c r="DM56" s="385"/>
      <c r="DN56" s="385"/>
      <c r="DO56" s="385"/>
      <c r="DP56" s="386"/>
      <c r="DQ56" s="384"/>
      <c r="DR56" s="385"/>
      <c r="DS56" s="385"/>
      <c r="DT56" s="385"/>
      <c r="DU56" s="386"/>
      <c r="DV56" s="387"/>
      <c r="DW56" s="388"/>
      <c r="DX56" s="388"/>
      <c r="DY56" s="388"/>
      <c r="DZ56" s="389"/>
      <c r="EA56" s="212"/>
    </row>
    <row r="57" spans="1:131" ht="26.25" customHeight="1" x14ac:dyDescent="0.2">
      <c r="A57" s="221">
        <v>30</v>
      </c>
      <c r="B57" s="401"/>
      <c r="C57" s="402"/>
      <c r="D57" s="402"/>
      <c r="E57" s="402"/>
      <c r="F57" s="402"/>
      <c r="G57" s="402"/>
      <c r="H57" s="402"/>
      <c r="I57" s="402"/>
      <c r="J57" s="402"/>
      <c r="K57" s="402"/>
      <c r="L57" s="402"/>
      <c r="M57" s="402"/>
      <c r="N57" s="402"/>
      <c r="O57" s="402"/>
      <c r="P57" s="403"/>
      <c r="Q57" s="465"/>
      <c r="R57" s="466"/>
      <c r="S57" s="466"/>
      <c r="T57" s="466"/>
      <c r="U57" s="466"/>
      <c r="V57" s="466"/>
      <c r="W57" s="466"/>
      <c r="X57" s="466"/>
      <c r="Y57" s="466"/>
      <c r="Z57" s="466"/>
      <c r="AA57" s="466"/>
      <c r="AB57" s="466"/>
      <c r="AC57" s="466"/>
      <c r="AD57" s="466"/>
      <c r="AE57" s="467"/>
      <c r="AF57" s="407"/>
      <c r="AG57" s="408"/>
      <c r="AH57" s="408"/>
      <c r="AI57" s="408"/>
      <c r="AJ57" s="409"/>
      <c r="AK57" s="468"/>
      <c r="AL57" s="466"/>
      <c r="AM57" s="466"/>
      <c r="AN57" s="466"/>
      <c r="AO57" s="466"/>
      <c r="AP57" s="466"/>
      <c r="AQ57" s="466"/>
      <c r="AR57" s="466"/>
      <c r="AS57" s="466"/>
      <c r="AT57" s="466"/>
      <c r="AU57" s="466"/>
      <c r="AV57" s="466"/>
      <c r="AW57" s="466"/>
      <c r="AX57" s="466"/>
      <c r="AY57" s="466"/>
      <c r="AZ57" s="469"/>
      <c r="BA57" s="469"/>
      <c r="BB57" s="469"/>
      <c r="BC57" s="469"/>
      <c r="BD57" s="469"/>
      <c r="BE57" s="451"/>
      <c r="BF57" s="451"/>
      <c r="BG57" s="451"/>
      <c r="BH57" s="451"/>
      <c r="BI57" s="452"/>
      <c r="BJ57" s="214"/>
      <c r="BK57" s="214"/>
      <c r="BL57" s="214"/>
      <c r="BM57" s="214"/>
      <c r="BN57" s="214"/>
      <c r="BO57" s="224"/>
      <c r="BP57" s="224"/>
      <c r="BQ57" s="221">
        <v>51</v>
      </c>
      <c r="BR57" s="222"/>
      <c r="BS57" s="387"/>
      <c r="BT57" s="388"/>
      <c r="BU57" s="388"/>
      <c r="BV57" s="388"/>
      <c r="BW57" s="388"/>
      <c r="BX57" s="388"/>
      <c r="BY57" s="388"/>
      <c r="BZ57" s="388"/>
      <c r="CA57" s="388"/>
      <c r="CB57" s="388"/>
      <c r="CC57" s="388"/>
      <c r="CD57" s="388"/>
      <c r="CE57" s="388"/>
      <c r="CF57" s="388"/>
      <c r="CG57" s="413"/>
      <c r="CH57" s="384"/>
      <c r="CI57" s="385"/>
      <c r="CJ57" s="385"/>
      <c r="CK57" s="385"/>
      <c r="CL57" s="386"/>
      <c r="CM57" s="384"/>
      <c r="CN57" s="385"/>
      <c r="CO57" s="385"/>
      <c r="CP57" s="385"/>
      <c r="CQ57" s="386"/>
      <c r="CR57" s="384"/>
      <c r="CS57" s="385"/>
      <c r="CT57" s="385"/>
      <c r="CU57" s="385"/>
      <c r="CV57" s="386"/>
      <c r="CW57" s="384"/>
      <c r="CX57" s="385"/>
      <c r="CY57" s="385"/>
      <c r="CZ57" s="385"/>
      <c r="DA57" s="386"/>
      <c r="DB57" s="384"/>
      <c r="DC57" s="385"/>
      <c r="DD57" s="385"/>
      <c r="DE57" s="385"/>
      <c r="DF57" s="386"/>
      <c r="DG57" s="384"/>
      <c r="DH57" s="385"/>
      <c r="DI57" s="385"/>
      <c r="DJ57" s="385"/>
      <c r="DK57" s="386"/>
      <c r="DL57" s="384"/>
      <c r="DM57" s="385"/>
      <c r="DN57" s="385"/>
      <c r="DO57" s="385"/>
      <c r="DP57" s="386"/>
      <c r="DQ57" s="384"/>
      <c r="DR57" s="385"/>
      <c r="DS57" s="385"/>
      <c r="DT57" s="385"/>
      <c r="DU57" s="386"/>
      <c r="DV57" s="387"/>
      <c r="DW57" s="388"/>
      <c r="DX57" s="388"/>
      <c r="DY57" s="388"/>
      <c r="DZ57" s="389"/>
      <c r="EA57" s="212"/>
    </row>
    <row r="58" spans="1:131" ht="26.25" customHeight="1" x14ac:dyDescent="0.2">
      <c r="A58" s="221">
        <v>31</v>
      </c>
      <c r="B58" s="401"/>
      <c r="C58" s="402"/>
      <c r="D58" s="402"/>
      <c r="E58" s="402"/>
      <c r="F58" s="402"/>
      <c r="G58" s="402"/>
      <c r="H58" s="402"/>
      <c r="I58" s="402"/>
      <c r="J58" s="402"/>
      <c r="K58" s="402"/>
      <c r="L58" s="402"/>
      <c r="M58" s="402"/>
      <c r="N58" s="402"/>
      <c r="O58" s="402"/>
      <c r="P58" s="403"/>
      <c r="Q58" s="465"/>
      <c r="R58" s="466"/>
      <c r="S58" s="466"/>
      <c r="T58" s="466"/>
      <c r="U58" s="466"/>
      <c r="V58" s="466"/>
      <c r="W58" s="466"/>
      <c r="X58" s="466"/>
      <c r="Y58" s="466"/>
      <c r="Z58" s="466"/>
      <c r="AA58" s="466"/>
      <c r="AB58" s="466"/>
      <c r="AC58" s="466"/>
      <c r="AD58" s="466"/>
      <c r="AE58" s="467"/>
      <c r="AF58" s="407"/>
      <c r="AG58" s="408"/>
      <c r="AH58" s="408"/>
      <c r="AI58" s="408"/>
      <c r="AJ58" s="409"/>
      <c r="AK58" s="468"/>
      <c r="AL58" s="466"/>
      <c r="AM58" s="466"/>
      <c r="AN58" s="466"/>
      <c r="AO58" s="466"/>
      <c r="AP58" s="466"/>
      <c r="AQ58" s="466"/>
      <c r="AR58" s="466"/>
      <c r="AS58" s="466"/>
      <c r="AT58" s="466"/>
      <c r="AU58" s="466"/>
      <c r="AV58" s="466"/>
      <c r="AW58" s="466"/>
      <c r="AX58" s="466"/>
      <c r="AY58" s="466"/>
      <c r="AZ58" s="469"/>
      <c r="BA58" s="469"/>
      <c r="BB58" s="469"/>
      <c r="BC58" s="469"/>
      <c r="BD58" s="469"/>
      <c r="BE58" s="451"/>
      <c r="BF58" s="451"/>
      <c r="BG58" s="451"/>
      <c r="BH58" s="451"/>
      <c r="BI58" s="452"/>
      <c r="BJ58" s="214"/>
      <c r="BK58" s="214"/>
      <c r="BL58" s="214"/>
      <c r="BM58" s="214"/>
      <c r="BN58" s="214"/>
      <c r="BO58" s="224"/>
      <c r="BP58" s="224"/>
      <c r="BQ58" s="221">
        <v>52</v>
      </c>
      <c r="BR58" s="222"/>
      <c r="BS58" s="387"/>
      <c r="BT58" s="388"/>
      <c r="BU58" s="388"/>
      <c r="BV58" s="388"/>
      <c r="BW58" s="388"/>
      <c r="BX58" s="388"/>
      <c r="BY58" s="388"/>
      <c r="BZ58" s="388"/>
      <c r="CA58" s="388"/>
      <c r="CB58" s="388"/>
      <c r="CC58" s="388"/>
      <c r="CD58" s="388"/>
      <c r="CE58" s="388"/>
      <c r="CF58" s="388"/>
      <c r="CG58" s="413"/>
      <c r="CH58" s="384"/>
      <c r="CI58" s="385"/>
      <c r="CJ58" s="385"/>
      <c r="CK58" s="385"/>
      <c r="CL58" s="386"/>
      <c r="CM58" s="384"/>
      <c r="CN58" s="385"/>
      <c r="CO58" s="385"/>
      <c r="CP58" s="385"/>
      <c r="CQ58" s="386"/>
      <c r="CR58" s="384"/>
      <c r="CS58" s="385"/>
      <c r="CT58" s="385"/>
      <c r="CU58" s="385"/>
      <c r="CV58" s="386"/>
      <c r="CW58" s="384"/>
      <c r="CX58" s="385"/>
      <c r="CY58" s="385"/>
      <c r="CZ58" s="385"/>
      <c r="DA58" s="386"/>
      <c r="DB58" s="384"/>
      <c r="DC58" s="385"/>
      <c r="DD58" s="385"/>
      <c r="DE58" s="385"/>
      <c r="DF58" s="386"/>
      <c r="DG58" s="384"/>
      <c r="DH58" s="385"/>
      <c r="DI58" s="385"/>
      <c r="DJ58" s="385"/>
      <c r="DK58" s="386"/>
      <c r="DL58" s="384"/>
      <c r="DM58" s="385"/>
      <c r="DN58" s="385"/>
      <c r="DO58" s="385"/>
      <c r="DP58" s="386"/>
      <c r="DQ58" s="384"/>
      <c r="DR58" s="385"/>
      <c r="DS58" s="385"/>
      <c r="DT58" s="385"/>
      <c r="DU58" s="386"/>
      <c r="DV58" s="387"/>
      <c r="DW58" s="388"/>
      <c r="DX58" s="388"/>
      <c r="DY58" s="388"/>
      <c r="DZ58" s="389"/>
      <c r="EA58" s="212"/>
    </row>
    <row r="59" spans="1:131" ht="26.25" customHeight="1" x14ac:dyDescent="0.2">
      <c r="A59" s="221">
        <v>32</v>
      </c>
      <c r="B59" s="401"/>
      <c r="C59" s="402"/>
      <c r="D59" s="402"/>
      <c r="E59" s="402"/>
      <c r="F59" s="402"/>
      <c r="G59" s="402"/>
      <c r="H59" s="402"/>
      <c r="I59" s="402"/>
      <c r="J59" s="402"/>
      <c r="K59" s="402"/>
      <c r="L59" s="402"/>
      <c r="M59" s="402"/>
      <c r="N59" s="402"/>
      <c r="O59" s="402"/>
      <c r="P59" s="403"/>
      <c r="Q59" s="465"/>
      <c r="R59" s="466"/>
      <c r="S59" s="466"/>
      <c r="T59" s="466"/>
      <c r="U59" s="466"/>
      <c r="V59" s="466"/>
      <c r="W59" s="466"/>
      <c r="X59" s="466"/>
      <c r="Y59" s="466"/>
      <c r="Z59" s="466"/>
      <c r="AA59" s="466"/>
      <c r="AB59" s="466"/>
      <c r="AC59" s="466"/>
      <c r="AD59" s="466"/>
      <c r="AE59" s="467"/>
      <c r="AF59" s="407"/>
      <c r="AG59" s="408"/>
      <c r="AH59" s="408"/>
      <c r="AI59" s="408"/>
      <c r="AJ59" s="409"/>
      <c r="AK59" s="468"/>
      <c r="AL59" s="466"/>
      <c r="AM59" s="466"/>
      <c r="AN59" s="466"/>
      <c r="AO59" s="466"/>
      <c r="AP59" s="466"/>
      <c r="AQ59" s="466"/>
      <c r="AR59" s="466"/>
      <c r="AS59" s="466"/>
      <c r="AT59" s="466"/>
      <c r="AU59" s="466"/>
      <c r="AV59" s="466"/>
      <c r="AW59" s="466"/>
      <c r="AX59" s="466"/>
      <c r="AY59" s="466"/>
      <c r="AZ59" s="469"/>
      <c r="BA59" s="469"/>
      <c r="BB59" s="469"/>
      <c r="BC59" s="469"/>
      <c r="BD59" s="469"/>
      <c r="BE59" s="451"/>
      <c r="BF59" s="451"/>
      <c r="BG59" s="451"/>
      <c r="BH59" s="451"/>
      <c r="BI59" s="452"/>
      <c r="BJ59" s="214"/>
      <c r="BK59" s="214"/>
      <c r="BL59" s="214"/>
      <c r="BM59" s="214"/>
      <c r="BN59" s="214"/>
      <c r="BO59" s="224"/>
      <c r="BP59" s="224"/>
      <c r="BQ59" s="221">
        <v>53</v>
      </c>
      <c r="BR59" s="222"/>
      <c r="BS59" s="387"/>
      <c r="BT59" s="388"/>
      <c r="BU59" s="388"/>
      <c r="BV59" s="388"/>
      <c r="BW59" s="388"/>
      <c r="BX59" s="388"/>
      <c r="BY59" s="388"/>
      <c r="BZ59" s="388"/>
      <c r="CA59" s="388"/>
      <c r="CB59" s="388"/>
      <c r="CC59" s="388"/>
      <c r="CD59" s="388"/>
      <c r="CE59" s="388"/>
      <c r="CF59" s="388"/>
      <c r="CG59" s="413"/>
      <c r="CH59" s="384"/>
      <c r="CI59" s="385"/>
      <c r="CJ59" s="385"/>
      <c r="CK59" s="385"/>
      <c r="CL59" s="386"/>
      <c r="CM59" s="384"/>
      <c r="CN59" s="385"/>
      <c r="CO59" s="385"/>
      <c r="CP59" s="385"/>
      <c r="CQ59" s="386"/>
      <c r="CR59" s="384"/>
      <c r="CS59" s="385"/>
      <c r="CT59" s="385"/>
      <c r="CU59" s="385"/>
      <c r="CV59" s="386"/>
      <c r="CW59" s="384"/>
      <c r="CX59" s="385"/>
      <c r="CY59" s="385"/>
      <c r="CZ59" s="385"/>
      <c r="DA59" s="386"/>
      <c r="DB59" s="384"/>
      <c r="DC59" s="385"/>
      <c r="DD59" s="385"/>
      <c r="DE59" s="385"/>
      <c r="DF59" s="386"/>
      <c r="DG59" s="384"/>
      <c r="DH59" s="385"/>
      <c r="DI59" s="385"/>
      <c r="DJ59" s="385"/>
      <c r="DK59" s="386"/>
      <c r="DL59" s="384"/>
      <c r="DM59" s="385"/>
      <c r="DN59" s="385"/>
      <c r="DO59" s="385"/>
      <c r="DP59" s="386"/>
      <c r="DQ59" s="384"/>
      <c r="DR59" s="385"/>
      <c r="DS59" s="385"/>
      <c r="DT59" s="385"/>
      <c r="DU59" s="386"/>
      <c r="DV59" s="387"/>
      <c r="DW59" s="388"/>
      <c r="DX59" s="388"/>
      <c r="DY59" s="388"/>
      <c r="DZ59" s="389"/>
      <c r="EA59" s="212"/>
    </row>
    <row r="60" spans="1:131" ht="26.25" customHeight="1" x14ac:dyDescent="0.2">
      <c r="A60" s="221">
        <v>33</v>
      </c>
      <c r="B60" s="401"/>
      <c r="C60" s="402"/>
      <c r="D60" s="402"/>
      <c r="E60" s="402"/>
      <c r="F60" s="402"/>
      <c r="G60" s="402"/>
      <c r="H60" s="402"/>
      <c r="I60" s="402"/>
      <c r="J60" s="402"/>
      <c r="K60" s="402"/>
      <c r="L60" s="402"/>
      <c r="M60" s="402"/>
      <c r="N60" s="402"/>
      <c r="O60" s="402"/>
      <c r="P60" s="403"/>
      <c r="Q60" s="465"/>
      <c r="R60" s="466"/>
      <c r="S60" s="466"/>
      <c r="T60" s="466"/>
      <c r="U60" s="466"/>
      <c r="V60" s="466"/>
      <c r="W60" s="466"/>
      <c r="X60" s="466"/>
      <c r="Y60" s="466"/>
      <c r="Z60" s="466"/>
      <c r="AA60" s="466"/>
      <c r="AB60" s="466"/>
      <c r="AC60" s="466"/>
      <c r="AD60" s="466"/>
      <c r="AE60" s="467"/>
      <c r="AF60" s="407"/>
      <c r="AG60" s="408"/>
      <c r="AH60" s="408"/>
      <c r="AI60" s="408"/>
      <c r="AJ60" s="409"/>
      <c r="AK60" s="468"/>
      <c r="AL60" s="466"/>
      <c r="AM60" s="466"/>
      <c r="AN60" s="466"/>
      <c r="AO60" s="466"/>
      <c r="AP60" s="466"/>
      <c r="AQ60" s="466"/>
      <c r="AR60" s="466"/>
      <c r="AS60" s="466"/>
      <c r="AT60" s="466"/>
      <c r="AU60" s="466"/>
      <c r="AV60" s="466"/>
      <c r="AW60" s="466"/>
      <c r="AX60" s="466"/>
      <c r="AY60" s="466"/>
      <c r="AZ60" s="469"/>
      <c r="BA60" s="469"/>
      <c r="BB60" s="469"/>
      <c r="BC60" s="469"/>
      <c r="BD60" s="469"/>
      <c r="BE60" s="451"/>
      <c r="BF60" s="451"/>
      <c r="BG60" s="451"/>
      <c r="BH60" s="451"/>
      <c r="BI60" s="452"/>
      <c r="BJ60" s="214"/>
      <c r="BK60" s="214"/>
      <c r="BL60" s="214"/>
      <c r="BM60" s="214"/>
      <c r="BN60" s="214"/>
      <c r="BO60" s="224"/>
      <c r="BP60" s="224"/>
      <c r="BQ60" s="221">
        <v>54</v>
      </c>
      <c r="BR60" s="222"/>
      <c r="BS60" s="387"/>
      <c r="BT60" s="388"/>
      <c r="BU60" s="388"/>
      <c r="BV60" s="388"/>
      <c r="BW60" s="388"/>
      <c r="BX60" s="388"/>
      <c r="BY60" s="388"/>
      <c r="BZ60" s="388"/>
      <c r="CA60" s="388"/>
      <c r="CB60" s="388"/>
      <c r="CC60" s="388"/>
      <c r="CD60" s="388"/>
      <c r="CE60" s="388"/>
      <c r="CF60" s="388"/>
      <c r="CG60" s="413"/>
      <c r="CH60" s="384"/>
      <c r="CI60" s="385"/>
      <c r="CJ60" s="385"/>
      <c r="CK60" s="385"/>
      <c r="CL60" s="386"/>
      <c r="CM60" s="384"/>
      <c r="CN60" s="385"/>
      <c r="CO60" s="385"/>
      <c r="CP60" s="385"/>
      <c r="CQ60" s="386"/>
      <c r="CR60" s="384"/>
      <c r="CS60" s="385"/>
      <c r="CT60" s="385"/>
      <c r="CU60" s="385"/>
      <c r="CV60" s="386"/>
      <c r="CW60" s="384"/>
      <c r="CX60" s="385"/>
      <c r="CY60" s="385"/>
      <c r="CZ60" s="385"/>
      <c r="DA60" s="386"/>
      <c r="DB60" s="384"/>
      <c r="DC60" s="385"/>
      <c r="DD60" s="385"/>
      <c r="DE60" s="385"/>
      <c r="DF60" s="386"/>
      <c r="DG60" s="384"/>
      <c r="DH60" s="385"/>
      <c r="DI60" s="385"/>
      <c r="DJ60" s="385"/>
      <c r="DK60" s="386"/>
      <c r="DL60" s="384"/>
      <c r="DM60" s="385"/>
      <c r="DN60" s="385"/>
      <c r="DO60" s="385"/>
      <c r="DP60" s="386"/>
      <c r="DQ60" s="384"/>
      <c r="DR60" s="385"/>
      <c r="DS60" s="385"/>
      <c r="DT60" s="385"/>
      <c r="DU60" s="386"/>
      <c r="DV60" s="387"/>
      <c r="DW60" s="388"/>
      <c r="DX60" s="388"/>
      <c r="DY60" s="388"/>
      <c r="DZ60" s="389"/>
      <c r="EA60" s="212"/>
    </row>
    <row r="61" spans="1:131" ht="26.25" customHeight="1" thickBot="1" x14ac:dyDescent="0.25">
      <c r="A61" s="221">
        <v>34</v>
      </c>
      <c r="B61" s="401"/>
      <c r="C61" s="402"/>
      <c r="D61" s="402"/>
      <c r="E61" s="402"/>
      <c r="F61" s="402"/>
      <c r="G61" s="402"/>
      <c r="H61" s="402"/>
      <c r="I61" s="402"/>
      <c r="J61" s="402"/>
      <c r="K61" s="402"/>
      <c r="L61" s="402"/>
      <c r="M61" s="402"/>
      <c r="N61" s="402"/>
      <c r="O61" s="402"/>
      <c r="P61" s="403"/>
      <c r="Q61" s="465"/>
      <c r="R61" s="466"/>
      <c r="S61" s="466"/>
      <c r="T61" s="466"/>
      <c r="U61" s="466"/>
      <c r="V61" s="466"/>
      <c r="W61" s="466"/>
      <c r="X61" s="466"/>
      <c r="Y61" s="466"/>
      <c r="Z61" s="466"/>
      <c r="AA61" s="466"/>
      <c r="AB61" s="466"/>
      <c r="AC61" s="466"/>
      <c r="AD61" s="466"/>
      <c r="AE61" s="467"/>
      <c r="AF61" s="407"/>
      <c r="AG61" s="408"/>
      <c r="AH61" s="408"/>
      <c r="AI61" s="408"/>
      <c r="AJ61" s="409"/>
      <c r="AK61" s="468"/>
      <c r="AL61" s="466"/>
      <c r="AM61" s="466"/>
      <c r="AN61" s="466"/>
      <c r="AO61" s="466"/>
      <c r="AP61" s="466"/>
      <c r="AQ61" s="466"/>
      <c r="AR61" s="466"/>
      <c r="AS61" s="466"/>
      <c r="AT61" s="466"/>
      <c r="AU61" s="466"/>
      <c r="AV61" s="466"/>
      <c r="AW61" s="466"/>
      <c r="AX61" s="466"/>
      <c r="AY61" s="466"/>
      <c r="AZ61" s="469"/>
      <c r="BA61" s="469"/>
      <c r="BB61" s="469"/>
      <c r="BC61" s="469"/>
      <c r="BD61" s="469"/>
      <c r="BE61" s="451"/>
      <c r="BF61" s="451"/>
      <c r="BG61" s="451"/>
      <c r="BH61" s="451"/>
      <c r="BI61" s="452"/>
      <c r="BJ61" s="214"/>
      <c r="BK61" s="214"/>
      <c r="BL61" s="214"/>
      <c r="BM61" s="214"/>
      <c r="BN61" s="214"/>
      <c r="BO61" s="224"/>
      <c r="BP61" s="224"/>
      <c r="BQ61" s="221">
        <v>55</v>
      </c>
      <c r="BR61" s="222"/>
      <c r="BS61" s="387"/>
      <c r="BT61" s="388"/>
      <c r="BU61" s="388"/>
      <c r="BV61" s="388"/>
      <c r="BW61" s="388"/>
      <c r="BX61" s="388"/>
      <c r="BY61" s="388"/>
      <c r="BZ61" s="388"/>
      <c r="CA61" s="388"/>
      <c r="CB61" s="388"/>
      <c r="CC61" s="388"/>
      <c r="CD61" s="388"/>
      <c r="CE61" s="388"/>
      <c r="CF61" s="388"/>
      <c r="CG61" s="413"/>
      <c r="CH61" s="384"/>
      <c r="CI61" s="385"/>
      <c r="CJ61" s="385"/>
      <c r="CK61" s="385"/>
      <c r="CL61" s="386"/>
      <c r="CM61" s="384"/>
      <c r="CN61" s="385"/>
      <c r="CO61" s="385"/>
      <c r="CP61" s="385"/>
      <c r="CQ61" s="386"/>
      <c r="CR61" s="384"/>
      <c r="CS61" s="385"/>
      <c r="CT61" s="385"/>
      <c r="CU61" s="385"/>
      <c r="CV61" s="386"/>
      <c r="CW61" s="384"/>
      <c r="CX61" s="385"/>
      <c r="CY61" s="385"/>
      <c r="CZ61" s="385"/>
      <c r="DA61" s="386"/>
      <c r="DB61" s="384"/>
      <c r="DC61" s="385"/>
      <c r="DD61" s="385"/>
      <c r="DE61" s="385"/>
      <c r="DF61" s="386"/>
      <c r="DG61" s="384"/>
      <c r="DH61" s="385"/>
      <c r="DI61" s="385"/>
      <c r="DJ61" s="385"/>
      <c r="DK61" s="386"/>
      <c r="DL61" s="384"/>
      <c r="DM61" s="385"/>
      <c r="DN61" s="385"/>
      <c r="DO61" s="385"/>
      <c r="DP61" s="386"/>
      <c r="DQ61" s="384"/>
      <c r="DR61" s="385"/>
      <c r="DS61" s="385"/>
      <c r="DT61" s="385"/>
      <c r="DU61" s="386"/>
      <c r="DV61" s="387"/>
      <c r="DW61" s="388"/>
      <c r="DX61" s="388"/>
      <c r="DY61" s="388"/>
      <c r="DZ61" s="389"/>
      <c r="EA61" s="212"/>
    </row>
    <row r="62" spans="1:131" ht="26.25" customHeight="1" x14ac:dyDescent="0.2">
      <c r="A62" s="221">
        <v>35</v>
      </c>
      <c r="B62" s="401"/>
      <c r="C62" s="402"/>
      <c r="D62" s="402"/>
      <c r="E62" s="402"/>
      <c r="F62" s="402"/>
      <c r="G62" s="402"/>
      <c r="H62" s="402"/>
      <c r="I62" s="402"/>
      <c r="J62" s="402"/>
      <c r="K62" s="402"/>
      <c r="L62" s="402"/>
      <c r="M62" s="402"/>
      <c r="N62" s="402"/>
      <c r="O62" s="402"/>
      <c r="P62" s="403"/>
      <c r="Q62" s="465"/>
      <c r="R62" s="466"/>
      <c r="S62" s="466"/>
      <c r="T62" s="466"/>
      <c r="U62" s="466"/>
      <c r="V62" s="466"/>
      <c r="W62" s="466"/>
      <c r="X62" s="466"/>
      <c r="Y62" s="466"/>
      <c r="Z62" s="466"/>
      <c r="AA62" s="466"/>
      <c r="AB62" s="466"/>
      <c r="AC62" s="466"/>
      <c r="AD62" s="466"/>
      <c r="AE62" s="467"/>
      <c r="AF62" s="407"/>
      <c r="AG62" s="408"/>
      <c r="AH62" s="408"/>
      <c r="AI62" s="408"/>
      <c r="AJ62" s="409"/>
      <c r="AK62" s="468"/>
      <c r="AL62" s="466"/>
      <c r="AM62" s="466"/>
      <c r="AN62" s="466"/>
      <c r="AO62" s="466"/>
      <c r="AP62" s="466"/>
      <c r="AQ62" s="466"/>
      <c r="AR62" s="466"/>
      <c r="AS62" s="466"/>
      <c r="AT62" s="466"/>
      <c r="AU62" s="466"/>
      <c r="AV62" s="466"/>
      <c r="AW62" s="466"/>
      <c r="AX62" s="466"/>
      <c r="AY62" s="466"/>
      <c r="AZ62" s="469"/>
      <c r="BA62" s="469"/>
      <c r="BB62" s="469"/>
      <c r="BC62" s="469"/>
      <c r="BD62" s="469"/>
      <c r="BE62" s="451"/>
      <c r="BF62" s="451"/>
      <c r="BG62" s="451"/>
      <c r="BH62" s="451"/>
      <c r="BI62" s="452"/>
      <c r="BJ62" s="470" t="s">
        <v>391</v>
      </c>
      <c r="BK62" s="441"/>
      <c r="BL62" s="441"/>
      <c r="BM62" s="441"/>
      <c r="BN62" s="442"/>
      <c r="BO62" s="224"/>
      <c r="BP62" s="224"/>
      <c r="BQ62" s="221">
        <v>56</v>
      </c>
      <c r="BR62" s="222"/>
      <c r="BS62" s="387"/>
      <c r="BT62" s="388"/>
      <c r="BU62" s="388"/>
      <c r="BV62" s="388"/>
      <c r="BW62" s="388"/>
      <c r="BX62" s="388"/>
      <c r="BY62" s="388"/>
      <c r="BZ62" s="388"/>
      <c r="CA62" s="388"/>
      <c r="CB62" s="388"/>
      <c r="CC62" s="388"/>
      <c r="CD62" s="388"/>
      <c r="CE62" s="388"/>
      <c r="CF62" s="388"/>
      <c r="CG62" s="413"/>
      <c r="CH62" s="384"/>
      <c r="CI62" s="385"/>
      <c r="CJ62" s="385"/>
      <c r="CK62" s="385"/>
      <c r="CL62" s="386"/>
      <c r="CM62" s="384"/>
      <c r="CN62" s="385"/>
      <c r="CO62" s="385"/>
      <c r="CP62" s="385"/>
      <c r="CQ62" s="386"/>
      <c r="CR62" s="384"/>
      <c r="CS62" s="385"/>
      <c r="CT62" s="385"/>
      <c r="CU62" s="385"/>
      <c r="CV62" s="386"/>
      <c r="CW62" s="384"/>
      <c r="CX62" s="385"/>
      <c r="CY62" s="385"/>
      <c r="CZ62" s="385"/>
      <c r="DA62" s="386"/>
      <c r="DB62" s="384"/>
      <c r="DC62" s="385"/>
      <c r="DD62" s="385"/>
      <c r="DE62" s="385"/>
      <c r="DF62" s="386"/>
      <c r="DG62" s="384"/>
      <c r="DH62" s="385"/>
      <c r="DI62" s="385"/>
      <c r="DJ62" s="385"/>
      <c r="DK62" s="386"/>
      <c r="DL62" s="384"/>
      <c r="DM62" s="385"/>
      <c r="DN62" s="385"/>
      <c r="DO62" s="385"/>
      <c r="DP62" s="386"/>
      <c r="DQ62" s="384"/>
      <c r="DR62" s="385"/>
      <c r="DS62" s="385"/>
      <c r="DT62" s="385"/>
      <c r="DU62" s="386"/>
      <c r="DV62" s="387"/>
      <c r="DW62" s="388"/>
      <c r="DX62" s="388"/>
      <c r="DY62" s="388"/>
      <c r="DZ62" s="389"/>
      <c r="EA62" s="212"/>
    </row>
    <row r="63" spans="1:131" ht="26.25" customHeight="1" thickBot="1" x14ac:dyDescent="0.25">
      <c r="A63" s="223" t="s">
        <v>376</v>
      </c>
      <c r="B63" s="419" t="s">
        <v>392</v>
      </c>
      <c r="C63" s="420"/>
      <c r="D63" s="420"/>
      <c r="E63" s="420"/>
      <c r="F63" s="420"/>
      <c r="G63" s="420"/>
      <c r="H63" s="420"/>
      <c r="I63" s="420"/>
      <c r="J63" s="420"/>
      <c r="K63" s="420"/>
      <c r="L63" s="420"/>
      <c r="M63" s="420"/>
      <c r="N63" s="420"/>
      <c r="O63" s="420"/>
      <c r="P63" s="421"/>
      <c r="Q63" s="471"/>
      <c r="R63" s="472"/>
      <c r="S63" s="472"/>
      <c r="T63" s="472"/>
      <c r="U63" s="472"/>
      <c r="V63" s="472"/>
      <c r="W63" s="472"/>
      <c r="X63" s="472"/>
      <c r="Y63" s="472"/>
      <c r="Z63" s="472"/>
      <c r="AA63" s="472"/>
      <c r="AB63" s="472"/>
      <c r="AC63" s="472"/>
      <c r="AD63" s="472"/>
      <c r="AE63" s="473"/>
      <c r="AF63" s="474">
        <v>2697</v>
      </c>
      <c r="AG63" s="475"/>
      <c r="AH63" s="475"/>
      <c r="AI63" s="475"/>
      <c r="AJ63" s="476"/>
      <c r="AK63" s="477"/>
      <c r="AL63" s="472"/>
      <c r="AM63" s="472"/>
      <c r="AN63" s="472"/>
      <c r="AO63" s="472"/>
      <c r="AP63" s="475" t="s">
        <v>560</v>
      </c>
      <c r="AQ63" s="475"/>
      <c r="AR63" s="475"/>
      <c r="AS63" s="475"/>
      <c r="AT63" s="475"/>
      <c r="AU63" s="475" t="s">
        <v>560</v>
      </c>
      <c r="AV63" s="475"/>
      <c r="AW63" s="475"/>
      <c r="AX63" s="475"/>
      <c r="AY63" s="475"/>
      <c r="AZ63" s="478"/>
      <c r="BA63" s="478"/>
      <c r="BB63" s="478"/>
      <c r="BC63" s="478"/>
      <c r="BD63" s="478"/>
      <c r="BE63" s="479"/>
      <c r="BF63" s="479"/>
      <c r="BG63" s="479"/>
      <c r="BH63" s="479"/>
      <c r="BI63" s="480"/>
      <c r="BJ63" s="481" t="s">
        <v>122</v>
      </c>
      <c r="BK63" s="482"/>
      <c r="BL63" s="482"/>
      <c r="BM63" s="482"/>
      <c r="BN63" s="483"/>
      <c r="BO63" s="224"/>
      <c r="BP63" s="224"/>
      <c r="BQ63" s="221">
        <v>57</v>
      </c>
      <c r="BR63" s="222"/>
      <c r="BS63" s="387"/>
      <c r="BT63" s="388"/>
      <c r="BU63" s="388"/>
      <c r="BV63" s="388"/>
      <c r="BW63" s="388"/>
      <c r="BX63" s="388"/>
      <c r="BY63" s="388"/>
      <c r="BZ63" s="388"/>
      <c r="CA63" s="388"/>
      <c r="CB63" s="388"/>
      <c r="CC63" s="388"/>
      <c r="CD63" s="388"/>
      <c r="CE63" s="388"/>
      <c r="CF63" s="388"/>
      <c r="CG63" s="413"/>
      <c r="CH63" s="384"/>
      <c r="CI63" s="385"/>
      <c r="CJ63" s="385"/>
      <c r="CK63" s="385"/>
      <c r="CL63" s="386"/>
      <c r="CM63" s="384"/>
      <c r="CN63" s="385"/>
      <c r="CO63" s="385"/>
      <c r="CP63" s="385"/>
      <c r="CQ63" s="386"/>
      <c r="CR63" s="384"/>
      <c r="CS63" s="385"/>
      <c r="CT63" s="385"/>
      <c r="CU63" s="385"/>
      <c r="CV63" s="386"/>
      <c r="CW63" s="384"/>
      <c r="CX63" s="385"/>
      <c r="CY63" s="385"/>
      <c r="CZ63" s="385"/>
      <c r="DA63" s="386"/>
      <c r="DB63" s="384"/>
      <c r="DC63" s="385"/>
      <c r="DD63" s="385"/>
      <c r="DE63" s="385"/>
      <c r="DF63" s="386"/>
      <c r="DG63" s="384"/>
      <c r="DH63" s="385"/>
      <c r="DI63" s="385"/>
      <c r="DJ63" s="385"/>
      <c r="DK63" s="386"/>
      <c r="DL63" s="384"/>
      <c r="DM63" s="385"/>
      <c r="DN63" s="385"/>
      <c r="DO63" s="385"/>
      <c r="DP63" s="386"/>
      <c r="DQ63" s="384"/>
      <c r="DR63" s="385"/>
      <c r="DS63" s="385"/>
      <c r="DT63" s="385"/>
      <c r="DU63" s="386"/>
      <c r="DV63" s="387"/>
      <c r="DW63" s="388"/>
      <c r="DX63" s="388"/>
      <c r="DY63" s="388"/>
      <c r="DZ63" s="389"/>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387"/>
      <c r="BT64" s="388"/>
      <c r="BU64" s="388"/>
      <c r="BV64" s="388"/>
      <c r="BW64" s="388"/>
      <c r="BX64" s="388"/>
      <c r="BY64" s="388"/>
      <c r="BZ64" s="388"/>
      <c r="CA64" s="388"/>
      <c r="CB64" s="388"/>
      <c r="CC64" s="388"/>
      <c r="CD64" s="388"/>
      <c r="CE64" s="388"/>
      <c r="CF64" s="388"/>
      <c r="CG64" s="413"/>
      <c r="CH64" s="384"/>
      <c r="CI64" s="385"/>
      <c r="CJ64" s="385"/>
      <c r="CK64" s="385"/>
      <c r="CL64" s="386"/>
      <c r="CM64" s="384"/>
      <c r="CN64" s="385"/>
      <c r="CO64" s="385"/>
      <c r="CP64" s="385"/>
      <c r="CQ64" s="386"/>
      <c r="CR64" s="384"/>
      <c r="CS64" s="385"/>
      <c r="CT64" s="385"/>
      <c r="CU64" s="385"/>
      <c r="CV64" s="386"/>
      <c r="CW64" s="384"/>
      <c r="CX64" s="385"/>
      <c r="CY64" s="385"/>
      <c r="CZ64" s="385"/>
      <c r="DA64" s="386"/>
      <c r="DB64" s="384"/>
      <c r="DC64" s="385"/>
      <c r="DD64" s="385"/>
      <c r="DE64" s="385"/>
      <c r="DF64" s="386"/>
      <c r="DG64" s="384"/>
      <c r="DH64" s="385"/>
      <c r="DI64" s="385"/>
      <c r="DJ64" s="385"/>
      <c r="DK64" s="386"/>
      <c r="DL64" s="384"/>
      <c r="DM64" s="385"/>
      <c r="DN64" s="385"/>
      <c r="DO64" s="385"/>
      <c r="DP64" s="386"/>
      <c r="DQ64" s="384"/>
      <c r="DR64" s="385"/>
      <c r="DS64" s="385"/>
      <c r="DT64" s="385"/>
      <c r="DU64" s="386"/>
      <c r="DV64" s="387"/>
      <c r="DW64" s="388"/>
      <c r="DX64" s="388"/>
      <c r="DY64" s="388"/>
      <c r="DZ64" s="389"/>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387"/>
      <c r="BT65" s="388"/>
      <c r="BU65" s="388"/>
      <c r="BV65" s="388"/>
      <c r="BW65" s="388"/>
      <c r="BX65" s="388"/>
      <c r="BY65" s="388"/>
      <c r="BZ65" s="388"/>
      <c r="CA65" s="388"/>
      <c r="CB65" s="388"/>
      <c r="CC65" s="388"/>
      <c r="CD65" s="388"/>
      <c r="CE65" s="388"/>
      <c r="CF65" s="388"/>
      <c r="CG65" s="413"/>
      <c r="CH65" s="384"/>
      <c r="CI65" s="385"/>
      <c r="CJ65" s="385"/>
      <c r="CK65" s="385"/>
      <c r="CL65" s="386"/>
      <c r="CM65" s="384"/>
      <c r="CN65" s="385"/>
      <c r="CO65" s="385"/>
      <c r="CP65" s="385"/>
      <c r="CQ65" s="386"/>
      <c r="CR65" s="384"/>
      <c r="CS65" s="385"/>
      <c r="CT65" s="385"/>
      <c r="CU65" s="385"/>
      <c r="CV65" s="386"/>
      <c r="CW65" s="384"/>
      <c r="CX65" s="385"/>
      <c r="CY65" s="385"/>
      <c r="CZ65" s="385"/>
      <c r="DA65" s="386"/>
      <c r="DB65" s="384"/>
      <c r="DC65" s="385"/>
      <c r="DD65" s="385"/>
      <c r="DE65" s="385"/>
      <c r="DF65" s="386"/>
      <c r="DG65" s="384"/>
      <c r="DH65" s="385"/>
      <c r="DI65" s="385"/>
      <c r="DJ65" s="385"/>
      <c r="DK65" s="386"/>
      <c r="DL65" s="384"/>
      <c r="DM65" s="385"/>
      <c r="DN65" s="385"/>
      <c r="DO65" s="385"/>
      <c r="DP65" s="386"/>
      <c r="DQ65" s="384"/>
      <c r="DR65" s="385"/>
      <c r="DS65" s="385"/>
      <c r="DT65" s="385"/>
      <c r="DU65" s="386"/>
      <c r="DV65" s="387"/>
      <c r="DW65" s="388"/>
      <c r="DX65" s="388"/>
      <c r="DY65" s="388"/>
      <c r="DZ65" s="389"/>
      <c r="EA65" s="212"/>
    </row>
    <row r="66" spans="1:131" ht="26.25" customHeight="1" x14ac:dyDescent="0.2">
      <c r="A66" s="362" t="s">
        <v>394</v>
      </c>
      <c r="B66" s="363"/>
      <c r="C66" s="363"/>
      <c r="D66" s="363"/>
      <c r="E66" s="363"/>
      <c r="F66" s="363"/>
      <c r="G66" s="363"/>
      <c r="H66" s="363"/>
      <c r="I66" s="363"/>
      <c r="J66" s="363"/>
      <c r="K66" s="363"/>
      <c r="L66" s="363"/>
      <c r="M66" s="363"/>
      <c r="N66" s="363"/>
      <c r="O66" s="363"/>
      <c r="P66" s="364"/>
      <c r="Q66" s="368" t="s">
        <v>380</v>
      </c>
      <c r="R66" s="369"/>
      <c r="S66" s="369"/>
      <c r="T66" s="369"/>
      <c r="U66" s="370"/>
      <c r="V66" s="368" t="s">
        <v>381</v>
      </c>
      <c r="W66" s="369"/>
      <c r="X66" s="369"/>
      <c r="Y66" s="369"/>
      <c r="Z66" s="370"/>
      <c r="AA66" s="368" t="s">
        <v>382</v>
      </c>
      <c r="AB66" s="369"/>
      <c r="AC66" s="369"/>
      <c r="AD66" s="369"/>
      <c r="AE66" s="370"/>
      <c r="AF66" s="491" t="s">
        <v>383</v>
      </c>
      <c r="AG66" s="457"/>
      <c r="AH66" s="457"/>
      <c r="AI66" s="457"/>
      <c r="AJ66" s="492"/>
      <c r="AK66" s="368" t="s">
        <v>384</v>
      </c>
      <c r="AL66" s="363"/>
      <c r="AM66" s="363"/>
      <c r="AN66" s="363"/>
      <c r="AO66" s="364"/>
      <c r="AP66" s="368" t="s">
        <v>385</v>
      </c>
      <c r="AQ66" s="369"/>
      <c r="AR66" s="369"/>
      <c r="AS66" s="369"/>
      <c r="AT66" s="370"/>
      <c r="AU66" s="368" t="s">
        <v>395</v>
      </c>
      <c r="AV66" s="369"/>
      <c r="AW66" s="369"/>
      <c r="AX66" s="369"/>
      <c r="AY66" s="370"/>
      <c r="AZ66" s="368" t="s">
        <v>364</v>
      </c>
      <c r="BA66" s="369"/>
      <c r="BB66" s="369"/>
      <c r="BC66" s="369"/>
      <c r="BD66" s="375"/>
      <c r="BE66" s="224"/>
      <c r="BF66" s="224"/>
      <c r="BG66" s="224"/>
      <c r="BH66" s="224"/>
      <c r="BI66" s="224"/>
      <c r="BJ66" s="224"/>
      <c r="BK66" s="224"/>
      <c r="BL66" s="224"/>
      <c r="BM66" s="224"/>
      <c r="BN66" s="224"/>
      <c r="BO66" s="224"/>
      <c r="BP66" s="224"/>
      <c r="BQ66" s="221">
        <v>60</v>
      </c>
      <c r="BR66" s="226"/>
      <c r="BS66" s="484"/>
      <c r="BT66" s="485"/>
      <c r="BU66" s="485"/>
      <c r="BV66" s="485"/>
      <c r="BW66" s="485"/>
      <c r="BX66" s="485"/>
      <c r="BY66" s="485"/>
      <c r="BZ66" s="485"/>
      <c r="CA66" s="485"/>
      <c r="CB66" s="485"/>
      <c r="CC66" s="485"/>
      <c r="CD66" s="485"/>
      <c r="CE66" s="485"/>
      <c r="CF66" s="485"/>
      <c r="CG66" s="486"/>
      <c r="CH66" s="487"/>
      <c r="CI66" s="488"/>
      <c r="CJ66" s="488"/>
      <c r="CK66" s="488"/>
      <c r="CL66" s="489"/>
      <c r="CM66" s="487"/>
      <c r="CN66" s="488"/>
      <c r="CO66" s="488"/>
      <c r="CP66" s="488"/>
      <c r="CQ66" s="489"/>
      <c r="CR66" s="487"/>
      <c r="CS66" s="488"/>
      <c r="CT66" s="488"/>
      <c r="CU66" s="488"/>
      <c r="CV66" s="489"/>
      <c r="CW66" s="487"/>
      <c r="CX66" s="488"/>
      <c r="CY66" s="488"/>
      <c r="CZ66" s="488"/>
      <c r="DA66" s="489"/>
      <c r="DB66" s="487"/>
      <c r="DC66" s="488"/>
      <c r="DD66" s="488"/>
      <c r="DE66" s="488"/>
      <c r="DF66" s="489"/>
      <c r="DG66" s="487"/>
      <c r="DH66" s="488"/>
      <c r="DI66" s="488"/>
      <c r="DJ66" s="488"/>
      <c r="DK66" s="489"/>
      <c r="DL66" s="487"/>
      <c r="DM66" s="488"/>
      <c r="DN66" s="488"/>
      <c r="DO66" s="488"/>
      <c r="DP66" s="489"/>
      <c r="DQ66" s="487"/>
      <c r="DR66" s="488"/>
      <c r="DS66" s="488"/>
      <c r="DT66" s="488"/>
      <c r="DU66" s="489"/>
      <c r="DV66" s="484"/>
      <c r="DW66" s="485"/>
      <c r="DX66" s="485"/>
      <c r="DY66" s="485"/>
      <c r="DZ66" s="490"/>
      <c r="EA66" s="212"/>
    </row>
    <row r="67" spans="1:131" ht="26.25" customHeight="1" thickBot="1" x14ac:dyDescent="0.25">
      <c r="A67" s="365"/>
      <c r="B67" s="366"/>
      <c r="C67" s="366"/>
      <c r="D67" s="366"/>
      <c r="E67" s="366"/>
      <c r="F67" s="366"/>
      <c r="G67" s="366"/>
      <c r="H67" s="366"/>
      <c r="I67" s="366"/>
      <c r="J67" s="366"/>
      <c r="K67" s="366"/>
      <c r="L67" s="366"/>
      <c r="M67" s="366"/>
      <c r="N67" s="366"/>
      <c r="O67" s="366"/>
      <c r="P67" s="367"/>
      <c r="Q67" s="371"/>
      <c r="R67" s="372"/>
      <c r="S67" s="372"/>
      <c r="T67" s="372"/>
      <c r="U67" s="373"/>
      <c r="V67" s="371"/>
      <c r="W67" s="372"/>
      <c r="X67" s="372"/>
      <c r="Y67" s="372"/>
      <c r="Z67" s="373"/>
      <c r="AA67" s="371"/>
      <c r="AB67" s="372"/>
      <c r="AC67" s="372"/>
      <c r="AD67" s="372"/>
      <c r="AE67" s="373"/>
      <c r="AF67" s="493"/>
      <c r="AG67" s="460"/>
      <c r="AH67" s="460"/>
      <c r="AI67" s="460"/>
      <c r="AJ67" s="494"/>
      <c r="AK67" s="495"/>
      <c r="AL67" s="366"/>
      <c r="AM67" s="366"/>
      <c r="AN67" s="366"/>
      <c r="AO67" s="367"/>
      <c r="AP67" s="371"/>
      <c r="AQ67" s="372"/>
      <c r="AR67" s="372"/>
      <c r="AS67" s="372"/>
      <c r="AT67" s="373"/>
      <c r="AU67" s="371"/>
      <c r="AV67" s="372"/>
      <c r="AW67" s="372"/>
      <c r="AX67" s="372"/>
      <c r="AY67" s="373"/>
      <c r="AZ67" s="371"/>
      <c r="BA67" s="372"/>
      <c r="BB67" s="372"/>
      <c r="BC67" s="372"/>
      <c r="BD67" s="377"/>
      <c r="BE67" s="224"/>
      <c r="BF67" s="224"/>
      <c r="BG67" s="224"/>
      <c r="BH67" s="224"/>
      <c r="BI67" s="224"/>
      <c r="BJ67" s="224"/>
      <c r="BK67" s="224"/>
      <c r="BL67" s="224"/>
      <c r="BM67" s="224"/>
      <c r="BN67" s="224"/>
      <c r="BO67" s="224"/>
      <c r="BP67" s="224"/>
      <c r="BQ67" s="221">
        <v>61</v>
      </c>
      <c r="BR67" s="226"/>
      <c r="BS67" s="484"/>
      <c r="BT67" s="485"/>
      <c r="BU67" s="485"/>
      <c r="BV67" s="485"/>
      <c r="BW67" s="485"/>
      <c r="BX67" s="485"/>
      <c r="BY67" s="485"/>
      <c r="BZ67" s="485"/>
      <c r="CA67" s="485"/>
      <c r="CB67" s="485"/>
      <c r="CC67" s="485"/>
      <c r="CD67" s="485"/>
      <c r="CE67" s="485"/>
      <c r="CF67" s="485"/>
      <c r="CG67" s="486"/>
      <c r="CH67" s="487"/>
      <c r="CI67" s="488"/>
      <c r="CJ67" s="488"/>
      <c r="CK67" s="488"/>
      <c r="CL67" s="489"/>
      <c r="CM67" s="487"/>
      <c r="CN67" s="488"/>
      <c r="CO67" s="488"/>
      <c r="CP67" s="488"/>
      <c r="CQ67" s="489"/>
      <c r="CR67" s="487"/>
      <c r="CS67" s="488"/>
      <c r="CT67" s="488"/>
      <c r="CU67" s="488"/>
      <c r="CV67" s="489"/>
      <c r="CW67" s="487"/>
      <c r="CX67" s="488"/>
      <c r="CY67" s="488"/>
      <c r="CZ67" s="488"/>
      <c r="DA67" s="489"/>
      <c r="DB67" s="487"/>
      <c r="DC67" s="488"/>
      <c r="DD67" s="488"/>
      <c r="DE67" s="488"/>
      <c r="DF67" s="489"/>
      <c r="DG67" s="487"/>
      <c r="DH67" s="488"/>
      <c r="DI67" s="488"/>
      <c r="DJ67" s="488"/>
      <c r="DK67" s="489"/>
      <c r="DL67" s="487"/>
      <c r="DM67" s="488"/>
      <c r="DN67" s="488"/>
      <c r="DO67" s="488"/>
      <c r="DP67" s="489"/>
      <c r="DQ67" s="487"/>
      <c r="DR67" s="488"/>
      <c r="DS67" s="488"/>
      <c r="DT67" s="488"/>
      <c r="DU67" s="489"/>
      <c r="DV67" s="484"/>
      <c r="DW67" s="485"/>
      <c r="DX67" s="485"/>
      <c r="DY67" s="485"/>
      <c r="DZ67" s="490"/>
      <c r="EA67" s="212"/>
    </row>
    <row r="68" spans="1:131" ht="26.25" customHeight="1" thickTop="1" x14ac:dyDescent="0.2">
      <c r="A68" s="219">
        <v>1</v>
      </c>
      <c r="B68" s="496" t="s">
        <v>547</v>
      </c>
      <c r="C68" s="497"/>
      <c r="D68" s="497"/>
      <c r="E68" s="497"/>
      <c r="F68" s="497"/>
      <c r="G68" s="497"/>
      <c r="H68" s="497"/>
      <c r="I68" s="497"/>
      <c r="J68" s="497"/>
      <c r="K68" s="497"/>
      <c r="L68" s="497"/>
      <c r="M68" s="497"/>
      <c r="N68" s="497"/>
      <c r="O68" s="497"/>
      <c r="P68" s="498"/>
      <c r="Q68" s="499">
        <v>9139</v>
      </c>
      <c r="R68" s="500"/>
      <c r="S68" s="500"/>
      <c r="T68" s="500"/>
      <c r="U68" s="500"/>
      <c r="V68" s="500">
        <v>8458</v>
      </c>
      <c r="W68" s="500"/>
      <c r="X68" s="500"/>
      <c r="Y68" s="500"/>
      <c r="Z68" s="500"/>
      <c r="AA68" s="500">
        <v>681</v>
      </c>
      <c r="AB68" s="500"/>
      <c r="AC68" s="500"/>
      <c r="AD68" s="500"/>
      <c r="AE68" s="500"/>
      <c r="AF68" s="500">
        <v>681</v>
      </c>
      <c r="AG68" s="500"/>
      <c r="AH68" s="500"/>
      <c r="AI68" s="500"/>
      <c r="AJ68" s="500"/>
      <c r="AK68" s="500">
        <v>92</v>
      </c>
      <c r="AL68" s="500"/>
      <c r="AM68" s="500"/>
      <c r="AN68" s="500"/>
      <c r="AO68" s="500"/>
      <c r="AP68" s="500">
        <v>2895</v>
      </c>
      <c r="AQ68" s="500"/>
      <c r="AR68" s="500"/>
      <c r="AS68" s="500"/>
      <c r="AT68" s="500"/>
      <c r="AU68" s="500">
        <v>124</v>
      </c>
      <c r="AV68" s="500"/>
      <c r="AW68" s="500"/>
      <c r="AX68" s="500"/>
      <c r="AY68" s="500"/>
      <c r="AZ68" s="501"/>
      <c r="BA68" s="501"/>
      <c r="BB68" s="501"/>
      <c r="BC68" s="501"/>
      <c r="BD68" s="502"/>
      <c r="BE68" s="224"/>
      <c r="BF68" s="224"/>
      <c r="BG68" s="224"/>
      <c r="BH68" s="224"/>
      <c r="BI68" s="224"/>
      <c r="BJ68" s="224"/>
      <c r="BK68" s="224"/>
      <c r="BL68" s="224"/>
      <c r="BM68" s="224"/>
      <c r="BN68" s="224"/>
      <c r="BO68" s="224"/>
      <c r="BP68" s="224"/>
      <c r="BQ68" s="221">
        <v>62</v>
      </c>
      <c r="BR68" s="226"/>
      <c r="BS68" s="484"/>
      <c r="BT68" s="485"/>
      <c r="BU68" s="485"/>
      <c r="BV68" s="485"/>
      <c r="BW68" s="485"/>
      <c r="BX68" s="485"/>
      <c r="BY68" s="485"/>
      <c r="BZ68" s="485"/>
      <c r="CA68" s="485"/>
      <c r="CB68" s="485"/>
      <c r="CC68" s="485"/>
      <c r="CD68" s="485"/>
      <c r="CE68" s="485"/>
      <c r="CF68" s="485"/>
      <c r="CG68" s="486"/>
      <c r="CH68" s="487"/>
      <c r="CI68" s="488"/>
      <c r="CJ68" s="488"/>
      <c r="CK68" s="488"/>
      <c r="CL68" s="489"/>
      <c r="CM68" s="487"/>
      <c r="CN68" s="488"/>
      <c r="CO68" s="488"/>
      <c r="CP68" s="488"/>
      <c r="CQ68" s="489"/>
      <c r="CR68" s="487"/>
      <c r="CS68" s="488"/>
      <c r="CT68" s="488"/>
      <c r="CU68" s="488"/>
      <c r="CV68" s="489"/>
      <c r="CW68" s="487"/>
      <c r="CX68" s="488"/>
      <c r="CY68" s="488"/>
      <c r="CZ68" s="488"/>
      <c r="DA68" s="489"/>
      <c r="DB68" s="487"/>
      <c r="DC68" s="488"/>
      <c r="DD68" s="488"/>
      <c r="DE68" s="488"/>
      <c r="DF68" s="489"/>
      <c r="DG68" s="487"/>
      <c r="DH68" s="488"/>
      <c r="DI68" s="488"/>
      <c r="DJ68" s="488"/>
      <c r="DK68" s="489"/>
      <c r="DL68" s="487"/>
      <c r="DM68" s="488"/>
      <c r="DN68" s="488"/>
      <c r="DO68" s="488"/>
      <c r="DP68" s="489"/>
      <c r="DQ68" s="487"/>
      <c r="DR68" s="488"/>
      <c r="DS68" s="488"/>
      <c r="DT68" s="488"/>
      <c r="DU68" s="489"/>
      <c r="DV68" s="484"/>
      <c r="DW68" s="485"/>
      <c r="DX68" s="485"/>
      <c r="DY68" s="485"/>
      <c r="DZ68" s="490"/>
      <c r="EA68" s="212"/>
    </row>
    <row r="69" spans="1:131" ht="26.25" customHeight="1" x14ac:dyDescent="0.2">
      <c r="A69" s="221">
        <v>2</v>
      </c>
      <c r="B69" s="503" t="s">
        <v>546</v>
      </c>
      <c r="C69" s="504"/>
      <c r="D69" s="504"/>
      <c r="E69" s="504"/>
      <c r="F69" s="504"/>
      <c r="G69" s="504"/>
      <c r="H69" s="504"/>
      <c r="I69" s="504"/>
      <c r="J69" s="504"/>
      <c r="K69" s="504"/>
      <c r="L69" s="504"/>
      <c r="M69" s="504"/>
      <c r="N69" s="504"/>
      <c r="O69" s="504"/>
      <c r="P69" s="505"/>
      <c r="Q69" s="506">
        <v>217938</v>
      </c>
      <c r="R69" s="463"/>
      <c r="S69" s="463"/>
      <c r="T69" s="463"/>
      <c r="U69" s="463"/>
      <c r="V69" s="463">
        <v>200432</v>
      </c>
      <c r="W69" s="463"/>
      <c r="X69" s="463"/>
      <c r="Y69" s="463"/>
      <c r="Z69" s="463"/>
      <c r="AA69" s="463">
        <v>17506</v>
      </c>
      <c r="AB69" s="463"/>
      <c r="AC69" s="463"/>
      <c r="AD69" s="463"/>
      <c r="AE69" s="463"/>
      <c r="AF69" s="463">
        <v>40895</v>
      </c>
      <c r="AG69" s="463"/>
      <c r="AH69" s="463"/>
      <c r="AI69" s="463"/>
      <c r="AJ69" s="463"/>
      <c r="AK69" s="463" t="s">
        <v>541</v>
      </c>
      <c r="AL69" s="463"/>
      <c r="AM69" s="463"/>
      <c r="AN69" s="463"/>
      <c r="AO69" s="463"/>
      <c r="AP69" s="463" t="s">
        <v>541</v>
      </c>
      <c r="AQ69" s="463"/>
      <c r="AR69" s="463"/>
      <c r="AS69" s="463"/>
      <c r="AT69" s="463"/>
      <c r="AU69" s="463" t="s">
        <v>541</v>
      </c>
      <c r="AV69" s="463"/>
      <c r="AW69" s="463"/>
      <c r="AX69" s="463"/>
      <c r="AY69" s="463"/>
      <c r="AZ69" s="451" t="s">
        <v>545</v>
      </c>
      <c r="BA69" s="451"/>
      <c r="BB69" s="451"/>
      <c r="BC69" s="451"/>
      <c r="BD69" s="452"/>
      <c r="BE69" s="224"/>
      <c r="BF69" s="224"/>
      <c r="BG69" s="224"/>
      <c r="BH69" s="224"/>
      <c r="BI69" s="224"/>
      <c r="BJ69" s="224"/>
      <c r="BK69" s="224"/>
      <c r="BL69" s="224"/>
      <c r="BM69" s="224"/>
      <c r="BN69" s="224"/>
      <c r="BO69" s="224"/>
      <c r="BP69" s="224"/>
      <c r="BQ69" s="221">
        <v>63</v>
      </c>
      <c r="BR69" s="226"/>
      <c r="BS69" s="484"/>
      <c r="BT69" s="485"/>
      <c r="BU69" s="485"/>
      <c r="BV69" s="485"/>
      <c r="BW69" s="485"/>
      <c r="BX69" s="485"/>
      <c r="BY69" s="485"/>
      <c r="BZ69" s="485"/>
      <c r="CA69" s="485"/>
      <c r="CB69" s="485"/>
      <c r="CC69" s="485"/>
      <c r="CD69" s="485"/>
      <c r="CE69" s="485"/>
      <c r="CF69" s="485"/>
      <c r="CG69" s="486"/>
      <c r="CH69" s="487"/>
      <c r="CI69" s="488"/>
      <c r="CJ69" s="488"/>
      <c r="CK69" s="488"/>
      <c r="CL69" s="489"/>
      <c r="CM69" s="487"/>
      <c r="CN69" s="488"/>
      <c r="CO69" s="488"/>
      <c r="CP69" s="488"/>
      <c r="CQ69" s="489"/>
      <c r="CR69" s="487"/>
      <c r="CS69" s="488"/>
      <c r="CT69" s="488"/>
      <c r="CU69" s="488"/>
      <c r="CV69" s="489"/>
      <c r="CW69" s="487"/>
      <c r="CX69" s="488"/>
      <c r="CY69" s="488"/>
      <c r="CZ69" s="488"/>
      <c r="DA69" s="489"/>
      <c r="DB69" s="487"/>
      <c r="DC69" s="488"/>
      <c r="DD69" s="488"/>
      <c r="DE69" s="488"/>
      <c r="DF69" s="489"/>
      <c r="DG69" s="487"/>
      <c r="DH69" s="488"/>
      <c r="DI69" s="488"/>
      <c r="DJ69" s="488"/>
      <c r="DK69" s="489"/>
      <c r="DL69" s="487"/>
      <c r="DM69" s="488"/>
      <c r="DN69" s="488"/>
      <c r="DO69" s="488"/>
      <c r="DP69" s="489"/>
      <c r="DQ69" s="487"/>
      <c r="DR69" s="488"/>
      <c r="DS69" s="488"/>
      <c r="DT69" s="488"/>
      <c r="DU69" s="489"/>
      <c r="DV69" s="484"/>
      <c r="DW69" s="485"/>
      <c r="DX69" s="485"/>
      <c r="DY69" s="485"/>
      <c r="DZ69" s="490"/>
      <c r="EA69" s="212"/>
    </row>
    <row r="70" spans="1:131" ht="26.25" customHeight="1" x14ac:dyDescent="0.2">
      <c r="A70" s="221">
        <v>3</v>
      </c>
      <c r="B70" s="503" t="s">
        <v>544</v>
      </c>
      <c r="C70" s="504"/>
      <c r="D70" s="504"/>
      <c r="E70" s="504"/>
      <c r="F70" s="504"/>
      <c r="G70" s="504"/>
      <c r="H70" s="504"/>
      <c r="I70" s="504"/>
      <c r="J70" s="504"/>
      <c r="K70" s="504"/>
      <c r="L70" s="504"/>
      <c r="M70" s="504"/>
      <c r="N70" s="504"/>
      <c r="O70" s="504"/>
      <c r="P70" s="505"/>
      <c r="Q70" s="506">
        <v>101278</v>
      </c>
      <c r="R70" s="463"/>
      <c r="S70" s="463"/>
      <c r="T70" s="463"/>
      <c r="U70" s="463"/>
      <c r="V70" s="463">
        <v>98372</v>
      </c>
      <c r="W70" s="463"/>
      <c r="X70" s="463"/>
      <c r="Y70" s="463"/>
      <c r="Z70" s="463"/>
      <c r="AA70" s="463">
        <v>2906</v>
      </c>
      <c r="AB70" s="463"/>
      <c r="AC70" s="463"/>
      <c r="AD70" s="463"/>
      <c r="AE70" s="463"/>
      <c r="AF70" s="463">
        <v>2874</v>
      </c>
      <c r="AG70" s="463"/>
      <c r="AH70" s="463"/>
      <c r="AI70" s="463"/>
      <c r="AJ70" s="463"/>
      <c r="AK70" s="463">
        <v>3777</v>
      </c>
      <c r="AL70" s="463"/>
      <c r="AM70" s="463"/>
      <c r="AN70" s="463"/>
      <c r="AO70" s="463"/>
      <c r="AP70" s="463">
        <v>85217</v>
      </c>
      <c r="AQ70" s="463"/>
      <c r="AR70" s="463"/>
      <c r="AS70" s="463"/>
      <c r="AT70" s="463"/>
      <c r="AU70" s="507">
        <v>2130</v>
      </c>
      <c r="AV70" s="508"/>
      <c r="AW70" s="508"/>
      <c r="AX70" s="508"/>
      <c r="AY70" s="462"/>
      <c r="AZ70" s="451"/>
      <c r="BA70" s="451"/>
      <c r="BB70" s="451"/>
      <c r="BC70" s="451"/>
      <c r="BD70" s="452"/>
      <c r="BE70" s="224"/>
      <c r="BF70" s="224"/>
      <c r="BG70" s="224"/>
      <c r="BH70" s="224"/>
      <c r="BI70" s="224"/>
      <c r="BJ70" s="224"/>
      <c r="BK70" s="224"/>
      <c r="BL70" s="224"/>
      <c r="BM70" s="224"/>
      <c r="BN70" s="224"/>
      <c r="BO70" s="224"/>
      <c r="BP70" s="224"/>
      <c r="BQ70" s="221">
        <v>64</v>
      </c>
      <c r="BR70" s="226"/>
      <c r="BS70" s="484"/>
      <c r="BT70" s="485"/>
      <c r="BU70" s="485"/>
      <c r="BV70" s="485"/>
      <c r="BW70" s="485"/>
      <c r="BX70" s="485"/>
      <c r="BY70" s="485"/>
      <c r="BZ70" s="485"/>
      <c r="CA70" s="485"/>
      <c r="CB70" s="485"/>
      <c r="CC70" s="485"/>
      <c r="CD70" s="485"/>
      <c r="CE70" s="485"/>
      <c r="CF70" s="485"/>
      <c r="CG70" s="486"/>
      <c r="CH70" s="487"/>
      <c r="CI70" s="488"/>
      <c r="CJ70" s="488"/>
      <c r="CK70" s="488"/>
      <c r="CL70" s="489"/>
      <c r="CM70" s="487"/>
      <c r="CN70" s="488"/>
      <c r="CO70" s="488"/>
      <c r="CP70" s="488"/>
      <c r="CQ70" s="489"/>
      <c r="CR70" s="487"/>
      <c r="CS70" s="488"/>
      <c r="CT70" s="488"/>
      <c r="CU70" s="488"/>
      <c r="CV70" s="489"/>
      <c r="CW70" s="487"/>
      <c r="CX70" s="488"/>
      <c r="CY70" s="488"/>
      <c r="CZ70" s="488"/>
      <c r="DA70" s="489"/>
      <c r="DB70" s="487"/>
      <c r="DC70" s="488"/>
      <c r="DD70" s="488"/>
      <c r="DE70" s="488"/>
      <c r="DF70" s="489"/>
      <c r="DG70" s="487"/>
      <c r="DH70" s="488"/>
      <c r="DI70" s="488"/>
      <c r="DJ70" s="488"/>
      <c r="DK70" s="489"/>
      <c r="DL70" s="487"/>
      <c r="DM70" s="488"/>
      <c r="DN70" s="488"/>
      <c r="DO70" s="488"/>
      <c r="DP70" s="489"/>
      <c r="DQ70" s="487"/>
      <c r="DR70" s="488"/>
      <c r="DS70" s="488"/>
      <c r="DT70" s="488"/>
      <c r="DU70" s="489"/>
      <c r="DV70" s="484"/>
      <c r="DW70" s="485"/>
      <c r="DX70" s="485"/>
      <c r="DY70" s="485"/>
      <c r="DZ70" s="490"/>
      <c r="EA70" s="212"/>
    </row>
    <row r="71" spans="1:131" ht="26.25" customHeight="1" x14ac:dyDescent="0.2">
      <c r="A71" s="221">
        <v>4</v>
      </c>
      <c r="B71" s="503" t="s">
        <v>543</v>
      </c>
      <c r="C71" s="504"/>
      <c r="D71" s="504"/>
      <c r="E71" s="504"/>
      <c r="F71" s="504"/>
      <c r="G71" s="504"/>
      <c r="H71" s="504"/>
      <c r="I71" s="504"/>
      <c r="J71" s="504"/>
      <c r="K71" s="504"/>
      <c r="L71" s="504"/>
      <c r="M71" s="504"/>
      <c r="N71" s="504"/>
      <c r="O71" s="504"/>
      <c r="P71" s="505"/>
      <c r="Q71" s="506">
        <v>11048</v>
      </c>
      <c r="R71" s="463"/>
      <c r="S71" s="463"/>
      <c r="T71" s="463"/>
      <c r="U71" s="463"/>
      <c r="V71" s="463">
        <v>10962</v>
      </c>
      <c r="W71" s="463"/>
      <c r="X71" s="463"/>
      <c r="Y71" s="463"/>
      <c r="Z71" s="463"/>
      <c r="AA71" s="463">
        <v>86</v>
      </c>
      <c r="AB71" s="463"/>
      <c r="AC71" s="463"/>
      <c r="AD71" s="463"/>
      <c r="AE71" s="463"/>
      <c r="AF71" s="463">
        <v>86</v>
      </c>
      <c r="AG71" s="463"/>
      <c r="AH71" s="463"/>
      <c r="AI71" s="463"/>
      <c r="AJ71" s="463"/>
      <c r="AK71" s="463">
        <v>4624</v>
      </c>
      <c r="AL71" s="463"/>
      <c r="AM71" s="463"/>
      <c r="AN71" s="463"/>
      <c r="AO71" s="463"/>
      <c r="AP71" s="463" t="s">
        <v>541</v>
      </c>
      <c r="AQ71" s="463"/>
      <c r="AR71" s="463"/>
      <c r="AS71" s="463"/>
      <c r="AT71" s="463"/>
      <c r="AU71" s="463" t="s">
        <v>541</v>
      </c>
      <c r="AV71" s="463"/>
      <c r="AW71" s="463"/>
      <c r="AX71" s="463"/>
      <c r="AY71" s="463"/>
      <c r="AZ71" s="451"/>
      <c r="BA71" s="451"/>
      <c r="BB71" s="451"/>
      <c r="BC71" s="451"/>
      <c r="BD71" s="452"/>
      <c r="BE71" s="224"/>
      <c r="BF71" s="224"/>
      <c r="BG71" s="224"/>
      <c r="BH71" s="224"/>
      <c r="BI71" s="224"/>
      <c r="BJ71" s="224"/>
      <c r="BK71" s="224"/>
      <c r="BL71" s="224"/>
      <c r="BM71" s="224"/>
      <c r="BN71" s="224"/>
      <c r="BO71" s="224"/>
      <c r="BP71" s="224"/>
      <c r="BQ71" s="221">
        <v>65</v>
      </c>
      <c r="BR71" s="226"/>
      <c r="BS71" s="484"/>
      <c r="BT71" s="485"/>
      <c r="BU71" s="485"/>
      <c r="BV71" s="485"/>
      <c r="BW71" s="485"/>
      <c r="BX71" s="485"/>
      <c r="BY71" s="485"/>
      <c r="BZ71" s="485"/>
      <c r="CA71" s="485"/>
      <c r="CB71" s="485"/>
      <c r="CC71" s="485"/>
      <c r="CD71" s="485"/>
      <c r="CE71" s="485"/>
      <c r="CF71" s="485"/>
      <c r="CG71" s="486"/>
      <c r="CH71" s="487"/>
      <c r="CI71" s="488"/>
      <c r="CJ71" s="488"/>
      <c r="CK71" s="488"/>
      <c r="CL71" s="489"/>
      <c r="CM71" s="487"/>
      <c r="CN71" s="488"/>
      <c r="CO71" s="488"/>
      <c r="CP71" s="488"/>
      <c r="CQ71" s="489"/>
      <c r="CR71" s="487"/>
      <c r="CS71" s="488"/>
      <c r="CT71" s="488"/>
      <c r="CU71" s="488"/>
      <c r="CV71" s="489"/>
      <c r="CW71" s="487"/>
      <c r="CX71" s="488"/>
      <c r="CY71" s="488"/>
      <c r="CZ71" s="488"/>
      <c r="DA71" s="489"/>
      <c r="DB71" s="487"/>
      <c r="DC71" s="488"/>
      <c r="DD71" s="488"/>
      <c r="DE71" s="488"/>
      <c r="DF71" s="489"/>
      <c r="DG71" s="487"/>
      <c r="DH71" s="488"/>
      <c r="DI71" s="488"/>
      <c r="DJ71" s="488"/>
      <c r="DK71" s="489"/>
      <c r="DL71" s="487"/>
      <c r="DM71" s="488"/>
      <c r="DN71" s="488"/>
      <c r="DO71" s="488"/>
      <c r="DP71" s="489"/>
      <c r="DQ71" s="487"/>
      <c r="DR71" s="488"/>
      <c r="DS71" s="488"/>
      <c r="DT71" s="488"/>
      <c r="DU71" s="489"/>
      <c r="DV71" s="484"/>
      <c r="DW71" s="485"/>
      <c r="DX71" s="485"/>
      <c r="DY71" s="485"/>
      <c r="DZ71" s="490"/>
      <c r="EA71" s="212"/>
    </row>
    <row r="72" spans="1:131" ht="26.25" customHeight="1" x14ac:dyDescent="0.2">
      <c r="A72" s="221">
        <v>5</v>
      </c>
      <c r="B72" s="503" t="s">
        <v>542</v>
      </c>
      <c r="C72" s="504"/>
      <c r="D72" s="504"/>
      <c r="E72" s="504"/>
      <c r="F72" s="504"/>
      <c r="G72" s="504"/>
      <c r="H72" s="504"/>
      <c r="I72" s="504"/>
      <c r="J72" s="504"/>
      <c r="K72" s="504"/>
      <c r="L72" s="504"/>
      <c r="M72" s="504"/>
      <c r="N72" s="504"/>
      <c r="O72" s="504"/>
      <c r="P72" s="505"/>
      <c r="Q72" s="506">
        <v>1656633</v>
      </c>
      <c r="R72" s="463"/>
      <c r="S72" s="463"/>
      <c r="T72" s="463"/>
      <c r="U72" s="463"/>
      <c r="V72" s="463">
        <v>1631442</v>
      </c>
      <c r="W72" s="463"/>
      <c r="X72" s="463"/>
      <c r="Y72" s="463"/>
      <c r="Z72" s="463"/>
      <c r="AA72" s="463">
        <v>25191</v>
      </c>
      <c r="AB72" s="463"/>
      <c r="AC72" s="463"/>
      <c r="AD72" s="463"/>
      <c r="AE72" s="463"/>
      <c r="AF72" s="463">
        <v>25191</v>
      </c>
      <c r="AG72" s="463"/>
      <c r="AH72" s="463"/>
      <c r="AI72" s="463"/>
      <c r="AJ72" s="463"/>
      <c r="AK72" s="463">
        <v>23240</v>
      </c>
      <c r="AL72" s="463"/>
      <c r="AM72" s="463"/>
      <c r="AN72" s="463"/>
      <c r="AO72" s="463"/>
      <c r="AP72" s="463" t="s">
        <v>541</v>
      </c>
      <c r="AQ72" s="463"/>
      <c r="AR72" s="463"/>
      <c r="AS72" s="463"/>
      <c r="AT72" s="463"/>
      <c r="AU72" s="463" t="s">
        <v>541</v>
      </c>
      <c r="AV72" s="463"/>
      <c r="AW72" s="463"/>
      <c r="AX72" s="463"/>
      <c r="AY72" s="463"/>
      <c r="AZ72" s="451"/>
      <c r="BA72" s="451"/>
      <c r="BB72" s="451"/>
      <c r="BC72" s="451"/>
      <c r="BD72" s="452"/>
      <c r="BE72" s="224"/>
      <c r="BF72" s="224"/>
      <c r="BG72" s="224"/>
      <c r="BH72" s="224"/>
      <c r="BI72" s="224"/>
      <c r="BJ72" s="224"/>
      <c r="BK72" s="224"/>
      <c r="BL72" s="224"/>
      <c r="BM72" s="224"/>
      <c r="BN72" s="224"/>
      <c r="BO72" s="224"/>
      <c r="BP72" s="224"/>
      <c r="BQ72" s="221">
        <v>66</v>
      </c>
      <c r="BR72" s="226"/>
      <c r="BS72" s="484"/>
      <c r="BT72" s="485"/>
      <c r="BU72" s="485"/>
      <c r="BV72" s="485"/>
      <c r="BW72" s="485"/>
      <c r="BX72" s="485"/>
      <c r="BY72" s="485"/>
      <c r="BZ72" s="485"/>
      <c r="CA72" s="485"/>
      <c r="CB72" s="485"/>
      <c r="CC72" s="485"/>
      <c r="CD72" s="485"/>
      <c r="CE72" s="485"/>
      <c r="CF72" s="485"/>
      <c r="CG72" s="486"/>
      <c r="CH72" s="487"/>
      <c r="CI72" s="488"/>
      <c r="CJ72" s="488"/>
      <c r="CK72" s="488"/>
      <c r="CL72" s="489"/>
      <c r="CM72" s="487"/>
      <c r="CN72" s="488"/>
      <c r="CO72" s="488"/>
      <c r="CP72" s="488"/>
      <c r="CQ72" s="489"/>
      <c r="CR72" s="487"/>
      <c r="CS72" s="488"/>
      <c r="CT72" s="488"/>
      <c r="CU72" s="488"/>
      <c r="CV72" s="489"/>
      <c r="CW72" s="487"/>
      <c r="CX72" s="488"/>
      <c r="CY72" s="488"/>
      <c r="CZ72" s="488"/>
      <c r="DA72" s="489"/>
      <c r="DB72" s="487"/>
      <c r="DC72" s="488"/>
      <c r="DD72" s="488"/>
      <c r="DE72" s="488"/>
      <c r="DF72" s="489"/>
      <c r="DG72" s="487"/>
      <c r="DH72" s="488"/>
      <c r="DI72" s="488"/>
      <c r="DJ72" s="488"/>
      <c r="DK72" s="489"/>
      <c r="DL72" s="487"/>
      <c r="DM72" s="488"/>
      <c r="DN72" s="488"/>
      <c r="DO72" s="488"/>
      <c r="DP72" s="489"/>
      <c r="DQ72" s="487"/>
      <c r="DR72" s="488"/>
      <c r="DS72" s="488"/>
      <c r="DT72" s="488"/>
      <c r="DU72" s="489"/>
      <c r="DV72" s="484"/>
      <c r="DW72" s="485"/>
      <c r="DX72" s="485"/>
      <c r="DY72" s="485"/>
      <c r="DZ72" s="490"/>
      <c r="EA72" s="212"/>
    </row>
    <row r="73" spans="1:131" ht="26.25" customHeight="1" x14ac:dyDescent="0.2">
      <c r="A73" s="221">
        <v>6</v>
      </c>
      <c r="B73" s="503"/>
      <c r="C73" s="504"/>
      <c r="D73" s="504"/>
      <c r="E73" s="504"/>
      <c r="F73" s="504"/>
      <c r="G73" s="504"/>
      <c r="H73" s="504"/>
      <c r="I73" s="504"/>
      <c r="J73" s="504"/>
      <c r="K73" s="504"/>
      <c r="L73" s="504"/>
      <c r="M73" s="504"/>
      <c r="N73" s="504"/>
      <c r="O73" s="504"/>
      <c r="P73" s="505"/>
      <c r="Q73" s="506"/>
      <c r="R73" s="463"/>
      <c r="S73" s="463"/>
      <c r="T73" s="463"/>
      <c r="U73" s="463"/>
      <c r="V73" s="463"/>
      <c r="W73" s="463"/>
      <c r="X73" s="463"/>
      <c r="Y73" s="463"/>
      <c r="Z73" s="463"/>
      <c r="AA73" s="463"/>
      <c r="AB73" s="463"/>
      <c r="AC73" s="463"/>
      <c r="AD73" s="463"/>
      <c r="AE73" s="463"/>
      <c r="AF73" s="463"/>
      <c r="AG73" s="463"/>
      <c r="AH73" s="463"/>
      <c r="AI73" s="463"/>
      <c r="AJ73" s="463"/>
      <c r="AK73" s="463"/>
      <c r="AL73" s="463"/>
      <c r="AM73" s="463"/>
      <c r="AN73" s="463"/>
      <c r="AO73" s="463"/>
      <c r="AP73" s="463"/>
      <c r="AQ73" s="463"/>
      <c r="AR73" s="463"/>
      <c r="AS73" s="463"/>
      <c r="AT73" s="463"/>
      <c r="AU73" s="463"/>
      <c r="AV73" s="463"/>
      <c r="AW73" s="463"/>
      <c r="AX73" s="463"/>
      <c r="AY73" s="463"/>
      <c r="AZ73" s="451"/>
      <c r="BA73" s="451"/>
      <c r="BB73" s="451"/>
      <c r="BC73" s="451"/>
      <c r="BD73" s="452"/>
      <c r="BE73" s="224"/>
      <c r="BF73" s="224"/>
      <c r="BG73" s="224"/>
      <c r="BH73" s="224"/>
      <c r="BI73" s="224"/>
      <c r="BJ73" s="224"/>
      <c r="BK73" s="224"/>
      <c r="BL73" s="224"/>
      <c r="BM73" s="224"/>
      <c r="BN73" s="224"/>
      <c r="BO73" s="224"/>
      <c r="BP73" s="224"/>
      <c r="BQ73" s="221">
        <v>67</v>
      </c>
      <c r="BR73" s="226"/>
      <c r="BS73" s="484"/>
      <c r="BT73" s="485"/>
      <c r="BU73" s="485"/>
      <c r="BV73" s="485"/>
      <c r="BW73" s="485"/>
      <c r="BX73" s="485"/>
      <c r="BY73" s="485"/>
      <c r="BZ73" s="485"/>
      <c r="CA73" s="485"/>
      <c r="CB73" s="485"/>
      <c r="CC73" s="485"/>
      <c r="CD73" s="485"/>
      <c r="CE73" s="485"/>
      <c r="CF73" s="485"/>
      <c r="CG73" s="486"/>
      <c r="CH73" s="487"/>
      <c r="CI73" s="488"/>
      <c r="CJ73" s="488"/>
      <c r="CK73" s="488"/>
      <c r="CL73" s="489"/>
      <c r="CM73" s="487"/>
      <c r="CN73" s="488"/>
      <c r="CO73" s="488"/>
      <c r="CP73" s="488"/>
      <c r="CQ73" s="489"/>
      <c r="CR73" s="487"/>
      <c r="CS73" s="488"/>
      <c r="CT73" s="488"/>
      <c r="CU73" s="488"/>
      <c r="CV73" s="489"/>
      <c r="CW73" s="487"/>
      <c r="CX73" s="488"/>
      <c r="CY73" s="488"/>
      <c r="CZ73" s="488"/>
      <c r="DA73" s="489"/>
      <c r="DB73" s="487"/>
      <c r="DC73" s="488"/>
      <c r="DD73" s="488"/>
      <c r="DE73" s="488"/>
      <c r="DF73" s="489"/>
      <c r="DG73" s="487"/>
      <c r="DH73" s="488"/>
      <c r="DI73" s="488"/>
      <c r="DJ73" s="488"/>
      <c r="DK73" s="489"/>
      <c r="DL73" s="487"/>
      <c r="DM73" s="488"/>
      <c r="DN73" s="488"/>
      <c r="DO73" s="488"/>
      <c r="DP73" s="489"/>
      <c r="DQ73" s="487"/>
      <c r="DR73" s="488"/>
      <c r="DS73" s="488"/>
      <c r="DT73" s="488"/>
      <c r="DU73" s="489"/>
      <c r="DV73" s="484"/>
      <c r="DW73" s="485"/>
      <c r="DX73" s="485"/>
      <c r="DY73" s="485"/>
      <c r="DZ73" s="490"/>
      <c r="EA73" s="212"/>
    </row>
    <row r="74" spans="1:131" ht="26.25" customHeight="1" x14ac:dyDescent="0.2">
      <c r="A74" s="221">
        <v>7</v>
      </c>
      <c r="B74" s="503"/>
      <c r="C74" s="504"/>
      <c r="D74" s="504"/>
      <c r="E74" s="504"/>
      <c r="F74" s="504"/>
      <c r="G74" s="504"/>
      <c r="H74" s="504"/>
      <c r="I74" s="504"/>
      <c r="J74" s="504"/>
      <c r="K74" s="504"/>
      <c r="L74" s="504"/>
      <c r="M74" s="504"/>
      <c r="N74" s="504"/>
      <c r="O74" s="504"/>
      <c r="P74" s="505"/>
      <c r="Q74" s="506"/>
      <c r="R74" s="463"/>
      <c r="S74" s="463"/>
      <c r="T74" s="463"/>
      <c r="U74" s="463"/>
      <c r="V74" s="463"/>
      <c r="W74" s="463"/>
      <c r="X74" s="463"/>
      <c r="Y74" s="463"/>
      <c r="Z74" s="463"/>
      <c r="AA74" s="463"/>
      <c r="AB74" s="463"/>
      <c r="AC74" s="463"/>
      <c r="AD74" s="463"/>
      <c r="AE74" s="463"/>
      <c r="AF74" s="463"/>
      <c r="AG74" s="463"/>
      <c r="AH74" s="463"/>
      <c r="AI74" s="463"/>
      <c r="AJ74" s="463"/>
      <c r="AK74" s="463"/>
      <c r="AL74" s="463"/>
      <c r="AM74" s="463"/>
      <c r="AN74" s="463"/>
      <c r="AO74" s="463"/>
      <c r="AP74" s="463"/>
      <c r="AQ74" s="463"/>
      <c r="AR74" s="463"/>
      <c r="AS74" s="463"/>
      <c r="AT74" s="463"/>
      <c r="AU74" s="463"/>
      <c r="AV74" s="463"/>
      <c r="AW74" s="463"/>
      <c r="AX74" s="463"/>
      <c r="AY74" s="463"/>
      <c r="AZ74" s="451"/>
      <c r="BA74" s="451"/>
      <c r="BB74" s="451"/>
      <c r="BC74" s="451"/>
      <c r="BD74" s="452"/>
      <c r="BE74" s="224"/>
      <c r="BF74" s="224"/>
      <c r="BG74" s="224"/>
      <c r="BH74" s="224"/>
      <c r="BI74" s="224"/>
      <c r="BJ74" s="224"/>
      <c r="BK74" s="224"/>
      <c r="BL74" s="224"/>
      <c r="BM74" s="224"/>
      <c r="BN74" s="224"/>
      <c r="BO74" s="224"/>
      <c r="BP74" s="224"/>
      <c r="BQ74" s="221">
        <v>68</v>
      </c>
      <c r="BR74" s="226"/>
      <c r="BS74" s="484"/>
      <c r="BT74" s="485"/>
      <c r="BU74" s="485"/>
      <c r="BV74" s="485"/>
      <c r="BW74" s="485"/>
      <c r="BX74" s="485"/>
      <c r="BY74" s="485"/>
      <c r="BZ74" s="485"/>
      <c r="CA74" s="485"/>
      <c r="CB74" s="485"/>
      <c r="CC74" s="485"/>
      <c r="CD74" s="485"/>
      <c r="CE74" s="485"/>
      <c r="CF74" s="485"/>
      <c r="CG74" s="486"/>
      <c r="CH74" s="487"/>
      <c r="CI74" s="488"/>
      <c r="CJ74" s="488"/>
      <c r="CK74" s="488"/>
      <c r="CL74" s="489"/>
      <c r="CM74" s="487"/>
      <c r="CN74" s="488"/>
      <c r="CO74" s="488"/>
      <c r="CP74" s="488"/>
      <c r="CQ74" s="489"/>
      <c r="CR74" s="487"/>
      <c r="CS74" s="488"/>
      <c r="CT74" s="488"/>
      <c r="CU74" s="488"/>
      <c r="CV74" s="489"/>
      <c r="CW74" s="487"/>
      <c r="CX74" s="488"/>
      <c r="CY74" s="488"/>
      <c r="CZ74" s="488"/>
      <c r="DA74" s="489"/>
      <c r="DB74" s="487"/>
      <c r="DC74" s="488"/>
      <c r="DD74" s="488"/>
      <c r="DE74" s="488"/>
      <c r="DF74" s="489"/>
      <c r="DG74" s="487"/>
      <c r="DH74" s="488"/>
      <c r="DI74" s="488"/>
      <c r="DJ74" s="488"/>
      <c r="DK74" s="489"/>
      <c r="DL74" s="487"/>
      <c r="DM74" s="488"/>
      <c r="DN74" s="488"/>
      <c r="DO74" s="488"/>
      <c r="DP74" s="489"/>
      <c r="DQ74" s="487"/>
      <c r="DR74" s="488"/>
      <c r="DS74" s="488"/>
      <c r="DT74" s="488"/>
      <c r="DU74" s="489"/>
      <c r="DV74" s="484"/>
      <c r="DW74" s="485"/>
      <c r="DX74" s="485"/>
      <c r="DY74" s="485"/>
      <c r="DZ74" s="490"/>
      <c r="EA74" s="212"/>
    </row>
    <row r="75" spans="1:131" ht="26.25" customHeight="1" x14ac:dyDescent="0.2">
      <c r="A75" s="221">
        <v>8</v>
      </c>
      <c r="B75" s="503"/>
      <c r="C75" s="504"/>
      <c r="D75" s="504"/>
      <c r="E75" s="504"/>
      <c r="F75" s="504"/>
      <c r="G75" s="504"/>
      <c r="H75" s="504"/>
      <c r="I75" s="504"/>
      <c r="J75" s="504"/>
      <c r="K75" s="504"/>
      <c r="L75" s="504"/>
      <c r="M75" s="504"/>
      <c r="N75" s="504"/>
      <c r="O75" s="504"/>
      <c r="P75" s="505"/>
      <c r="Q75" s="509"/>
      <c r="R75" s="508"/>
      <c r="S75" s="508"/>
      <c r="T75" s="508"/>
      <c r="U75" s="462"/>
      <c r="V75" s="507"/>
      <c r="W75" s="508"/>
      <c r="X75" s="508"/>
      <c r="Y75" s="508"/>
      <c r="Z75" s="462"/>
      <c r="AA75" s="507"/>
      <c r="AB75" s="508"/>
      <c r="AC75" s="508"/>
      <c r="AD75" s="508"/>
      <c r="AE75" s="462"/>
      <c r="AF75" s="507"/>
      <c r="AG75" s="508"/>
      <c r="AH75" s="508"/>
      <c r="AI75" s="508"/>
      <c r="AJ75" s="462"/>
      <c r="AK75" s="507"/>
      <c r="AL75" s="508"/>
      <c r="AM75" s="508"/>
      <c r="AN75" s="508"/>
      <c r="AO75" s="462"/>
      <c r="AP75" s="507"/>
      <c r="AQ75" s="508"/>
      <c r="AR75" s="508"/>
      <c r="AS75" s="508"/>
      <c r="AT75" s="462"/>
      <c r="AU75" s="507"/>
      <c r="AV75" s="508"/>
      <c r="AW75" s="508"/>
      <c r="AX75" s="508"/>
      <c r="AY75" s="462"/>
      <c r="AZ75" s="451"/>
      <c r="BA75" s="451"/>
      <c r="BB75" s="451"/>
      <c r="BC75" s="451"/>
      <c r="BD75" s="452"/>
      <c r="BE75" s="224"/>
      <c r="BF75" s="224"/>
      <c r="BG75" s="224"/>
      <c r="BH75" s="224"/>
      <c r="BI75" s="224"/>
      <c r="BJ75" s="224"/>
      <c r="BK75" s="224"/>
      <c r="BL75" s="224"/>
      <c r="BM75" s="224"/>
      <c r="BN75" s="224"/>
      <c r="BO75" s="224"/>
      <c r="BP75" s="224"/>
      <c r="BQ75" s="221">
        <v>69</v>
      </c>
      <c r="BR75" s="226"/>
      <c r="BS75" s="484"/>
      <c r="BT75" s="485"/>
      <c r="BU75" s="485"/>
      <c r="BV75" s="485"/>
      <c r="BW75" s="485"/>
      <c r="BX75" s="485"/>
      <c r="BY75" s="485"/>
      <c r="BZ75" s="485"/>
      <c r="CA75" s="485"/>
      <c r="CB75" s="485"/>
      <c r="CC75" s="485"/>
      <c r="CD75" s="485"/>
      <c r="CE75" s="485"/>
      <c r="CF75" s="485"/>
      <c r="CG75" s="486"/>
      <c r="CH75" s="487"/>
      <c r="CI75" s="488"/>
      <c r="CJ75" s="488"/>
      <c r="CK75" s="488"/>
      <c r="CL75" s="489"/>
      <c r="CM75" s="487"/>
      <c r="CN75" s="488"/>
      <c r="CO75" s="488"/>
      <c r="CP75" s="488"/>
      <c r="CQ75" s="489"/>
      <c r="CR75" s="487"/>
      <c r="CS75" s="488"/>
      <c r="CT75" s="488"/>
      <c r="CU75" s="488"/>
      <c r="CV75" s="489"/>
      <c r="CW75" s="487"/>
      <c r="CX75" s="488"/>
      <c r="CY75" s="488"/>
      <c r="CZ75" s="488"/>
      <c r="DA75" s="489"/>
      <c r="DB75" s="487"/>
      <c r="DC75" s="488"/>
      <c r="DD75" s="488"/>
      <c r="DE75" s="488"/>
      <c r="DF75" s="489"/>
      <c r="DG75" s="487"/>
      <c r="DH75" s="488"/>
      <c r="DI75" s="488"/>
      <c r="DJ75" s="488"/>
      <c r="DK75" s="489"/>
      <c r="DL75" s="487"/>
      <c r="DM75" s="488"/>
      <c r="DN75" s="488"/>
      <c r="DO75" s="488"/>
      <c r="DP75" s="489"/>
      <c r="DQ75" s="487"/>
      <c r="DR75" s="488"/>
      <c r="DS75" s="488"/>
      <c r="DT75" s="488"/>
      <c r="DU75" s="489"/>
      <c r="DV75" s="484"/>
      <c r="DW75" s="485"/>
      <c r="DX75" s="485"/>
      <c r="DY75" s="485"/>
      <c r="DZ75" s="490"/>
      <c r="EA75" s="212"/>
    </row>
    <row r="76" spans="1:131" ht="26.25" customHeight="1" x14ac:dyDescent="0.2">
      <c r="A76" s="221">
        <v>9</v>
      </c>
      <c r="B76" s="503"/>
      <c r="C76" s="504"/>
      <c r="D76" s="504"/>
      <c r="E76" s="504"/>
      <c r="F76" s="504"/>
      <c r="G76" s="504"/>
      <c r="H76" s="504"/>
      <c r="I76" s="504"/>
      <c r="J76" s="504"/>
      <c r="K76" s="504"/>
      <c r="L76" s="504"/>
      <c r="M76" s="504"/>
      <c r="N76" s="504"/>
      <c r="O76" s="504"/>
      <c r="P76" s="505"/>
      <c r="Q76" s="509"/>
      <c r="R76" s="508"/>
      <c r="S76" s="508"/>
      <c r="T76" s="508"/>
      <c r="U76" s="462"/>
      <c r="V76" s="507"/>
      <c r="W76" s="508"/>
      <c r="X76" s="508"/>
      <c r="Y76" s="508"/>
      <c r="Z76" s="462"/>
      <c r="AA76" s="507"/>
      <c r="AB76" s="508"/>
      <c r="AC76" s="508"/>
      <c r="AD76" s="508"/>
      <c r="AE76" s="462"/>
      <c r="AF76" s="507"/>
      <c r="AG76" s="508"/>
      <c r="AH76" s="508"/>
      <c r="AI76" s="508"/>
      <c r="AJ76" s="462"/>
      <c r="AK76" s="507"/>
      <c r="AL76" s="508"/>
      <c r="AM76" s="508"/>
      <c r="AN76" s="508"/>
      <c r="AO76" s="462"/>
      <c r="AP76" s="507"/>
      <c r="AQ76" s="508"/>
      <c r="AR76" s="508"/>
      <c r="AS76" s="508"/>
      <c r="AT76" s="462"/>
      <c r="AU76" s="507"/>
      <c r="AV76" s="508"/>
      <c r="AW76" s="508"/>
      <c r="AX76" s="508"/>
      <c r="AY76" s="462"/>
      <c r="AZ76" s="451"/>
      <c r="BA76" s="451"/>
      <c r="BB76" s="451"/>
      <c r="BC76" s="451"/>
      <c r="BD76" s="452"/>
      <c r="BE76" s="224"/>
      <c r="BF76" s="224"/>
      <c r="BG76" s="224"/>
      <c r="BH76" s="224"/>
      <c r="BI76" s="224"/>
      <c r="BJ76" s="224"/>
      <c r="BK76" s="224"/>
      <c r="BL76" s="224"/>
      <c r="BM76" s="224"/>
      <c r="BN76" s="224"/>
      <c r="BO76" s="224"/>
      <c r="BP76" s="224"/>
      <c r="BQ76" s="221">
        <v>70</v>
      </c>
      <c r="BR76" s="226"/>
      <c r="BS76" s="484"/>
      <c r="BT76" s="485"/>
      <c r="BU76" s="485"/>
      <c r="BV76" s="485"/>
      <c r="BW76" s="485"/>
      <c r="BX76" s="485"/>
      <c r="BY76" s="485"/>
      <c r="BZ76" s="485"/>
      <c r="CA76" s="485"/>
      <c r="CB76" s="485"/>
      <c r="CC76" s="485"/>
      <c r="CD76" s="485"/>
      <c r="CE76" s="485"/>
      <c r="CF76" s="485"/>
      <c r="CG76" s="486"/>
      <c r="CH76" s="487"/>
      <c r="CI76" s="488"/>
      <c r="CJ76" s="488"/>
      <c r="CK76" s="488"/>
      <c r="CL76" s="489"/>
      <c r="CM76" s="487"/>
      <c r="CN76" s="488"/>
      <c r="CO76" s="488"/>
      <c r="CP76" s="488"/>
      <c r="CQ76" s="489"/>
      <c r="CR76" s="487"/>
      <c r="CS76" s="488"/>
      <c r="CT76" s="488"/>
      <c r="CU76" s="488"/>
      <c r="CV76" s="489"/>
      <c r="CW76" s="487"/>
      <c r="CX76" s="488"/>
      <c r="CY76" s="488"/>
      <c r="CZ76" s="488"/>
      <c r="DA76" s="489"/>
      <c r="DB76" s="487"/>
      <c r="DC76" s="488"/>
      <c r="DD76" s="488"/>
      <c r="DE76" s="488"/>
      <c r="DF76" s="489"/>
      <c r="DG76" s="487"/>
      <c r="DH76" s="488"/>
      <c r="DI76" s="488"/>
      <c r="DJ76" s="488"/>
      <c r="DK76" s="489"/>
      <c r="DL76" s="487"/>
      <c r="DM76" s="488"/>
      <c r="DN76" s="488"/>
      <c r="DO76" s="488"/>
      <c r="DP76" s="489"/>
      <c r="DQ76" s="487"/>
      <c r="DR76" s="488"/>
      <c r="DS76" s="488"/>
      <c r="DT76" s="488"/>
      <c r="DU76" s="489"/>
      <c r="DV76" s="484"/>
      <c r="DW76" s="485"/>
      <c r="DX76" s="485"/>
      <c r="DY76" s="485"/>
      <c r="DZ76" s="490"/>
      <c r="EA76" s="212"/>
    </row>
    <row r="77" spans="1:131" ht="26.25" customHeight="1" x14ac:dyDescent="0.2">
      <c r="A77" s="221">
        <v>10</v>
      </c>
      <c r="B77" s="503"/>
      <c r="C77" s="504"/>
      <c r="D77" s="504"/>
      <c r="E77" s="504"/>
      <c r="F77" s="504"/>
      <c r="G77" s="504"/>
      <c r="H77" s="504"/>
      <c r="I77" s="504"/>
      <c r="J77" s="504"/>
      <c r="K77" s="504"/>
      <c r="L77" s="504"/>
      <c r="M77" s="504"/>
      <c r="N77" s="504"/>
      <c r="O77" s="504"/>
      <c r="P77" s="505"/>
      <c r="Q77" s="509"/>
      <c r="R77" s="508"/>
      <c r="S77" s="508"/>
      <c r="T77" s="508"/>
      <c r="U77" s="462"/>
      <c r="V77" s="507"/>
      <c r="W77" s="508"/>
      <c r="X77" s="508"/>
      <c r="Y77" s="508"/>
      <c r="Z77" s="462"/>
      <c r="AA77" s="507"/>
      <c r="AB77" s="508"/>
      <c r="AC77" s="508"/>
      <c r="AD77" s="508"/>
      <c r="AE77" s="462"/>
      <c r="AF77" s="507"/>
      <c r="AG77" s="508"/>
      <c r="AH77" s="508"/>
      <c r="AI77" s="508"/>
      <c r="AJ77" s="462"/>
      <c r="AK77" s="507"/>
      <c r="AL77" s="508"/>
      <c r="AM77" s="508"/>
      <c r="AN77" s="508"/>
      <c r="AO77" s="462"/>
      <c r="AP77" s="507"/>
      <c r="AQ77" s="508"/>
      <c r="AR77" s="508"/>
      <c r="AS77" s="508"/>
      <c r="AT77" s="462"/>
      <c r="AU77" s="507"/>
      <c r="AV77" s="508"/>
      <c r="AW77" s="508"/>
      <c r="AX77" s="508"/>
      <c r="AY77" s="462"/>
      <c r="AZ77" s="451"/>
      <c r="BA77" s="451"/>
      <c r="BB77" s="451"/>
      <c r="BC77" s="451"/>
      <c r="BD77" s="452"/>
      <c r="BE77" s="224"/>
      <c r="BF77" s="224"/>
      <c r="BG77" s="224"/>
      <c r="BH77" s="224"/>
      <c r="BI77" s="224"/>
      <c r="BJ77" s="224"/>
      <c r="BK77" s="224"/>
      <c r="BL77" s="224"/>
      <c r="BM77" s="224"/>
      <c r="BN77" s="224"/>
      <c r="BO77" s="224"/>
      <c r="BP77" s="224"/>
      <c r="BQ77" s="221">
        <v>71</v>
      </c>
      <c r="BR77" s="226"/>
      <c r="BS77" s="484"/>
      <c r="BT77" s="485"/>
      <c r="BU77" s="485"/>
      <c r="BV77" s="485"/>
      <c r="BW77" s="485"/>
      <c r="BX77" s="485"/>
      <c r="BY77" s="485"/>
      <c r="BZ77" s="485"/>
      <c r="CA77" s="485"/>
      <c r="CB77" s="485"/>
      <c r="CC77" s="485"/>
      <c r="CD77" s="485"/>
      <c r="CE77" s="485"/>
      <c r="CF77" s="485"/>
      <c r="CG77" s="486"/>
      <c r="CH77" s="487"/>
      <c r="CI77" s="488"/>
      <c r="CJ77" s="488"/>
      <c r="CK77" s="488"/>
      <c r="CL77" s="489"/>
      <c r="CM77" s="487"/>
      <c r="CN77" s="488"/>
      <c r="CO77" s="488"/>
      <c r="CP77" s="488"/>
      <c r="CQ77" s="489"/>
      <c r="CR77" s="487"/>
      <c r="CS77" s="488"/>
      <c r="CT77" s="488"/>
      <c r="CU77" s="488"/>
      <c r="CV77" s="489"/>
      <c r="CW77" s="487"/>
      <c r="CX77" s="488"/>
      <c r="CY77" s="488"/>
      <c r="CZ77" s="488"/>
      <c r="DA77" s="489"/>
      <c r="DB77" s="487"/>
      <c r="DC77" s="488"/>
      <c r="DD77" s="488"/>
      <c r="DE77" s="488"/>
      <c r="DF77" s="489"/>
      <c r="DG77" s="487"/>
      <c r="DH77" s="488"/>
      <c r="DI77" s="488"/>
      <c r="DJ77" s="488"/>
      <c r="DK77" s="489"/>
      <c r="DL77" s="487"/>
      <c r="DM77" s="488"/>
      <c r="DN77" s="488"/>
      <c r="DO77" s="488"/>
      <c r="DP77" s="489"/>
      <c r="DQ77" s="487"/>
      <c r="DR77" s="488"/>
      <c r="DS77" s="488"/>
      <c r="DT77" s="488"/>
      <c r="DU77" s="489"/>
      <c r="DV77" s="484"/>
      <c r="DW77" s="485"/>
      <c r="DX77" s="485"/>
      <c r="DY77" s="485"/>
      <c r="DZ77" s="490"/>
      <c r="EA77" s="212"/>
    </row>
    <row r="78" spans="1:131" ht="26.25" customHeight="1" x14ac:dyDescent="0.2">
      <c r="A78" s="221">
        <v>11</v>
      </c>
      <c r="B78" s="503"/>
      <c r="C78" s="504"/>
      <c r="D78" s="504"/>
      <c r="E78" s="504"/>
      <c r="F78" s="504"/>
      <c r="G78" s="504"/>
      <c r="H78" s="504"/>
      <c r="I78" s="504"/>
      <c r="J78" s="504"/>
      <c r="K78" s="504"/>
      <c r="L78" s="504"/>
      <c r="M78" s="504"/>
      <c r="N78" s="504"/>
      <c r="O78" s="504"/>
      <c r="P78" s="505"/>
      <c r="Q78" s="506"/>
      <c r="R78" s="463"/>
      <c r="S78" s="463"/>
      <c r="T78" s="463"/>
      <c r="U78" s="463"/>
      <c r="V78" s="463"/>
      <c r="W78" s="463"/>
      <c r="X78" s="463"/>
      <c r="Y78" s="463"/>
      <c r="Z78" s="463"/>
      <c r="AA78" s="463"/>
      <c r="AB78" s="463"/>
      <c r="AC78" s="463"/>
      <c r="AD78" s="463"/>
      <c r="AE78" s="463"/>
      <c r="AF78" s="463"/>
      <c r="AG78" s="463"/>
      <c r="AH78" s="463"/>
      <c r="AI78" s="463"/>
      <c r="AJ78" s="463"/>
      <c r="AK78" s="463"/>
      <c r="AL78" s="463"/>
      <c r="AM78" s="463"/>
      <c r="AN78" s="463"/>
      <c r="AO78" s="463"/>
      <c r="AP78" s="463"/>
      <c r="AQ78" s="463"/>
      <c r="AR78" s="463"/>
      <c r="AS78" s="463"/>
      <c r="AT78" s="463"/>
      <c r="AU78" s="463"/>
      <c r="AV78" s="463"/>
      <c r="AW78" s="463"/>
      <c r="AX78" s="463"/>
      <c r="AY78" s="463"/>
      <c r="AZ78" s="451"/>
      <c r="BA78" s="451"/>
      <c r="BB78" s="451"/>
      <c r="BC78" s="451"/>
      <c r="BD78" s="452"/>
      <c r="BE78" s="224"/>
      <c r="BF78" s="224"/>
      <c r="BG78" s="224"/>
      <c r="BH78" s="224"/>
      <c r="BI78" s="224"/>
      <c r="BJ78" s="212"/>
      <c r="BK78" s="212"/>
      <c r="BL78" s="212"/>
      <c r="BM78" s="212"/>
      <c r="BN78" s="212"/>
      <c r="BO78" s="224"/>
      <c r="BP78" s="224"/>
      <c r="BQ78" s="221">
        <v>72</v>
      </c>
      <c r="BR78" s="226"/>
      <c r="BS78" s="484"/>
      <c r="BT78" s="485"/>
      <c r="BU78" s="485"/>
      <c r="BV78" s="485"/>
      <c r="BW78" s="485"/>
      <c r="BX78" s="485"/>
      <c r="BY78" s="485"/>
      <c r="BZ78" s="485"/>
      <c r="CA78" s="485"/>
      <c r="CB78" s="485"/>
      <c r="CC78" s="485"/>
      <c r="CD78" s="485"/>
      <c r="CE78" s="485"/>
      <c r="CF78" s="485"/>
      <c r="CG78" s="486"/>
      <c r="CH78" s="487"/>
      <c r="CI78" s="488"/>
      <c r="CJ78" s="488"/>
      <c r="CK78" s="488"/>
      <c r="CL78" s="489"/>
      <c r="CM78" s="487"/>
      <c r="CN78" s="488"/>
      <c r="CO78" s="488"/>
      <c r="CP78" s="488"/>
      <c r="CQ78" s="489"/>
      <c r="CR78" s="487"/>
      <c r="CS78" s="488"/>
      <c r="CT78" s="488"/>
      <c r="CU78" s="488"/>
      <c r="CV78" s="489"/>
      <c r="CW78" s="487"/>
      <c r="CX78" s="488"/>
      <c r="CY78" s="488"/>
      <c r="CZ78" s="488"/>
      <c r="DA78" s="489"/>
      <c r="DB78" s="487"/>
      <c r="DC78" s="488"/>
      <c r="DD78" s="488"/>
      <c r="DE78" s="488"/>
      <c r="DF78" s="489"/>
      <c r="DG78" s="487"/>
      <c r="DH78" s="488"/>
      <c r="DI78" s="488"/>
      <c r="DJ78" s="488"/>
      <c r="DK78" s="489"/>
      <c r="DL78" s="487"/>
      <c r="DM78" s="488"/>
      <c r="DN78" s="488"/>
      <c r="DO78" s="488"/>
      <c r="DP78" s="489"/>
      <c r="DQ78" s="487"/>
      <c r="DR78" s="488"/>
      <c r="DS78" s="488"/>
      <c r="DT78" s="488"/>
      <c r="DU78" s="489"/>
      <c r="DV78" s="484"/>
      <c r="DW78" s="485"/>
      <c r="DX78" s="485"/>
      <c r="DY78" s="485"/>
      <c r="DZ78" s="490"/>
      <c r="EA78" s="212"/>
    </row>
    <row r="79" spans="1:131" ht="26.25" customHeight="1" x14ac:dyDescent="0.2">
      <c r="A79" s="221">
        <v>12</v>
      </c>
      <c r="B79" s="503"/>
      <c r="C79" s="504"/>
      <c r="D79" s="504"/>
      <c r="E79" s="504"/>
      <c r="F79" s="504"/>
      <c r="G79" s="504"/>
      <c r="H79" s="504"/>
      <c r="I79" s="504"/>
      <c r="J79" s="504"/>
      <c r="K79" s="504"/>
      <c r="L79" s="504"/>
      <c r="M79" s="504"/>
      <c r="N79" s="504"/>
      <c r="O79" s="504"/>
      <c r="P79" s="505"/>
      <c r="Q79" s="506"/>
      <c r="R79" s="463"/>
      <c r="S79" s="463"/>
      <c r="T79" s="463"/>
      <c r="U79" s="463"/>
      <c r="V79" s="463"/>
      <c r="W79" s="463"/>
      <c r="X79" s="463"/>
      <c r="Y79" s="463"/>
      <c r="Z79" s="463"/>
      <c r="AA79" s="463"/>
      <c r="AB79" s="463"/>
      <c r="AC79" s="463"/>
      <c r="AD79" s="463"/>
      <c r="AE79" s="463"/>
      <c r="AF79" s="463"/>
      <c r="AG79" s="463"/>
      <c r="AH79" s="463"/>
      <c r="AI79" s="463"/>
      <c r="AJ79" s="463"/>
      <c r="AK79" s="463"/>
      <c r="AL79" s="463"/>
      <c r="AM79" s="463"/>
      <c r="AN79" s="463"/>
      <c r="AO79" s="463"/>
      <c r="AP79" s="463"/>
      <c r="AQ79" s="463"/>
      <c r="AR79" s="463"/>
      <c r="AS79" s="463"/>
      <c r="AT79" s="463"/>
      <c r="AU79" s="463"/>
      <c r="AV79" s="463"/>
      <c r="AW79" s="463"/>
      <c r="AX79" s="463"/>
      <c r="AY79" s="463"/>
      <c r="AZ79" s="451"/>
      <c r="BA79" s="451"/>
      <c r="BB79" s="451"/>
      <c r="BC79" s="451"/>
      <c r="BD79" s="452"/>
      <c r="BE79" s="224"/>
      <c r="BF79" s="224"/>
      <c r="BG79" s="224"/>
      <c r="BH79" s="224"/>
      <c r="BI79" s="224"/>
      <c r="BJ79" s="212"/>
      <c r="BK79" s="212"/>
      <c r="BL79" s="212"/>
      <c r="BM79" s="212"/>
      <c r="BN79" s="212"/>
      <c r="BO79" s="224"/>
      <c r="BP79" s="224"/>
      <c r="BQ79" s="221">
        <v>73</v>
      </c>
      <c r="BR79" s="226"/>
      <c r="BS79" s="484"/>
      <c r="BT79" s="485"/>
      <c r="BU79" s="485"/>
      <c r="BV79" s="485"/>
      <c r="BW79" s="485"/>
      <c r="BX79" s="485"/>
      <c r="BY79" s="485"/>
      <c r="BZ79" s="485"/>
      <c r="CA79" s="485"/>
      <c r="CB79" s="485"/>
      <c r="CC79" s="485"/>
      <c r="CD79" s="485"/>
      <c r="CE79" s="485"/>
      <c r="CF79" s="485"/>
      <c r="CG79" s="486"/>
      <c r="CH79" s="487"/>
      <c r="CI79" s="488"/>
      <c r="CJ79" s="488"/>
      <c r="CK79" s="488"/>
      <c r="CL79" s="489"/>
      <c r="CM79" s="487"/>
      <c r="CN79" s="488"/>
      <c r="CO79" s="488"/>
      <c r="CP79" s="488"/>
      <c r="CQ79" s="489"/>
      <c r="CR79" s="487"/>
      <c r="CS79" s="488"/>
      <c r="CT79" s="488"/>
      <c r="CU79" s="488"/>
      <c r="CV79" s="489"/>
      <c r="CW79" s="487"/>
      <c r="CX79" s="488"/>
      <c r="CY79" s="488"/>
      <c r="CZ79" s="488"/>
      <c r="DA79" s="489"/>
      <c r="DB79" s="487"/>
      <c r="DC79" s="488"/>
      <c r="DD79" s="488"/>
      <c r="DE79" s="488"/>
      <c r="DF79" s="489"/>
      <c r="DG79" s="487"/>
      <c r="DH79" s="488"/>
      <c r="DI79" s="488"/>
      <c r="DJ79" s="488"/>
      <c r="DK79" s="489"/>
      <c r="DL79" s="487"/>
      <c r="DM79" s="488"/>
      <c r="DN79" s="488"/>
      <c r="DO79" s="488"/>
      <c r="DP79" s="489"/>
      <c r="DQ79" s="487"/>
      <c r="DR79" s="488"/>
      <c r="DS79" s="488"/>
      <c r="DT79" s="488"/>
      <c r="DU79" s="489"/>
      <c r="DV79" s="484"/>
      <c r="DW79" s="485"/>
      <c r="DX79" s="485"/>
      <c r="DY79" s="485"/>
      <c r="DZ79" s="490"/>
      <c r="EA79" s="212"/>
    </row>
    <row r="80" spans="1:131" ht="26.25" customHeight="1" x14ac:dyDescent="0.2">
      <c r="A80" s="221">
        <v>13</v>
      </c>
      <c r="B80" s="503"/>
      <c r="C80" s="504"/>
      <c r="D80" s="504"/>
      <c r="E80" s="504"/>
      <c r="F80" s="504"/>
      <c r="G80" s="504"/>
      <c r="H80" s="504"/>
      <c r="I80" s="504"/>
      <c r="J80" s="504"/>
      <c r="K80" s="504"/>
      <c r="L80" s="504"/>
      <c r="M80" s="504"/>
      <c r="N80" s="504"/>
      <c r="O80" s="504"/>
      <c r="P80" s="505"/>
      <c r="Q80" s="506"/>
      <c r="R80" s="463"/>
      <c r="S80" s="463"/>
      <c r="T80" s="463"/>
      <c r="U80" s="463"/>
      <c r="V80" s="463"/>
      <c r="W80" s="463"/>
      <c r="X80" s="463"/>
      <c r="Y80" s="463"/>
      <c r="Z80" s="463"/>
      <c r="AA80" s="463"/>
      <c r="AB80" s="463"/>
      <c r="AC80" s="463"/>
      <c r="AD80" s="463"/>
      <c r="AE80" s="463"/>
      <c r="AF80" s="463"/>
      <c r="AG80" s="463"/>
      <c r="AH80" s="463"/>
      <c r="AI80" s="463"/>
      <c r="AJ80" s="463"/>
      <c r="AK80" s="463"/>
      <c r="AL80" s="463"/>
      <c r="AM80" s="463"/>
      <c r="AN80" s="463"/>
      <c r="AO80" s="463"/>
      <c r="AP80" s="463"/>
      <c r="AQ80" s="463"/>
      <c r="AR80" s="463"/>
      <c r="AS80" s="463"/>
      <c r="AT80" s="463"/>
      <c r="AU80" s="463"/>
      <c r="AV80" s="463"/>
      <c r="AW80" s="463"/>
      <c r="AX80" s="463"/>
      <c r="AY80" s="463"/>
      <c r="AZ80" s="451"/>
      <c r="BA80" s="451"/>
      <c r="BB80" s="451"/>
      <c r="BC80" s="451"/>
      <c r="BD80" s="452"/>
      <c r="BE80" s="224"/>
      <c r="BF80" s="224"/>
      <c r="BG80" s="224"/>
      <c r="BH80" s="224"/>
      <c r="BI80" s="224"/>
      <c r="BJ80" s="224"/>
      <c r="BK80" s="224"/>
      <c r="BL80" s="224"/>
      <c r="BM80" s="224"/>
      <c r="BN80" s="224"/>
      <c r="BO80" s="224"/>
      <c r="BP80" s="224"/>
      <c r="BQ80" s="221">
        <v>74</v>
      </c>
      <c r="BR80" s="226"/>
      <c r="BS80" s="484"/>
      <c r="BT80" s="485"/>
      <c r="BU80" s="485"/>
      <c r="BV80" s="485"/>
      <c r="BW80" s="485"/>
      <c r="BX80" s="485"/>
      <c r="BY80" s="485"/>
      <c r="BZ80" s="485"/>
      <c r="CA80" s="485"/>
      <c r="CB80" s="485"/>
      <c r="CC80" s="485"/>
      <c r="CD80" s="485"/>
      <c r="CE80" s="485"/>
      <c r="CF80" s="485"/>
      <c r="CG80" s="486"/>
      <c r="CH80" s="487"/>
      <c r="CI80" s="488"/>
      <c r="CJ80" s="488"/>
      <c r="CK80" s="488"/>
      <c r="CL80" s="489"/>
      <c r="CM80" s="487"/>
      <c r="CN80" s="488"/>
      <c r="CO80" s="488"/>
      <c r="CP80" s="488"/>
      <c r="CQ80" s="489"/>
      <c r="CR80" s="487"/>
      <c r="CS80" s="488"/>
      <c r="CT80" s="488"/>
      <c r="CU80" s="488"/>
      <c r="CV80" s="489"/>
      <c r="CW80" s="487"/>
      <c r="CX80" s="488"/>
      <c r="CY80" s="488"/>
      <c r="CZ80" s="488"/>
      <c r="DA80" s="489"/>
      <c r="DB80" s="487"/>
      <c r="DC80" s="488"/>
      <c r="DD80" s="488"/>
      <c r="DE80" s="488"/>
      <c r="DF80" s="489"/>
      <c r="DG80" s="487"/>
      <c r="DH80" s="488"/>
      <c r="DI80" s="488"/>
      <c r="DJ80" s="488"/>
      <c r="DK80" s="489"/>
      <c r="DL80" s="487"/>
      <c r="DM80" s="488"/>
      <c r="DN80" s="488"/>
      <c r="DO80" s="488"/>
      <c r="DP80" s="489"/>
      <c r="DQ80" s="487"/>
      <c r="DR80" s="488"/>
      <c r="DS80" s="488"/>
      <c r="DT80" s="488"/>
      <c r="DU80" s="489"/>
      <c r="DV80" s="484"/>
      <c r="DW80" s="485"/>
      <c r="DX80" s="485"/>
      <c r="DY80" s="485"/>
      <c r="DZ80" s="490"/>
      <c r="EA80" s="212"/>
    </row>
    <row r="81" spans="1:131" ht="26.25" customHeight="1" x14ac:dyDescent="0.2">
      <c r="A81" s="221">
        <v>14</v>
      </c>
      <c r="B81" s="503"/>
      <c r="C81" s="504"/>
      <c r="D81" s="504"/>
      <c r="E81" s="504"/>
      <c r="F81" s="504"/>
      <c r="G81" s="504"/>
      <c r="H81" s="504"/>
      <c r="I81" s="504"/>
      <c r="J81" s="504"/>
      <c r="K81" s="504"/>
      <c r="L81" s="504"/>
      <c r="M81" s="504"/>
      <c r="N81" s="504"/>
      <c r="O81" s="504"/>
      <c r="P81" s="505"/>
      <c r="Q81" s="506"/>
      <c r="R81" s="463"/>
      <c r="S81" s="463"/>
      <c r="T81" s="463"/>
      <c r="U81" s="463"/>
      <c r="V81" s="463"/>
      <c r="W81" s="463"/>
      <c r="X81" s="463"/>
      <c r="Y81" s="463"/>
      <c r="Z81" s="463"/>
      <c r="AA81" s="463"/>
      <c r="AB81" s="463"/>
      <c r="AC81" s="463"/>
      <c r="AD81" s="463"/>
      <c r="AE81" s="463"/>
      <c r="AF81" s="463"/>
      <c r="AG81" s="463"/>
      <c r="AH81" s="463"/>
      <c r="AI81" s="463"/>
      <c r="AJ81" s="463"/>
      <c r="AK81" s="463"/>
      <c r="AL81" s="463"/>
      <c r="AM81" s="463"/>
      <c r="AN81" s="463"/>
      <c r="AO81" s="463"/>
      <c r="AP81" s="463"/>
      <c r="AQ81" s="463"/>
      <c r="AR81" s="463"/>
      <c r="AS81" s="463"/>
      <c r="AT81" s="463"/>
      <c r="AU81" s="463"/>
      <c r="AV81" s="463"/>
      <c r="AW81" s="463"/>
      <c r="AX81" s="463"/>
      <c r="AY81" s="463"/>
      <c r="AZ81" s="451"/>
      <c r="BA81" s="451"/>
      <c r="BB81" s="451"/>
      <c r="BC81" s="451"/>
      <c r="BD81" s="452"/>
      <c r="BE81" s="224"/>
      <c r="BF81" s="224"/>
      <c r="BG81" s="224"/>
      <c r="BH81" s="224"/>
      <c r="BI81" s="224"/>
      <c r="BJ81" s="224"/>
      <c r="BK81" s="224"/>
      <c r="BL81" s="224"/>
      <c r="BM81" s="224"/>
      <c r="BN81" s="224"/>
      <c r="BO81" s="224"/>
      <c r="BP81" s="224"/>
      <c r="BQ81" s="221">
        <v>75</v>
      </c>
      <c r="BR81" s="226"/>
      <c r="BS81" s="484"/>
      <c r="BT81" s="485"/>
      <c r="BU81" s="485"/>
      <c r="BV81" s="485"/>
      <c r="BW81" s="485"/>
      <c r="BX81" s="485"/>
      <c r="BY81" s="485"/>
      <c r="BZ81" s="485"/>
      <c r="CA81" s="485"/>
      <c r="CB81" s="485"/>
      <c r="CC81" s="485"/>
      <c r="CD81" s="485"/>
      <c r="CE81" s="485"/>
      <c r="CF81" s="485"/>
      <c r="CG81" s="486"/>
      <c r="CH81" s="487"/>
      <c r="CI81" s="488"/>
      <c r="CJ81" s="488"/>
      <c r="CK81" s="488"/>
      <c r="CL81" s="489"/>
      <c r="CM81" s="487"/>
      <c r="CN81" s="488"/>
      <c r="CO81" s="488"/>
      <c r="CP81" s="488"/>
      <c r="CQ81" s="489"/>
      <c r="CR81" s="487"/>
      <c r="CS81" s="488"/>
      <c r="CT81" s="488"/>
      <c r="CU81" s="488"/>
      <c r="CV81" s="489"/>
      <c r="CW81" s="487"/>
      <c r="CX81" s="488"/>
      <c r="CY81" s="488"/>
      <c r="CZ81" s="488"/>
      <c r="DA81" s="489"/>
      <c r="DB81" s="487"/>
      <c r="DC81" s="488"/>
      <c r="DD81" s="488"/>
      <c r="DE81" s="488"/>
      <c r="DF81" s="489"/>
      <c r="DG81" s="487"/>
      <c r="DH81" s="488"/>
      <c r="DI81" s="488"/>
      <c r="DJ81" s="488"/>
      <c r="DK81" s="489"/>
      <c r="DL81" s="487"/>
      <c r="DM81" s="488"/>
      <c r="DN81" s="488"/>
      <c r="DO81" s="488"/>
      <c r="DP81" s="489"/>
      <c r="DQ81" s="487"/>
      <c r="DR81" s="488"/>
      <c r="DS81" s="488"/>
      <c r="DT81" s="488"/>
      <c r="DU81" s="489"/>
      <c r="DV81" s="484"/>
      <c r="DW81" s="485"/>
      <c r="DX81" s="485"/>
      <c r="DY81" s="485"/>
      <c r="DZ81" s="490"/>
      <c r="EA81" s="212"/>
    </row>
    <row r="82" spans="1:131" ht="26.25" customHeight="1" x14ac:dyDescent="0.2">
      <c r="A82" s="221">
        <v>15</v>
      </c>
      <c r="B82" s="503"/>
      <c r="C82" s="504"/>
      <c r="D82" s="504"/>
      <c r="E82" s="504"/>
      <c r="F82" s="504"/>
      <c r="G82" s="504"/>
      <c r="H82" s="504"/>
      <c r="I82" s="504"/>
      <c r="J82" s="504"/>
      <c r="K82" s="504"/>
      <c r="L82" s="504"/>
      <c r="M82" s="504"/>
      <c r="N82" s="504"/>
      <c r="O82" s="504"/>
      <c r="P82" s="505"/>
      <c r="Q82" s="506"/>
      <c r="R82" s="463"/>
      <c r="S82" s="463"/>
      <c r="T82" s="463"/>
      <c r="U82" s="463"/>
      <c r="V82" s="463"/>
      <c r="W82" s="463"/>
      <c r="X82" s="463"/>
      <c r="Y82" s="463"/>
      <c r="Z82" s="463"/>
      <c r="AA82" s="463"/>
      <c r="AB82" s="463"/>
      <c r="AC82" s="463"/>
      <c r="AD82" s="463"/>
      <c r="AE82" s="463"/>
      <c r="AF82" s="463"/>
      <c r="AG82" s="463"/>
      <c r="AH82" s="463"/>
      <c r="AI82" s="463"/>
      <c r="AJ82" s="463"/>
      <c r="AK82" s="463"/>
      <c r="AL82" s="463"/>
      <c r="AM82" s="463"/>
      <c r="AN82" s="463"/>
      <c r="AO82" s="463"/>
      <c r="AP82" s="463"/>
      <c r="AQ82" s="463"/>
      <c r="AR82" s="463"/>
      <c r="AS82" s="463"/>
      <c r="AT82" s="463"/>
      <c r="AU82" s="463"/>
      <c r="AV82" s="463"/>
      <c r="AW82" s="463"/>
      <c r="AX82" s="463"/>
      <c r="AY82" s="463"/>
      <c r="AZ82" s="451"/>
      <c r="BA82" s="451"/>
      <c r="BB82" s="451"/>
      <c r="BC82" s="451"/>
      <c r="BD82" s="452"/>
      <c r="BE82" s="224"/>
      <c r="BF82" s="224"/>
      <c r="BG82" s="224"/>
      <c r="BH82" s="224"/>
      <c r="BI82" s="224"/>
      <c r="BJ82" s="224"/>
      <c r="BK82" s="224"/>
      <c r="BL82" s="224"/>
      <c r="BM82" s="224"/>
      <c r="BN82" s="224"/>
      <c r="BO82" s="224"/>
      <c r="BP82" s="224"/>
      <c r="BQ82" s="221">
        <v>76</v>
      </c>
      <c r="BR82" s="226"/>
      <c r="BS82" s="484"/>
      <c r="BT82" s="485"/>
      <c r="BU82" s="485"/>
      <c r="BV82" s="485"/>
      <c r="BW82" s="485"/>
      <c r="BX82" s="485"/>
      <c r="BY82" s="485"/>
      <c r="BZ82" s="485"/>
      <c r="CA82" s="485"/>
      <c r="CB82" s="485"/>
      <c r="CC82" s="485"/>
      <c r="CD82" s="485"/>
      <c r="CE82" s="485"/>
      <c r="CF82" s="485"/>
      <c r="CG82" s="486"/>
      <c r="CH82" s="487"/>
      <c r="CI82" s="488"/>
      <c r="CJ82" s="488"/>
      <c r="CK82" s="488"/>
      <c r="CL82" s="489"/>
      <c r="CM82" s="487"/>
      <c r="CN82" s="488"/>
      <c r="CO82" s="488"/>
      <c r="CP82" s="488"/>
      <c r="CQ82" s="489"/>
      <c r="CR82" s="487"/>
      <c r="CS82" s="488"/>
      <c r="CT82" s="488"/>
      <c r="CU82" s="488"/>
      <c r="CV82" s="489"/>
      <c r="CW82" s="487"/>
      <c r="CX82" s="488"/>
      <c r="CY82" s="488"/>
      <c r="CZ82" s="488"/>
      <c r="DA82" s="489"/>
      <c r="DB82" s="487"/>
      <c r="DC82" s="488"/>
      <c r="DD82" s="488"/>
      <c r="DE82" s="488"/>
      <c r="DF82" s="489"/>
      <c r="DG82" s="487"/>
      <c r="DH82" s="488"/>
      <c r="DI82" s="488"/>
      <c r="DJ82" s="488"/>
      <c r="DK82" s="489"/>
      <c r="DL82" s="487"/>
      <c r="DM82" s="488"/>
      <c r="DN82" s="488"/>
      <c r="DO82" s="488"/>
      <c r="DP82" s="489"/>
      <c r="DQ82" s="487"/>
      <c r="DR82" s="488"/>
      <c r="DS82" s="488"/>
      <c r="DT82" s="488"/>
      <c r="DU82" s="489"/>
      <c r="DV82" s="484"/>
      <c r="DW82" s="485"/>
      <c r="DX82" s="485"/>
      <c r="DY82" s="485"/>
      <c r="DZ82" s="490"/>
      <c r="EA82" s="212"/>
    </row>
    <row r="83" spans="1:131" ht="26.25" customHeight="1" x14ac:dyDescent="0.2">
      <c r="A83" s="221">
        <v>16</v>
      </c>
      <c r="B83" s="503"/>
      <c r="C83" s="504"/>
      <c r="D83" s="504"/>
      <c r="E83" s="504"/>
      <c r="F83" s="504"/>
      <c r="G83" s="504"/>
      <c r="H83" s="504"/>
      <c r="I83" s="504"/>
      <c r="J83" s="504"/>
      <c r="K83" s="504"/>
      <c r="L83" s="504"/>
      <c r="M83" s="504"/>
      <c r="N83" s="504"/>
      <c r="O83" s="504"/>
      <c r="P83" s="505"/>
      <c r="Q83" s="506"/>
      <c r="R83" s="463"/>
      <c r="S83" s="463"/>
      <c r="T83" s="463"/>
      <c r="U83" s="463"/>
      <c r="V83" s="463"/>
      <c r="W83" s="463"/>
      <c r="X83" s="463"/>
      <c r="Y83" s="463"/>
      <c r="Z83" s="463"/>
      <c r="AA83" s="463"/>
      <c r="AB83" s="463"/>
      <c r="AC83" s="463"/>
      <c r="AD83" s="463"/>
      <c r="AE83" s="463"/>
      <c r="AF83" s="463"/>
      <c r="AG83" s="463"/>
      <c r="AH83" s="463"/>
      <c r="AI83" s="463"/>
      <c r="AJ83" s="463"/>
      <c r="AK83" s="463"/>
      <c r="AL83" s="463"/>
      <c r="AM83" s="463"/>
      <c r="AN83" s="463"/>
      <c r="AO83" s="463"/>
      <c r="AP83" s="463"/>
      <c r="AQ83" s="463"/>
      <c r="AR83" s="463"/>
      <c r="AS83" s="463"/>
      <c r="AT83" s="463"/>
      <c r="AU83" s="463"/>
      <c r="AV83" s="463"/>
      <c r="AW83" s="463"/>
      <c r="AX83" s="463"/>
      <c r="AY83" s="463"/>
      <c r="AZ83" s="451"/>
      <c r="BA83" s="451"/>
      <c r="BB83" s="451"/>
      <c r="BC83" s="451"/>
      <c r="BD83" s="452"/>
      <c r="BE83" s="224"/>
      <c r="BF83" s="224"/>
      <c r="BG83" s="224"/>
      <c r="BH83" s="224"/>
      <c r="BI83" s="224"/>
      <c r="BJ83" s="224"/>
      <c r="BK83" s="224"/>
      <c r="BL83" s="224"/>
      <c r="BM83" s="224"/>
      <c r="BN83" s="224"/>
      <c r="BO83" s="224"/>
      <c r="BP83" s="224"/>
      <c r="BQ83" s="221">
        <v>77</v>
      </c>
      <c r="BR83" s="226"/>
      <c r="BS83" s="484"/>
      <c r="BT83" s="485"/>
      <c r="BU83" s="485"/>
      <c r="BV83" s="485"/>
      <c r="BW83" s="485"/>
      <c r="BX83" s="485"/>
      <c r="BY83" s="485"/>
      <c r="BZ83" s="485"/>
      <c r="CA83" s="485"/>
      <c r="CB83" s="485"/>
      <c r="CC83" s="485"/>
      <c r="CD83" s="485"/>
      <c r="CE83" s="485"/>
      <c r="CF83" s="485"/>
      <c r="CG83" s="486"/>
      <c r="CH83" s="487"/>
      <c r="CI83" s="488"/>
      <c r="CJ83" s="488"/>
      <c r="CK83" s="488"/>
      <c r="CL83" s="489"/>
      <c r="CM83" s="487"/>
      <c r="CN83" s="488"/>
      <c r="CO83" s="488"/>
      <c r="CP83" s="488"/>
      <c r="CQ83" s="489"/>
      <c r="CR83" s="487"/>
      <c r="CS83" s="488"/>
      <c r="CT83" s="488"/>
      <c r="CU83" s="488"/>
      <c r="CV83" s="489"/>
      <c r="CW83" s="487"/>
      <c r="CX83" s="488"/>
      <c r="CY83" s="488"/>
      <c r="CZ83" s="488"/>
      <c r="DA83" s="489"/>
      <c r="DB83" s="487"/>
      <c r="DC83" s="488"/>
      <c r="DD83" s="488"/>
      <c r="DE83" s="488"/>
      <c r="DF83" s="489"/>
      <c r="DG83" s="487"/>
      <c r="DH83" s="488"/>
      <c r="DI83" s="488"/>
      <c r="DJ83" s="488"/>
      <c r="DK83" s="489"/>
      <c r="DL83" s="487"/>
      <c r="DM83" s="488"/>
      <c r="DN83" s="488"/>
      <c r="DO83" s="488"/>
      <c r="DP83" s="489"/>
      <c r="DQ83" s="487"/>
      <c r="DR83" s="488"/>
      <c r="DS83" s="488"/>
      <c r="DT83" s="488"/>
      <c r="DU83" s="489"/>
      <c r="DV83" s="484"/>
      <c r="DW83" s="485"/>
      <c r="DX83" s="485"/>
      <c r="DY83" s="485"/>
      <c r="DZ83" s="490"/>
      <c r="EA83" s="212"/>
    </row>
    <row r="84" spans="1:131" ht="26.25" customHeight="1" x14ac:dyDescent="0.2">
      <c r="A84" s="221">
        <v>17</v>
      </c>
      <c r="B84" s="503"/>
      <c r="C84" s="504"/>
      <c r="D84" s="504"/>
      <c r="E84" s="504"/>
      <c r="F84" s="504"/>
      <c r="G84" s="504"/>
      <c r="H84" s="504"/>
      <c r="I84" s="504"/>
      <c r="J84" s="504"/>
      <c r="K84" s="504"/>
      <c r="L84" s="504"/>
      <c r="M84" s="504"/>
      <c r="N84" s="504"/>
      <c r="O84" s="504"/>
      <c r="P84" s="505"/>
      <c r="Q84" s="506"/>
      <c r="R84" s="463"/>
      <c r="S84" s="463"/>
      <c r="T84" s="463"/>
      <c r="U84" s="463"/>
      <c r="V84" s="463"/>
      <c r="W84" s="463"/>
      <c r="X84" s="463"/>
      <c r="Y84" s="463"/>
      <c r="Z84" s="463"/>
      <c r="AA84" s="463"/>
      <c r="AB84" s="463"/>
      <c r="AC84" s="463"/>
      <c r="AD84" s="463"/>
      <c r="AE84" s="463"/>
      <c r="AF84" s="463"/>
      <c r="AG84" s="463"/>
      <c r="AH84" s="463"/>
      <c r="AI84" s="463"/>
      <c r="AJ84" s="463"/>
      <c r="AK84" s="463"/>
      <c r="AL84" s="463"/>
      <c r="AM84" s="463"/>
      <c r="AN84" s="463"/>
      <c r="AO84" s="463"/>
      <c r="AP84" s="463"/>
      <c r="AQ84" s="463"/>
      <c r="AR84" s="463"/>
      <c r="AS84" s="463"/>
      <c r="AT84" s="463"/>
      <c r="AU84" s="463"/>
      <c r="AV84" s="463"/>
      <c r="AW84" s="463"/>
      <c r="AX84" s="463"/>
      <c r="AY84" s="463"/>
      <c r="AZ84" s="451"/>
      <c r="BA84" s="451"/>
      <c r="BB84" s="451"/>
      <c r="BC84" s="451"/>
      <c r="BD84" s="452"/>
      <c r="BE84" s="224"/>
      <c r="BF84" s="224"/>
      <c r="BG84" s="224"/>
      <c r="BH84" s="224"/>
      <c r="BI84" s="224"/>
      <c r="BJ84" s="224"/>
      <c r="BK84" s="224"/>
      <c r="BL84" s="224"/>
      <c r="BM84" s="224"/>
      <c r="BN84" s="224"/>
      <c r="BO84" s="224"/>
      <c r="BP84" s="224"/>
      <c r="BQ84" s="221">
        <v>78</v>
      </c>
      <c r="BR84" s="226"/>
      <c r="BS84" s="484"/>
      <c r="BT84" s="485"/>
      <c r="BU84" s="485"/>
      <c r="BV84" s="485"/>
      <c r="BW84" s="485"/>
      <c r="BX84" s="485"/>
      <c r="BY84" s="485"/>
      <c r="BZ84" s="485"/>
      <c r="CA84" s="485"/>
      <c r="CB84" s="485"/>
      <c r="CC84" s="485"/>
      <c r="CD84" s="485"/>
      <c r="CE84" s="485"/>
      <c r="CF84" s="485"/>
      <c r="CG84" s="486"/>
      <c r="CH84" s="487"/>
      <c r="CI84" s="488"/>
      <c r="CJ84" s="488"/>
      <c r="CK84" s="488"/>
      <c r="CL84" s="489"/>
      <c r="CM84" s="487"/>
      <c r="CN84" s="488"/>
      <c r="CO84" s="488"/>
      <c r="CP84" s="488"/>
      <c r="CQ84" s="489"/>
      <c r="CR84" s="487"/>
      <c r="CS84" s="488"/>
      <c r="CT84" s="488"/>
      <c r="CU84" s="488"/>
      <c r="CV84" s="489"/>
      <c r="CW84" s="487"/>
      <c r="CX84" s="488"/>
      <c r="CY84" s="488"/>
      <c r="CZ84" s="488"/>
      <c r="DA84" s="489"/>
      <c r="DB84" s="487"/>
      <c r="DC84" s="488"/>
      <c r="DD84" s="488"/>
      <c r="DE84" s="488"/>
      <c r="DF84" s="489"/>
      <c r="DG84" s="487"/>
      <c r="DH84" s="488"/>
      <c r="DI84" s="488"/>
      <c r="DJ84" s="488"/>
      <c r="DK84" s="489"/>
      <c r="DL84" s="487"/>
      <c r="DM84" s="488"/>
      <c r="DN84" s="488"/>
      <c r="DO84" s="488"/>
      <c r="DP84" s="489"/>
      <c r="DQ84" s="487"/>
      <c r="DR84" s="488"/>
      <c r="DS84" s="488"/>
      <c r="DT84" s="488"/>
      <c r="DU84" s="489"/>
      <c r="DV84" s="484"/>
      <c r="DW84" s="485"/>
      <c r="DX84" s="485"/>
      <c r="DY84" s="485"/>
      <c r="DZ84" s="490"/>
      <c r="EA84" s="212"/>
    </row>
    <row r="85" spans="1:131" ht="26.25" customHeight="1" x14ac:dyDescent="0.2">
      <c r="A85" s="221">
        <v>18</v>
      </c>
      <c r="B85" s="503"/>
      <c r="C85" s="504"/>
      <c r="D85" s="504"/>
      <c r="E85" s="504"/>
      <c r="F85" s="504"/>
      <c r="G85" s="504"/>
      <c r="H85" s="504"/>
      <c r="I85" s="504"/>
      <c r="J85" s="504"/>
      <c r="K85" s="504"/>
      <c r="L85" s="504"/>
      <c r="M85" s="504"/>
      <c r="N85" s="504"/>
      <c r="O85" s="504"/>
      <c r="P85" s="505"/>
      <c r="Q85" s="506"/>
      <c r="R85" s="463"/>
      <c r="S85" s="463"/>
      <c r="T85" s="463"/>
      <c r="U85" s="463"/>
      <c r="V85" s="463"/>
      <c r="W85" s="463"/>
      <c r="X85" s="463"/>
      <c r="Y85" s="463"/>
      <c r="Z85" s="463"/>
      <c r="AA85" s="463"/>
      <c r="AB85" s="463"/>
      <c r="AC85" s="463"/>
      <c r="AD85" s="463"/>
      <c r="AE85" s="463"/>
      <c r="AF85" s="463"/>
      <c r="AG85" s="463"/>
      <c r="AH85" s="463"/>
      <c r="AI85" s="463"/>
      <c r="AJ85" s="463"/>
      <c r="AK85" s="463"/>
      <c r="AL85" s="463"/>
      <c r="AM85" s="463"/>
      <c r="AN85" s="463"/>
      <c r="AO85" s="463"/>
      <c r="AP85" s="463"/>
      <c r="AQ85" s="463"/>
      <c r="AR85" s="463"/>
      <c r="AS85" s="463"/>
      <c r="AT85" s="463"/>
      <c r="AU85" s="463"/>
      <c r="AV85" s="463"/>
      <c r="AW85" s="463"/>
      <c r="AX85" s="463"/>
      <c r="AY85" s="463"/>
      <c r="AZ85" s="451"/>
      <c r="BA85" s="451"/>
      <c r="BB85" s="451"/>
      <c r="BC85" s="451"/>
      <c r="BD85" s="452"/>
      <c r="BE85" s="224"/>
      <c r="BF85" s="224"/>
      <c r="BG85" s="224"/>
      <c r="BH85" s="224"/>
      <c r="BI85" s="224"/>
      <c r="BJ85" s="224"/>
      <c r="BK85" s="224"/>
      <c r="BL85" s="224"/>
      <c r="BM85" s="224"/>
      <c r="BN85" s="224"/>
      <c r="BO85" s="224"/>
      <c r="BP85" s="224"/>
      <c r="BQ85" s="221">
        <v>79</v>
      </c>
      <c r="BR85" s="226"/>
      <c r="BS85" s="484"/>
      <c r="BT85" s="485"/>
      <c r="BU85" s="485"/>
      <c r="BV85" s="485"/>
      <c r="BW85" s="485"/>
      <c r="BX85" s="485"/>
      <c r="BY85" s="485"/>
      <c r="BZ85" s="485"/>
      <c r="CA85" s="485"/>
      <c r="CB85" s="485"/>
      <c r="CC85" s="485"/>
      <c r="CD85" s="485"/>
      <c r="CE85" s="485"/>
      <c r="CF85" s="485"/>
      <c r="CG85" s="486"/>
      <c r="CH85" s="487"/>
      <c r="CI85" s="488"/>
      <c r="CJ85" s="488"/>
      <c r="CK85" s="488"/>
      <c r="CL85" s="489"/>
      <c r="CM85" s="487"/>
      <c r="CN85" s="488"/>
      <c r="CO85" s="488"/>
      <c r="CP85" s="488"/>
      <c r="CQ85" s="489"/>
      <c r="CR85" s="487"/>
      <c r="CS85" s="488"/>
      <c r="CT85" s="488"/>
      <c r="CU85" s="488"/>
      <c r="CV85" s="489"/>
      <c r="CW85" s="487"/>
      <c r="CX85" s="488"/>
      <c r="CY85" s="488"/>
      <c r="CZ85" s="488"/>
      <c r="DA85" s="489"/>
      <c r="DB85" s="487"/>
      <c r="DC85" s="488"/>
      <c r="DD85" s="488"/>
      <c r="DE85" s="488"/>
      <c r="DF85" s="489"/>
      <c r="DG85" s="487"/>
      <c r="DH85" s="488"/>
      <c r="DI85" s="488"/>
      <c r="DJ85" s="488"/>
      <c r="DK85" s="489"/>
      <c r="DL85" s="487"/>
      <c r="DM85" s="488"/>
      <c r="DN85" s="488"/>
      <c r="DO85" s="488"/>
      <c r="DP85" s="489"/>
      <c r="DQ85" s="487"/>
      <c r="DR85" s="488"/>
      <c r="DS85" s="488"/>
      <c r="DT85" s="488"/>
      <c r="DU85" s="489"/>
      <c r="DV85" s="484"/>
      <c r="DW85" s="485"/>
      <c r="DX85" s="485"/>
      <c r="DY85" s="485"/>
      <c r="DZ85" s="490"/>
      <c r="EA85" s="212"/>
    </row>
    <row r="86" spans="1:131" ht="26.25" customHeight="1" x14ac:dyDescent="0.2">
      <c r="A86" s="221">
        <v>19</v>
      </c>
      <c r="B86" s="503"/>
      <c r="C86" s="504"/>
      <c r="D86" s="504"/>
      <c r="E86" s="504"/>
      <c r="F86" s="504"/>
      <c r="G86" s="504"/>
      <c r="H86" s="504"/>
      <c r="I86" s="504"/>
      <c r="J86" s="504"/>
      <c r="K86" s="504"/>
      <c r="L86" s="504"/>
      <c r="M86" s="504"/>
      <c r="N86" s="504"/>
      <c r="O86" s="504"/>
      <c r="P86" s="505"/>
      <c r="Q86" s="506"/>
      <c r="R86" s="463"/>
      <c r="S86" s="463"/>
      <c r="T86" s="463"/>
      <c r="U86" s="463"/>
      <c r="V86" s="463"/>
      <c r="W86" s="463"/>
      <c r="X86" s="463"/>
      <c r="Y86" s="463"/>
      <c r="Z86" s="463"/>
      <c r="AA86" s="463"/>
      <c r="AB86" s="463"/>
      <c r="AC86" s="463"/>
      <c r="AD86" s="463"/>
      <c r="AE86" s="463"/>
      <c r="AF86" s="463"/>
      <c r="AG86" s="463"/>
      <c r="AH86" s="463"/>
      <c r="AI86" s="463"/>
      <c r="AJ86" s="463"/>
      <c r="AK86" s="463"/>
      <c r="AL86" s="463"/>
      <c r="AM86" s="463"/>
      <c r="AN86" s="463"/>
      <c r="AO86" s="463"/>
      <c r="AP86" s="463"/>
      <c r="AQ86" s="463"/>
      <c r="AR86" s="463"/>
      <c r="AS86" s="463"/>
      <c r="AT86" s="463"/>
      <c r="AU86" s="463"/>
      <c r="AV86" s="463"/>
      <c r="AW86" s="463"/>
      <c r="AX86" s="463"/>
      <c r="AY86" s="463"/>
      <c r="AZ86" s="451"/>
      <c r="BA86" s="451"/>
      <c r="BB86" s="451"/>
      <c r="BC86" s="451"/>
      <c r="BD86" s="452"/>
      <c r="BE86" s="224"/>
      <c r="BF86" s="224"/>
      <c r="BG86" s="224"/>
      <c r="BH86" s="224"/>
      <c r="BI86" s="224"/>
      <c r="BJ86" s="224"/>
      <c r="BK86" s="224"/>
      <c r="BL86" s="224"/>
      <c r="BM86" s="224"/>
      <c r="BN86" s="224"/>
      <c r="BO86" s="224"/>
      <c r="BP86" s="224"/>
      <c r="BQ86" s="221">
        <v>80</v>
      </c>
      <c r="BR86" s="226"/>
      <c r="BS86" s="484"/>
      <c r="BT86" s="485"/>
      <c r="BU86" s="485"/>
      <c r="BV86" s="485"/>
      <c r="BW86" s="485"/>
      <c r="BX86" s="485"/>
      <c r="BY86" s="485"/>
      <c r="BZ86" s="485"/>
      <c r="CA86" s="485"/>
      <c r="CB86" s="485"/>
      <c r="CC86" s="485"/>
      <c r="CD86" s="485"/>
      <c r="CE86" s="485"/>
      <c r="CF86" s="485"/>
      <c r="CG86" s="486"/>
      <c r="CH86" s="487"/>
      <c r="CI86" s="488"/>
      <c r="CJ86" s="488"/>
      <c r="CK86" s="488"/>
      <c r="CL86" s="489"/>
      <c r="CM86" s="487"/>
      <c r="CN86" s="488"/>
      <c r="CO86" s="488"/>
      <c r="CP86" s="488"/>
      <c r="CQ86" s="489"/>
      <c r="CR86" s="487"/>
      <c r="CS86" s="488"/>
      <c r="CT86" s="488"/>
      <c r="CU86" s="488"/>
      <c r="CV86" s="489"/>
      <c r="CW86" s="487"/>
      <c r="CX86" s="488"/>
      <c r="CY86" s="488"/>
      <c r="CZ86" s="488"/>
      <c r="DA86" s="489"/>
      <c r="DB86" s="487"/>
      <c r="DC86" s="488"/>
      <c r="DD86" s="488"/>
      <c r="DE86" s="488"/>
      <c r="DF86" s="489"/>
      <c r="DG86" s="487"/>
      <c r="DH86" s="488"/>
      <c r="DI86" s="488"/>
      <c r="DJ86" s="488"/>
      <c r="DK86" s="489"/>
      <c r="DL86" s="487"/>
      <c r="DM86" s="488"/>
      <c r="DN86" s="488"/>
      <c r="DO86" s="488"/>
      <c r="DP86" s="489"/>
      <c r="DQ86" s="487"/>
      <c r="DR86" s="488"/>
      <c r="DS86" s="488"/>
      <c r="DT86" s="488"/>
      <c r="DU86" s="489"/>
      <c r="DV86" s="484"/>
      <c r="DW86" s="485"/>
      <c r="DX86" s="485"/>
      <c r="DY86" s="485"/>
      <c r="DZ86" s="490"/>
      <c r="EA86" s="212"/>
    </row>
    <row r="87" spans="1:131" ht="26.25" customHeight="1" x14ac:dyDescent="0.2">
      <c r="A87" s="227">
        <v>20</v>
      </c>
      <c r="B87" s="510"/>
      <c r="C87" s="511"/>
      <c r="D87" s="511"/>
      <c r="E87" s="511"/>
      <c r="F87" s="511"/>
      <c r="G87" s="511"/>
      <c r="H87" s="511"/>
      <c r="I87" s="511"/>
      <c r="J87" s="511"/>
      <c r="K87" s="511"/>
      <c r="L87" s="511"/>
      <c r="M87" s="511"/>
      <c r="N87" s="511"/>
      <c r="O87" s="511"/>
      <c r="P87" s="512"/>
      <c r="Q87" s="513"/>
      <c r="R87" s="514"/>
      <c r="S87" s="514"/>
      <c r="T87" s="514"/>
      <c r="U87" s="514"/>
      <c r="V87" s="514"/>
      <c r="W87" s="514"/>
      <c r="X87" s="514"/>
      <c r="Y87" s="514"/>
      <c r="Z87" s="514"/>
      <c r="AA87" s="514"/>
      <c r="AB87" s="514"/>
      <c r="AC87" s="514"/>
      <c r="AD87" s="514"/>
      <c r="AE87" s="514"/>
      <c r="AF87" s="514"/>
      <c r="AG87" s="514"/>
      <c r="AH87" s="514"/>
      <c r="AI87" s="514"/>
      <c r="AJ87" s="514"/>
      <c r="AK87" s="514"/>
      <c r="AL87" s="514"/>
      <c r="AM87" s="514"/>
      <c r="AN87" s="514"/>
      <c r="AO87" s="514"/>
      <c r="AP87" s="514"/>
      <c r="AQ87" s="514"/>
      <c r="AR87" s="514"/>
      <c r="AS87" s="514"/>
      <c r="AT87" s="514"/>
      <c r="AU87" s="514"/>
      <c r="AV87" s="514"/>
      <c r="AW87" s="514"/>
      <c r="AX87" s="514"/>
      <c r="AY87" s="514"/>
      <c r="AZ87" s="515"/>
      <c r="BA87" s="515"/>
      <c r="BB87" s="515"/>
      <c r="BC87" s="515"/>
      <c r="BD87" s="516"/>
      <c r="BE87" s="224"/>
      <c r="BF87" s="224"/>
      <c r="BG87" s="224"/>
      <c r="BH87" s="224"/>
      <c r="BI87" s="224"/>
      <c r="BJ87" s="224"/>
      <c r="BK87" s="224"/>
      <c r="BL87" s="224"/>
      <c r="BM87" s="224"/>
      <c r="BN87" s="224"/>
      <c r="BO87" s="224"/>
      <c r="BP87" s="224"/>
      <c r="BQ87" s="221">
        <v>81</v>
      </c>
      <c r="BR87" s="226"/>
      <c r="BS87" s="484"/>
      <c r="BT87" s="485"/>
      <c r="BU87" s="485"/>
      <c r="BV87" s="485"/>
      <c r="BW87" s="485"/>
      <c r="BX87" s="485"/>
      <c r="BY87" s="485"/>
      <c r="BZ87" s="485"/>
      <c r="CA87" s="485"/>
      <c r="CB87" s="485"/>
      <c r="CC87" s="485"/>
      <c r="CD87" s="485"/>
      <c r="CE87" s="485"/>
      <c r="CF87" s="485"/>
      <c r="CG87" s="486"/>
      <c r="CH87" s="487"/>
      <c r="CI87" s="488"/>
      <c r="CJ87" s="488"/>
      <c r="CK87" s="488"/>
      <c r="CL87" s="489"/>
      <c r="CM87" s="487"/>
      <c r="CN87" s="488"/>
      <c r="CO87" s="488"/>
      <c r="CP87" s="488"/>
      <c r="CQ87" s="489"/>
      <c r="CR87" s="487"/>
      <c r="CS87" s="488"/>
      <c r="CT87" s="488"/>
      <c r="CU87" s="488"/>
      <c r="CV87" s="489"/>
      <c r="CW87" s="487"/>
      <c r="CX87" s="488"/>
      <c r="CY87" s="488"/>
      <c r="CZ87" s="488"/>
      <c r="DA87" s="489"/>
      <c r="DB87" s="487"/>
      <c r="DC87" s="488"/>
      <c r="DD87" s="488"/>
      <c r="DE87" s="488"/>
      <c r="DF87" s="489"/>
      <c r="DG87" s="487"/>
      <c r="DH87" s="488"/>
      <c r="DI87" s="488"/>
      <c r="DJ87" s="488"/>
      <c r="DK87" s="489"/>
      <c r="DL87" s="487"/>
      <c r="DM87" s="488"/>
      <c r="DN87" s="488"/>
      <c r="DO87" s="488"/>
      <c r="DP87" s="489"/>
      <c r="DQ87" s="487"/>
      <c r="DR87" s="488"/>
      <c r="DS87" s="488"/>
      <c r="DT87" s="488"/>
      <c r="DU87" s="489"/>
      <c r="DV87" s="484"/>
      <c r="DW87" s="485"/>
      <c r="DX87" s="485"/>
      <c r="DY87" s="485"/>
      <c r="DZ87" s="490"/>
      <c r="EA87" s="212"/>
    </row>
    <row r="88" spans="1:131" ht="26.25" customHeight="1" thickBot="1" x14ac:dyDescent="0.25">
      <c r="A88" s="223" t="s">
        <v>376</v>
      </c>
      <c r="B88" s="419" t="s">
        <v>396</v>
      </c>
      <c r="C88" s="420"/>
      <c r="D88" s="420"/>
      <c r="E88" s="420"/>
      <c r="F88" s="420"/>
      <c r="G88" s="420"/>
      <c r="H88" s="420"/>
      <c r="I88" s="420"/>
      <c r="J88" s="420"/>
      <c r="K88" s="420"/>
      <c r="L88" s="420"/>
      <c r="M88" s="420"/>
      <c r="N88" s="420"/>
      <c r="O88" s="420"/>
      <c r="P88" s="421"/>
      <c r="Q88" s="471"/>
      <c r="R88" s="472"/>
      <c r="S88" s="472"/>
      <c r="T88" s="472"/>
      <c r="U88" s="472"/>
      <c r="V88" s="472"/>
      <c r="W88" s="472"/>
      <c r="X88" s="472"/>
      <c r="Y88" s="472"/>
      <c r="Z88" s="472"/>
      <c r="AA88" s="472"/>
      <c r="AB88" s="472"/>
      <c r="AC88" s="472"/>
      <c r="AD88" s="472"/>
      <c r="AE88" s="472"/>
      <c r="AF88" s="475">
        <v>69728</v>
      </c>
      <c r="AG88" s="475"/>
      <c r="AH88" s="475"/>
      <c r="AI88" s="475"/>
      <c r="AJ88" s="475"/>
      <c r="AK88" s="472"/>
      <c r="AL88" s="472"/>
      <c r="AM88" s="472"/>
      <c r="AN88" s="472"/>
      <c r="AO88" s="472"/>
      <c r="AP88" s="475">
        <v>88111</v>
      </c>
      <c r="AQ88" s="475"/>
      <c r="AR88" s="475"/>
      <c r="AS88" s="475"/>
      <c r="AT88" s="475"/>
      <c r="AU88" s="475">
        <v>2255</v>
      </c>
      <c r="AV88" s="475"/>
      <c r="AW88" s="475"/>
      <c r="AX88" s="475"/>
      <c r="AY88" s="475"/>
      <c r="AZ88" s="479"/>
      <c r="BA88" s="479"/>
      <c r="BB88" s="479"/>
      <c r="BC88" s="479"/>
      <c r="BD88" s="480"/>
      <c r="BE88" s="224"/>
      <c r="BF88" s="224"/>
      <c r="BG88" s="224"/>
      <c r="BH88" s="224"/>
      <c r="BI88" s="224"/>
      <c r="BJ88" s="224"/>
      <c r="BK88" s="224"/>
      <c r="BL88" s="224"/>
      <c r="BM88" s="224"/>
      <c r="BN88" s="224"/>
      <c r="BO88" s="224"/>
      <c r="BP88" s="224"/>
      <c r="BQ88" s="221">
        <v>82</v>
      </c>
      <c r="BR88" s="226"/>
      <c r="BS88" s="484"/>
      <c r="BT88" s="485"/>
      <c r="BU88" s="485"/>
      <c r="BV88" s="485"/>
      <c r="BW88" s="485"/>
      <c r="BX88" s="485"/>
      <c r="BY88" s="485"/>
      <c r="BZ88" s="485"/>
      <c r="CA88" s="485"/>
      <c r="CB88" s="485"/>
      <c r="CC88" s="485"/>
      <c r="CD88" s="485"/>
      <c r="CE88" s="485"/>
      <c r="CF88" s="485"/>
      <c r="CG88" s="486"/>
      <c r="CH88" s="487"/>
      <c r="CI88" s="488"/>
      <c r="CJ88" s="488"/>
      <c r="CK88" s="488"/>
      <c r="CL88" s="489"/>
      <c r="CM88" s="487"/>
      <c r="CN88" s="488"/>
      <c r="CO88" s="488"/>
      <c r="CP88" s="488"/>
      <c r="CQ88" s="489"/>
      <c r="CR88" s="487"/>
      <c r="CS88" s="488"/>
      <c r="CT88" s="488"/>
      <c r="CU88" s="488"/>
      <c r="CV88" s="489"/>
      <c r="CW88" s="487"/>
      <c r="CX88" s="488"/>
      <c r="CY88" s="488"/>
      <c r="CZ88" s="488"/>
      <c r="DA88" s="489"/>
      <c r="DB88" s="487"/>
      <c r="DC88" s="488"/>
      <c r="DD88" s="488"/>
      <c r="DE88" s="488"/>
      <c r="DF88" s="489"/>
      <c r="DG88" s="487"/>
      <c r="DH88" s="488"/>
      <c r="DI88" s="488"/>
      <c r="DJ88" s="488"/>
      <c r="DK88" s="489"/>
      <c r="DL88" s="487"/>
      <c r="DM88" s="488"/>
      <c r="DN88" s="488"/>
      <c r="DO88" s="488"/>
      <c r="DP88" s="489"/>
      <c r="DQ88" s="487"/>
      <c r="DR88" s="488"/>
      <c r="DS88" s="488"/>
      <c r="DT88" s="488"/>
      <c r="DU88" s="489"/>
      <c r="DV88" s="484"/>
      <c r="DW88" s="485"/>
      <c r="DX88" s="485"/>
      <c r="DY88" s="485"/>
      <c r="DZ88" s="490"/>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484"/>
      <c r="BT89" s="485"/>
      <c r="BU89" s="485"/>
      <c r="BV89" s="485"/>
      <c r="BW89" s="485"/>
      <c r="BX89" s="485"/>
      <c r="BY89" s="485"/>
      <c r="BZ89" s="485"/>
      <c r="CA89" s="485"/>
      <c r="CB89" s="485"/>
      <c r="CC89" s="485"/>
      <c r="CD89" s="485"/>
      <c r="CE89" s="485"/>
      <c r="CF89" s="485"/>
      <c r="CG89" s="486"/>
      <c r="CH89" s="487"/>
      <c r="CI89" s="488"/>
      <c r="CJ89" s="488"/>
      <c r="CK89" s="488"/>
      <c r="CL89" s="489"/>
      <c r="CM89" s="487"/>
      <c r="CN89" s="488"/>
      <c r="CO89" s="488"/>
      <c r="CP89" s="488"/>
      <c r="CQ89" s="489"/>
      <c r="CR89" s="487"/>
      <c r="CS89" s="488"/>
      <c r="CT89" s="488"/>
      <c r="CU89" s="488"/>
      <c r="CV89" s="489"/>
      <c r="CW89" s="487"/>
      <c r="CX89" s="488"/>
      <c r="CY89" s="488"/>
      <c r="CZ89" s="488"/>
      <c r="DA89" s="489"/>
      <c r="DB89" s="487"/>
      <c r="DC89" s="488"/>
      <c r="DD89" s="488"/>
      <c r="DE89" s="488"/>
      <c r="DF89" s="489"/>
      <c r="DG89" s="487"/>
      <c r="DH89" s="488"/>
      <c r="DI89" s="488"/>
      <c r="DJ89" s="488"/>
      <c r="DK89" s="489"/>
      <c r="DL89" s="487"/>
      <c r="DM89" s="488"/>
      <c r="DN89" s="488"/>
      <c r="DO89" s="488"/>
      <c r="DP89" s="489"/>
      <c r="DQ89" s="487"/>
      <c r="DR89" s="488"/>
      <c r="DS89" s="488"/>
      <c r="DT89" s="488"/>
      <c r="DU89" s="489"/>
      <c r="DV89" s="484"/>
      <c r="DW89" s="485"/>
      <c r="DX89" s="485"/>
      <c r="DY89" s="485"/>
      <c r="DZ89" s="490"/>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484"/>
      <c r="BT90" s="485"/>
      <c r="BU90" s="485"/>
      <c r="BV90" s="485"/>
      <c r="BW90" s="485"/>
      <c r="BX90" s="485"/>
      <c r="BY90" s="485"/>
      <c r="BZ90" s="485"/>
      <c r="CA90" s="485"/>
      <c r="CB90" s="485"/>
      <c r="CC90" s="485"/>
      <c r="CD90" s="485"/>
      <c r="CE90" s="485"/>
      <c r="CF90" s="485"/>
      <c r="CG90" s="486"/>
      <c r="CH90" s="487"/>
      <c r="CI90" s="488"/>
      <c r="CJ90" s="488"/>
      <c r="CK90" s="488"/>
      <c r="CL90" s="489"/>
      <c r="CM90" s="487"/>
      <c r="CN90" s="488"/>
      <c r="CO90" s="488"/>
      <c r="CP90" s="488"/>
      <c r="CQ90" s="489"/>
      <c r="CR90" s="487"/>
      <c r="CS90" s="488"/>
      <c r="CT90" s="488"/>
      <c r="CU90" s="488"/>
      <c r="CV90" s="489"/>
      <c r="CW90" s="487"/>
      <c r="CX90" s="488"/>
      <c r="CY90" s="488"/>
      <c r="CZ90" s="488"/>
      <c r="DA90" s="489"/>
      <c r="DB90" s="487"/>
      <c r="DC90" s="488"/>
      <c r="DD90" s="488"/>
      <c r="DE90" s="488"/>
      <c r="DF90" s="489"/>
      <c r="DG90" s="487"/>
      <c r="DH90" s="488"/>
      <c r="DI90" s="488"/>
      <c r="DJ90" s="488"/>
      <c r="DK90" s="489"/>
      <c r="DL90" s="487"/>
      <c r="DM90" s="488"/>
      <c r="DN90" s="488"/>
      <c r="DO90" s="488"/>
      <c r="DP90" s="489"/>
      <c r="DQ90" s="487"/>
      <c r="DR90" s="488"/>
      <c r="DS90" s="488"/>
      <c r="DT90" s="488"/>
      <c r="DU90" s="489"/>
      <c r="DV90" s="484"/>
      <c r="DW90" s="485"/>
      <c r="DX90" s="485"/>
      <c r="DY90" s="485"/>
      <c r="DZ90" s="490"/>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484"/>
      <c r="BT91" s="485"/>
      <c r="BU91" s="485"/>
      <c r="BV91" s="485"/>
      <c r="BW91" s="485"/>
      <c r="BX91" s="485"/>
      <c r="BY91" s="485"/>
      <c r="BZ91" s="485"/>
      <c r="CA91" s="485"/>
      <c r="CB91" s="485"/>
      <c r="CC91" s="485"/>
      <c r="CD91" s="485"/>
      <c r="CE91" s="485"/>
      <c r="CF91" s="485"/>
      <c r="CG91" s="486"/>
      <c r="CH91" s="487"/>
      <c r="CI91" s="488"/>
      <c r="CJ91" s="488"/>
      <c r="CK91" s="488"/>
      <c r="CL91" s="489"/>
      <c r="CM91" s="487"/>
      <c r="CN91" s="488"/>
      <c r="CO91" s="488"/>
      <c r="CP91" s="488"/>
      <c r="CQ91" s="489"/>
      <c r="CR91" s="487"/>
      <c r="CS91" s="488"/>
      <c r="CT91" s="488"/>
      <c r="CU91" s="488"/>
      <c r="CV91" s="489"/>
      <c r="CW91" s="487"/>
      <c r="CX91" s="488"/>
      <c r="CY91" s="488"/>
      <c r="CZ91" s="488"/>
      <c r="DA91" s="489"/>
      <c r="DB91" s="487"/>
      <c r="DC91" s="488"/>
      <c r="DD91" s="488"/>
      <c r="DE91" s="488"/>
      <c r="DF91" s="489"/>
      <c r="DG91" s="487"/>
      <c r="DH91" s="488"/>
      <c r="DI91" s="488"/>
      <c r="DJ91" s="488"/>
      <c r="DK91" s="489"/>
      <c r="DL91" s="487"/>
      <c r="DM91" s="488"/>
      <c r="DN91" s="488"/>
      <c r="DO91" s="488"/>
      <c r="DP91" s="489"/>
      <c r="DQ91" s="487"/>
      <c r="DR91" s="488"/>
      <c r="DS91" s="488"/>
      <c r="DT91" s="488"/>
      <c r="DU91" s="489"/>
      <c r="DV91" s="484"/>
      <c r="DW91" s="485"/>
      <c r="DX91" s="485"/>
      <c r="DY91" s="485"/>
      <c r="DZ91" s="490"/>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484"/>
      <c r="BT92" s="485"/>
      <c r="BU92" s="485"/>
      <c r="BV92" s="485"/>
      <c r="BW92" s="485"/>
      <c r="BX92" s="485"/>
      <c r="BY92" s="485"/>
      <c r="BZ92" s="485"/>
      <c r="CA92" s="485"/>
      <c r="CB92" s="485"/>
      <c r="CC92" s="485"/>
      <c r="CD92" s="485"/>
      <c r="CE92" s="485"/>
      <c r="CF92" s="485"/>
      <c r="CG92" s="486"/>
      <c r="CH92" s="487"/>
      <c r="CI92" s="488"/>
      <c r="CJ92" s="488"/>
      <c r="CK92" s="488"/>
      <c r="CL92" s="489"/>
      <c r="CM92" s="487"/>
      <c r="CN92" s="488"/>
      <c r="CO92" s="488"/>
      <c r="CP92" s="488"/>
      <c r="CQ92" s="489"/>
      <c r="CR92" s="487"/>
      <c r="CS92" s="488"/>
      <c r="CT92" s="488"/>
      <c r="CU92" s="488"/>
      <c r="CV92" s="489"/>
      <c r="CW92" s="487"/>
      <c r="CX92" s="488"/>
      <c r="CY92" s="488"/>
      <c r="CZ92" s="488"/>
      <c r="DA92" s="489"/>
      <c r="DB92" s="487"/>
      <c r="DC92" s="488"/>
      <c r="DD92" s="488"/>
      <c r="DE92" s="488"/>
      <c r="DF92" s="489"/>
      <c r="DG92" s="487"/>
      <c r="DH92" s="488"/>
      <c r="DI92" s="488"/>
      <c r="DJ92" s="488"/>
      <c r="DK92" s="489"/>
      <c r="DL92" s="487"/>
      <c r="DM92" s="488"/>
      <c r="DN92" s="488"/>
      <c r="DO92" s="488"/>
      <c r="DP92" s="489"/>
      <c r="DQ92" s="487"/>
      <c r="DR92" s="488"/>
      <c r="DS92" s="488"/>
      <c r="DT92" s="488"/>
      <c r="DU92" s="489"/>
      <c r="DV92" s="484"/>
      <c r="DW92" s="485"/>
      <c r="DX92" s="485"/>
      <c r="DY92" s="485"/>
      <c r="DZ92" s="490"/>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484"/>
      <c r="BT93" s="485"/>
      <c r="BU93" s="485"/>
      <c r="BV93" s="485"/>
      <c r="BW93" s="485"/>
      <c r="BX93" s="485"/>
      <c r="BY93" s="485"/>
      <c r="BZ93" s="485"/>
      <c r="CA93" s="485"/>
      <c r="CB93" s="485"/>
      <c r="CC93" s="485"/>
      <c r="CD93" s="485"/>
      <c r="CE93" s="485"/>
      <c r="CF93" s="485"/>
      <c r="CG93" s="486"/>
      <c r="CH93" s="487"/>
      <c r="CI93" s="488"/>
      <c r="CJ93" s="488"/>
      <c r="CK93" s="488"/>
      <c r="CL93" s="489"/>
      <c r="CM93" s="487"/>
      <c r="CN93" s="488"/>
      <c r="CO93" s="488"/>
      <c r="CP93" s="488"/>
      <c r="CQ93" s="489"/>
      <c r="CR93" s="487"/>
      <c r="CS93" s="488"/>
      <c r="CT93" s="488"/>
      <c r="CU93" s="488"/>
      <c r="CV93" s="489"/>
      <c r="CW93" s="487"/>
      <c r="CX93" s="488"/>
      <c r="CY93" s="488"/>
      <c r="CZ93" s="488"/>
      <c r="DA93" s="489"/>
      <c r="DB93" s="487"/>
      <c r="DC93" s="488"/>
      <c r="DD93" s="488"/>
      <c r="DE93" s="488"/>
      <c r="DF93" s="489"/>
      <c r="DG93" s="487"/>
      <c r="DH93" s="488"/>
      <c r="DI93" s="488"/>
      <c r="DJ93" s="488"/>
      <c r="DK93" s="489"/>
      <c r="DL93" s="487"/>
      <c r="DM93" s="488"/>
      <c r="DN93" s="488"/>
      <c r="DO93" s="488"/>
      <c r="DP93" s="489"/>
      <c r="DQ93" s="487"/>
      <c r="DR93" s="488"/>
      <c r="DS93" s="488"/>
      <c r="DT93" s="488"/>
      <c r="DU93" s="489"/>
      <c r="DV93" s="484"/>
      <c r="DW93" s="485"/>
      <c r="DX93" s="485"/>
      <c r="DY93" s="485"/>
      <c r="DZ93" s="490"/>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484"/>
      <c r="BT94" s="485"/>
      <c r="BU94" s="485"/>
      <c r="BV94" s="485"/>
      <c r="BW94" s="485"/>
      <c r="BX94" s="485"/>
      <c r="BY94" s="485"/>
      <c r="BZ94" s="485"/>
      <c r="CA94" s="485"/>
      <c r="CB94" s="485"/>
      <c r="CC94" s="485"/>
      <c r="CD94" s="485"/>
      <c r="CE94" s="485"/>
      <c r="CF94" s="485"/>
      <c r="CG94" s="486"/>
      <c r="CH94" s="487"/>
      <c r="CI94" s="488"/>
      <c r="CJ94" s="488"/>
      <c r="CK94" s="488"/>
      <c r="CL94" s="489"/>
      <c r="CM94" s="487"/>
      <c r="CN94" s="488"/>
      <c r="CO94" s="488"/>
      <c r="CP94" s="488"/>
      <c r="CQ94" s="489"/>
      <c r="CR94" s="487"/>
      <c r="CS94" s="488"/>
      <c r="CT94" s="488"/>
      <c r="CU94" s="488"/>
      <c r="CV94" s="489"/>
      <c r="CW94" s="487"/>
      <c r="CX94" s="488"/>
      <c r="CY94" s="488"/>
      <c r="CZ94" s="488"/>
      <c r="DA94" s="489"/>
      <c r="DB94" s="487"/>
      <c r="DC94" s="488"/>
      <c r="DD94" s="488"/>
      <c r="DE94" s="488"/>
      <c r="DF94" s="489"/>
      <c r="DG94" s="487"/>
      <c r="DH94" s="488"/>
      <c r="DI94" s="488"/>
      <c r="DJ94" s="488"/>
      <c r="DK94" s="489"/>
      <c r="DL94" s="487"/>
      <c r="DM94" s="488"/>
      <c r="DN94" s="488"/>
      <c r="DO94" s="488"/>
      <c r="DP94" s="489"/>
      <c r="DQ94" s="487"/>
      <c r="DR94" s="488"/>
      <c r="DS94" s="488"/>
      <c r="DT94" s="488"/>
      <c r="DU94" s="489"/>
      <c r="DV94" s="484"/>
      <c r="DW94" s="485"/>
      <c r="DX94" s="485"/>
      <c r="DY94" s="485"/>
      <c r="DZ94" s="490"/>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484"/>
      <c r="BT95" s="485"/>
      <c r="BU95" s="485"/>
      <c r="BV95" s="485"/>
      <c r="BW95" s="485"/>
      <c r="BX95" s="485"/>
      <c r="BY95" s="485"/>
      <c r="BZ95" s="485"/>
      <c r="CA95" s="485"/>
      <c r="CB95" s="485"/>
      <c r="CC95" s="485"/>
      <c r="CD95" s="485"/>
      <c r="CE95" s="485"/>
      <c r="CF95" s="485"/>
      <c r="CG95" s="486"/>
      <c r="CH95" s="487"/>
      <c r="CI95" s="488"/>
      <c r="CJ95" s="488"/>
      <c r="CK95" s="488"/>
      <c r="CL95" s="489"/>
      <c r="CM95" s="487"/>
      <c r="CN95" s="488"/>
      <c r="CO95" s="488"/>
      <c r="CP95" s="488"/>
      <c r="CQ95" s="489"/>
      <c r="CR95" s="487"/>
      <c r="CS95" s="488"/>
      <c r="CT95" s="488"/>
      <c r="CU95" s="488"/>
      <c r="CV95" s="489"/>
      <c r="CW95" s="487"/>
      <c r="CX95" s="488"/>
      <c r="CY95" s="488"/>
      <c r="CZ95" s="488"/>
      <c r="DA95" s="489"/>
      <c r="DB95" s="487"/>
      <c r="DC95" s="488"/>
      <c r="DD95" s="488"/>
      <c r="DE95" s="488"/>
      <c r="DF95" s="489"/>
      <c r="DG95" s="487"/>
      <c r="DH95" s="488"/>
      <c r="DI95" s="488"/>
      <c r="DJ95" s="488"/>
      <c r="DK95" s="489"/>
      <c r="DL95" s="487"/>
      <c r="DM95" s="488"/>
      <c r="DN95" s="488"/>
      <c r="DO95" s="488"/>
      <c r="DP95" s="489"/>
      <c r="DQ95" s="487"/>
      <c r="DR95" s="488"/>
      <c r="DS95" s="488"/>
      <c r="DT95" s="488"/>
      <c r="DU95" s="489"/>
      <c r="DV95" s="484"/>
      <c r="DW95" s="485"/>
      <c r="DX95" s="485"/>
      <c r="DY95" s="485"/>
      <c r="DZ95" s="490"/>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484"/>
      <c r="BT96" s="485"/>
      <c r="BU96" s="485"/>
      <c r="BV96" s="485"/>
      <c r="BW96" s="485"/>
      <c r="BX96" s="485"/>
      <c r="BY96" s="485"/>
      <c r="BZ96" s="485"/>
      <c r="CA96" s="485"/>
      <c r="CB96" s="485"/>
      <c r="CC96" s="485"/>
      <c r="CD96" s="485"/>
      <c r="CE96" s="485"/>
      <c r="CF96" s="485"/>
      <c r="CG96" s="486"/>
      <c r="CH96" s="487"/>
      <c r="CI96" s="488"/>
      <c r="CJ96" s="488"/>
      <c r="CK96" s="488"/>
      <c r="CL96" s="489"/>
      <c r="CM96" s="487"/>
      <c r="CN96" s="488"/>
      <c r="CO96" s="488"/>
      <c r="CP96" s="488"/>
      <c r="CQ96" s="489"/>
      <c r="CR96" s="487"/>
      <c r="CS96" s="488"/>
      <c r="CT96" s="488"/>
      <c r="CU96" s="488"/>
      <c r="CV96" s="489"/>
      <c r="CW96" s="487"/>
      <c r="CX96" s="488"/>
      <c r="CY96" s="488"/>
      <c r="CZ96" s="488"/>
      <c r="DA96" s="489"/>
      <c r="DB96" s="487"/>
      <c r="DC96" s="488"/>
      <c r="DD96" s="488"/>
      <c r="DE96" s="488"/>
      <c r="DF96" s="489"/>
      <c r="DG96" s="487"/>
      <c r="DH96" s="488"/>
      <c r="DI96" s="488"/>
      <c r="DJ96" s="488"/>
      <c r="DK96" s="489"/>
      <c r="DL96" s="487"/>
      <c r="DM96" s="488"/>
      <c r="DN96" s="488"/>
      <c r="DO96" s="488"/>
      <c r="DP96" s="489"/>
      <c r="DQ96" s="487"/>
      <c r="DR96" s="488"/>
      <c r="DS96" s="488"/>
      <c r="DT96" s="488"/>
      <c r="DU96" s="489"/>
      <c r="DV96" s="484"/>
      <c r="DW96" s="485"/>
      <c r="DX96" s="485"/>
      <c r="DY96" s="485"/>
      <c r="DZ96" s="490"/>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484"/>
      <c r="BT97" s="485"/>
      <c r="BU97" s="485"/>
      <c r="BV97" s="485"/>
      <c r="BW97" s="485"/>
      <c r="BX97" s="485"/>
      <c r="BY97" s="485"/>
      <c r="BZ97" s="485"/>
      <c r="CA97" s="485"/>
      <c r="CB97" s="485"/>
      <c r="CC97" s="485"/>
      <c r="CD97" s="485"/>
      <c r="CE97" s="485"/>
      <c r="CF97" s="485"/>
      <c r="CG97" s="486"/>
      <c r="CH97" s="487"/>
      <c r="CI97" s="488"/>
      <c r="CJ97" s="488"/>
      <c r="CK97" s="488"/>
      <c r="CL97" s="489"/>
      <c r="CM97" s="487"/>
      <c r="CN97" s="488"/>
      <c r="CO97" s="488"/>
      <c r="CP97" s="488"/>
      <c r="CQ97" s="489"/>
      <c r="CR97" s="487"/>
      <c r="CS97" s="488"/>
      <c r="CT97" s="488"/>
      <c r="CU97" s="488"/>
      <c r="CV97" s="489"/>
      <c r="CW97" s="487"/>
      <c r="CX97" s="488"/>
      <c r="CY97" s="488"/>
      <c r="CZ97" s="488"/>
      <c r="DA97" s="489"/>
      <c r="DB97" s="487"/>
      <c r="DC97" s="488"/>
      <c r="DD97" s="488"/>
      <c r="DE97" s="488"/>
      <c r="DF97" s="489"/>
      <c r="DG97" s="487"/>
      <c r="DH97" s="488"/>
      <c r="DI97" s="488"/>
      <c r="DJ97" s="488"/>
      <c r="DK97" s="489"/>
      <c r="DL97" s="487"/>
      <c r="DM97" s="488"/>
      <c r="DN97" s="488"/>
      <c r="DO97" s="488"/>
      <c r="DP97" s="489"/>
      <c r="DQ97" s="487"/>
      <c r="DR97" s="488"/>
      <c r="DS97" s="488"/>
      <c r="DT97" s="488"/>
      <c r="DU97" s="489"/>
      <c r="DV97" s="484"/>
      <c r="DW97" s="485"/>
      <c r="DX97" s="485"/>
      <c r="DY97" s="485"/>
      <c r="DZ97" s="490"/>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484"/>
      <c r="BT98" s="485"/>
      <c r="BU98" s="485"/>
      <c r="BV98" s="485"/>
      <c r="BW98" s="485"/>
      <c r="BX98" s="485"/>
      <c r="BY98" s="485"/>
      <c r="BZ98" s="485"/>
      <c r="CA98" s="485"/>
      <c r="CB98" s="485"/>
      <c r="CC98" s="485"/>
      <c r="CD98" s="485"/>
      <c r="CE98" s="485"/>
      <c r="CF98" s="485"/>
      <c r="CG98" s="486"/>
      <c r="CH98" s="487"/>
      <c r="CI98" s="488"/>
      <c r="CJ98" s="488"/>
      <c r="CK98" s="488"/>
      <c r="CL98" s="489"/>
      <c r="CM98" s="487"/>
      <c r="CN98" s="488"/>
      <c r="CO98" s="488"/>
      <c r="CP98" s="488"/>
      <c r="CQ98" s="489"/>
      <c r="CR98" s="487"/>
      <c r="CS98" s="488"/>
      <c r="CT98" s="488"/>
      <c r="CU98" s="488"/>
      <c r="CV98" s="489"/>
      <c r="CW98" s="487"/>
      <c r="CX98" s="488"/>
      <c r="CY98" s="488"/>
      <c r="CZ98" s="488"/>
      <c r="DA98" s="489"/>
      <c r="DB98" s="487"/>
      <c r="DC98" s="488"/>
      <c r="DD98" s="488"/>
      <c r="DE98" s="488"/>
      <c r="DF98" s="489"/>
      <c r="DG98" s="487"/>
      <c r="DH98" s="488"/>
      <c r="DI98" s="488"/>
      <c r="DJ98" s="488"/>
      <c r="DK98" s="489"/>
      <c r="DL98" s="487"/>
      <c r="DM98" s="488"/>
      <c r="DN98" s="488"/>
      <c r="DO98" s="488"/>
      <c r="DP98" s="489"/>
      <c r="DQ98" s="487"/>
      <c r="DR98" s="488"/>
      <c r="DS98" s="488"/>
      <c r="DT98" s="488"/>
      <c r="DU98" s="489"/>
      <c r="DV98" s="484"/>
      <c r="DW98" s="485"/>
      <c r="DX98" s="485"/>
      <c r="DY98" s="485"/>
      <c r="DZ98" s="490"/>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484"/>
      <c r="BT99" s="485"/>
      <c r="BU99" s="485"/>
      <c r="BV99" s="485"/>
      <c r="BW99" s="485"/>
      <c r="BX99" s="485"/>
      <c r="BY99" s="485"/>
      <c r="BZ99" s="485"/>
      <c r="CA99" s="485"/>
      <c r="CB99" s="485"/>
      <c r="CC99" s="485"/>
      <c r="CD99" s="485"/>
      <c r="CE99" s="485"/>
      <c r="CF99" s="485"/>
      <c r="CG99" s="486"/>
      <c r="CH99" s="487"/>
      <c r="CI99" s="488"/>
      <c r="CJ99" s="488"/>
      <c r="CK99" s="488"/>
      <c r="CL99" s="489"/>
      <c r="CM99" s="487"/>
      <c r="CN99" s="488"/>
      <c r="CO99" s="488"/>
      <c r="CP99" s="488"/>
      <c r="CQ99" s="489"/>
      <c r="CR99" s="487"/>
      <c r="CS99" s="488"/>
      <c r="CT99" s="488"/>
      <c r="CU99" s="488"/>
      <c r="CV99" s="489"/>
      <c r="CW99" s="487"/>
      <c r="CX99" s="488"/>
      <c r="CY99" s="488"/>
      <c r="CZ99" s="488"/>
      <c r="DA99" s="489"/>
      <c r="DB99" s="487"/>
      <c r="DC99" s="488"/>
      <c r="DD99" s="488"/>
      <c r="DE99" s="488"/>
      <c r="DF99" s="489"/>
      <c r="DG99" s="487"/>
      <c r="DH99" s="488"/>
      <c r="DI99" s="488"/>
      <c r="DJ99" s="488"/>
      <c r="DK99" s="489"/>
      <c r="DL99" s="487"/>
      <c r="DM99" s="488"/>
      <c r="DN99" s="488"/>
      <c r="DO99" s="488"/>
      <c r="DP99" s="489"/>
      <c r="DQ99" s="487"/>
      <c r="DR99" s="488"/>
      <c r="DS99" s="488"/>
      <c r="DT99" s="488"/>
      <c r="DU99" s="489"/>
      <c r="DV99" s="484"/>
      <c r="DW99" s="485"/>
      <c r="DX99" s="485"/>
      <c r="DY99" s="485"/>
      <c r="DZ99" s="490"/>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484"/>
      <c r="BT100" s="485"/>
      <c r="BU100" s="485"/>
      <c r="BV100" s="485"/>
      <c r="BW100" s="485"/>
      <c r="BX100" s="485"/>
      <c r="BY100" s="485"/>
      <c r="BZ100" s="485"/>
      <c r="CA100" s="485"/>
      <c r="CB100" s="485"/>
      <c r="CC100" s="485"/>
      <c r="CD100" s="485"/>
      <c r="CE100" s="485"/>
      <c r="CF100" s="485"/>
      <c r="CG100" s="486"/>
      <c r="CH100" s="487"/>
      <c r="CI100" s="488"/>
      <c r="CJ100" s="488"/>
      <c r="CK100" s="488"/>
      <c r="CL100" s="489"/>
      <c r="CM100" s="487"/>
      <c r="CN100" s="488"/>
      <c r="CO100" s="488"/>
      <c r="CP100" s="488"/>
      <c r="CQ100" s="489"/>
      <c r="CR100" s="487"/>
      <c r="CS100" s="488"/>
      <c r="CT100" s="488"/>
      <c r="CU100" s="488"/>
      <c r="CV100" s="489"/>
      <c r="CW100" s="487"/>
      <c r="CX100" s="488"/>
      <c r="CY100" s="488"/>
      <c r="CZ100" s="488"/>
      <c r="DA100" s="489"/>
      <c r="DB100" s="487"/>
      <c r="DC100" s="488"/>
      <c r="DD100" s="488"/>
      <c r="DE100" s="488"/>
      <c r="DF100" s="489"/>
      <c r="DG100" s="487"/>
      <c r="DH100" s="488"/>
      <c r="DI100" s="488"/>
      <c r="DJ100" s="488"/>
      <c r="DK100" s="489"/>
      <c r="DL100" s="487"/>
      <c r="DM100" s="488"/>
      <c r="DN100" s="488"/>
      <c r="DO100" s="488"/>
      <c r="DP100" s="489"/>
      <c r="DQ100" s="487"/>
      <c r="DR100" s="488"/>
      <c r="DS100" s="488"/>
      <c r="DT100" s="488"/>
      <c r="DU100" s="489"/>
      <c r="DV100" s="484"/>
      <c r="DW100" s="485"/>
      <c r="DX100" s="485"/>
      <c r="DY100" s="485"/>
      <c r="DZ100" s="490"/>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484"/>
      <c r="BT101" s="485"/>
      <c r="BU101" s="485"/>
      <c r="BV101" s="485"/>
      <c r="BW101" s="485"/>
      <c r="BX101" s="485"/>
      <c r="BY101" s="485"/>
      <c r="BZ101" s="485"/>
      <c r="CA101" s="485"/>
      <c r="CB101" s="485"/>
      <c r="CC101" s="485"/>
      <c r="CD101" s="485"/>
      <c r="CE101" s="485"/>
      <c r="CF101" s="485"/>
      <c r="CG101" s="486"/>
      <c r="CH101" s="487"/>
      <c r="CI101" s="488"/>
      <c r="CJ101" s="488"/>
      <c r="CK101" s="488"/>
      <c r="CL101" s="489"/>
      <c r="CM101" s="487"/>
      <c r="CN101" s="488"/>
      <c r="CO101" s="488"/>
      <c r="CP101" s="488"/>
      <c r="CQ101" s="489"/>
      <c r="CR101" s="487"/>
      <c r="CS101" s="488"/>
      <c r="CT101" s="488"/>
      <c r="CU101" s="488"/>
      <c r="CV101" s="489"/>
      <c r="CW101" s="487"/>
      <c r="CX101" s="488"/>
      <c r="CY101" s="488"/>
      <c r="CZ101" s="488"/>
      <c r="DA101" s="489"/>
      <c r="DB101" s="487"/>
      <c r="DC101" s="488"/>
      <c r="DD101" s="488"/>
      <c r="DE101" s="488"/>
      <c r="DF101" s="489"/>
      <c r="DG101" s="487"/>
      <c r="DH101" s="488"/>
      <c r="DI101" s="488"/>
      <c r="DJ101" s="488"/>
      <c r="DK101" s="489"/>
      <c r="DL101" s="487"/>
      <c r="DM101" s="488"/>
      <c r="DN101" s="488"/>
      <c r="DO101" s="488"/>
      <c r="DP101" s="489"/>
      <c r="DQ101" s="487"/>
      <c r="DR101" s="488"/>
      <c r="DS101" s="488"/>
      <c r="DT101" s="488"/>
      <c r="DU101" s="489"/>
      <c r="DV101" s="484"/>
      <c r="DW101" s="485"/>
      <c r="DX101" s="485"/>
      <c r="DY101" s="485"/>
      <c r="DZ101" s="490"/>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419" t="s">
        <v>397</v>
      </c>
      <c r="BS102" s="420"/>
      <c r="BT102" s="420"/>
      <c r="BU102" s="420"/>
      <c r="BV102" s="420"/>
      <c r="BW102" s="420"/>
      <c r="BX102" s="420"/>
      <c r="BY102" s="420"/>
      <c r="BZ102" s="420"/>
      <c r="CA102" s="420"/>
      <c r="CB102" s="420"/>
      <c r="CC102" s="420"/>
      <c r="CD102" s="420"/>
      <c r="CE102" s="420"/>
      <c r="CF102" s="420"/>
      <c r="CG102" s="421"/>
      <c r="CH102" s="522"/>
      <c r="CI102" s="523"/>
      <c r="CJ102" s="523"/>
      <c r="CK102" s="523"/>
      <c r="CL102" s="524"/>
      <c r="CM102" s="522"/>
      <c r="CN102" s="523"/>
      <c r="CO102" s="523"/>
      <c r="CP102" s="523"/>
      <c r="CQ102" s="524"/>
      <c r="CR102" s="517">
        <v>66</v>
      </c>
      <c r="CS102" s="482"/>
      <c r="CT102" s="482"/>
      <c r="CU102" s="482"/>
      <c r="CV102" s="518"/>
      <c r="CW102" s="517">
        <v>335</v>
      </c>
      <c r="CX102" s="482"/>
      <c r="CY102" s="482"/>
      <c r="CZ102" s="482"/>
      <c r="DA102" s="518"/>
      <c r="DB102" s="517">
        <v>5291</v>
      </c>
      <c r="DC102" s="482"/>
      <c r="DD102" s="482"/>
      <c r="DE102" s="482"/>
      <c r="DF102" s="518"/>
      <c r="DG102" s="517"/>
      <c r="DH102" s="482"/>
      <c r="DI102" s="482"/>
      <c r="DJ102" s="482"/>
      <c r="DK102" s="518"/>
      <c r="DL102" s="517"/>
      <c r="DM102" s="482"/>
      <c r="DN102" s="482"/>
      <c r="DO102" s="482"/>
      <c r="DP102" s="518"/>
      <c r="DQ102" s="517"/>
      <c r="DR102" s="482"/>
      <c r="DS102" s="482"/>
      <c r="DT102" s="482"/>
      <c r="DU102" s="518"/>
      <c r="DV102" s="419"/>
      <c r="DW102" s="420"/>
      <c r="DX102" s="420"/>
      <c r="DY102" s="420"/>
      <c r="DZ102" s="53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537" t="s">
        <v>398</v>
      </c>
      <c r="BR103" s="537"/>
      <c r="BS103" s="537"/>
      <c r="BT103" s="537"/>
      <c r="BU103" s="537"/>
      <c r="BV103" s="537"/>
      <c r="BW103" s="537"/>
      <c r="BX103" s="537"/>
      <c r="BY103" s="537"/>
      <c r="BZ103" s="537"/>
      <c r="CA103" s="537"/>
      <c r="CB103" s="537"/>
      <c r="CC103" s="537"/>
      <c r="CD103" s="537"/>
      <c r="CE103" s="537"/>
      <c r="CF103" s="537"/>
      <c r="CG103" s="537"/>
      <c r="CH103" s="537"/>
      <c r="CI103" s="537"/>
      <c r="CJ103" s="537"/>
      <c r="CK103" s="537"/>
      <c r="CL103" s="537"/>
      <c r="CM103" s="537"/>
      <c r="CN103" s="537"/>
      <c r="CO103" s="537"/>
      <c r="CP103" s="537"/>
      <c r="CQ103" s="537"/>
      <c r="CR103" s="537"/>
      <c r="CS103" s="537"/>
      <c r="CT103" s="537"/>
      <c r="CU103" s="537"/>
      <c r="CV103" s="537"/>
      <c r="CW103" s="537"/>
      <c r="CX103" s="537"/>
      <c r="CY103" s="537"/>
      <c r="CZ103" s="537"/>
      <c r="DA103" s="537"/>
      <c r="DB103" s="537"/>
      <c r="DC103" s="537"/>
      <c r="DD103" s="537"/>
      <c r="DE103" s="537"/>
      <c r="DF103" s="537"/>
      <c r="DG103" s="537"/>
      <c r="DH103" s="537"/>
      <c r="DI103" s="537"/>
      <c r="DJ103" s="537"/>
      <c r="DK103" s="537"/>
      <c r="DL103" s="537"/>
      <c r="DM103" s="537"/>
      <c r="DN103" s="537"/>
      <c r="DO103" s="537"/>
      <c r="DP103" s="537"/>
      <c r="DQ103" s="537"/>
      <c r="DR103" s="537"/>
      <c r="DS103" s="537"/>
      <c r="DT103" s="537"/>
      <c r="DU103" s="537"/>
      <c r="DV103" s="537"/>
      <c r="DW103" s="537"/>
      <c r="DX103" s="537"/>
      <c r="DY103" s="537"/>
      <c r="DZ103" s="53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538" t="s">
        <v>399</v>
      </c>
      <c r="BR104" s="538"/>
      <c r="BS104" s="538"/>
      <c r="BT104" s="538"/>
      <c r="BU104" s="538"/>
      <c r="BV104" s="538"/>
      <c r="BW104" s="538"/>
      <c r="BX104" s="538"/>
      <c r="BY104" s="538"/>
      <c r="BZ104" s="538"/>
      <c r="CA104" s="538"/>
      <c r="CB104" s="538"/>
      <c r="CC104" s="538"/>
      <c r="CD104" s="538"/>
      <c r="CE104" s="538"/>
      <c r="CF104" s="538"/>
      <c r="CG104" s="538"/>
      <c r="CH104" s="538"/>
      <c r="CI104" s="538"/>
      <c r="CJ104" s="538"/>
      <c r="CK104" s="538"/>
      <c r="CL104" s="538"/>
      <c r="CM104" s="538"/>
      <c r="CN104" s="538"/>
      <c r="CO104" s="538"/>
      <c r="CP104" s="538"/>
      <c r="CQ104" s="538"/>
      <c r="CR104" s="538"/>
      <c r="CS104" s="538"/>
      <c r="CT104" s="538"/>
      <c r="CU104" s="538"/>
      <c r="CV104" s="538"/>
      <c r="CW104" s="538"/>
      <c r="CX104" s="538"/>
      <c r="CY104" s="538"/>
      <c r="CZ104" s="538"/>
      <c r="DA104" s="538"/>
      <c r="DB104" s="538"/>
      <c r="DC104" s="538"/>
      <c r="DD104" s="538"/>
      <c r="DE104" s="538"/>
      <c r="DF104" s="538"/>
      <c r="DG104" s="538"/>
      <c r="DH104" s="538"/>
      <c r="DI104" s="538"/>
      <c r="DJ104" s="538"/>
      <c r="DK104" s="538"/>
      <c r="DL104" s="538"/>
      <c r="DM104" s="538"/>
      <c r="DN104" s="538"/>
      <c r="DO104" s="538"/>
      <c r="DP104" s="538"/>
      <c r="DQ104" s="538"/>
      <c r="DR104" s="538"/>
      <c r="DS104" s="538"/>
      <c r="DT104" s="538"/>
      <c r="DU104" s="538"/>
      <c r="DV104" s="538"/>
      <c r="DW104" s="538"/>
      <c r="DX104" s="538"/>
      <c r="DY104" s="538"/>
      <c r="DZ104" s="53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539" t="s">
        <v>402</v>
      </c>
      <c r="B108" s="540"/>
      <c r="C108" s="540"/>
      <c r="D108" s="540"/>
      <c r="E108" s="540"/>
      <c r="F108" s="540"/>
      <c r="G108" s="540"/>
      <c r="H108" s="540"/>
      <c r="I108" s="540"/>
      <c r="J108" s="540"/>
      <c r="K108" s="540"/>
      <c r="L108" s="540"/>
      <c r="M108" s="540"/>
      <c r="N108" s="540"/>
      <c r="O108" s="540"/>
      <c r="P108" s="540"/>
      <c r="Q108" s="540"/>
      <c r="R108" s="540"/>
      <c r="S108" s="540"/>
      <c r="T108" s="540"/>
      <c r="U108" s="540"/>
      <c r="V108" s="540"/>
      <c r="W108" s="540"/>
      <c r="X108" s="540"/>
      <c r="Y108" s="540"/>
      <c r="Z108" s="540"/>
      <c r="AA108" s="540"/>
      <c r="AB108" s="540"/>
      <c r="AC108" s="540"/>
      <c r="AD108" s="540"/>
      <c r="AE108" s="540"/>
      <c r="AF108" s="540"/>
      <c r="AG108" s="540"/>
      <c r="AH108" s="540"/>
      <c r="AI108" s="540"/>
      <c r="AJ108" s="540"/>
      <c r="AK108" s="540"/>
      <c r="AL108" s="540"/>
      <c r="AM108" s="540"/>
      <c r="AN108" s="540"/>
      <c r="AO108" s="540"/>
      <c r="AP108" s="540"/>
      <c r="AQ108" s="540"/>
      <c r="AR108" s="540"/>
      <c r="AS108" s="540"/>
      <c r="AT108" s="541"/>
      <c r="AU108" s="539" t="s">
        <v>403</v>
      </c>
      <c r="AV108" s="540"/>
      <c r="AW108" s="540"/>
      <c r="AX108" s="540"/>
      <c r="AY108" s="540"/>
      <c r="AZ108" s="540"/>
      <c r="BA108" s="540"/>
      <c r="BB108" s="540"/>
      <c r="BC108" s="540"/>
      <c r="BD108" s="540"/>
      <c r="BE108" s="540"/>
      <c r="BF108" s="540"/>
      <c r="BG108" s="540"/>
      <c r="BH108" s="540"/>
      <c r="BI108" s="540"/>
      <c r="BJ108" s="540"/>
      <c r="BK108" s="540"/>
      <c r="BL108" s="540"/>
      <c r="BM108" s="540"/>
      <c r="BN108" s="540"/>
      <c r="BO108" s="540"/>
      <c r="BP108" s="540"/>
      <c r="BQ108" s="540"/>
      <c r="BR108" s="540"/>
      <c r="BS108" s="540"/>
      <c r="BT108" s="540"/>
      <c r="BU108" s="540"/>
      <c r="BV108" s="540"/>
      <c r="BW108" s="540"/>
      <c r="BX108" s="540"/>
      <c r="BY108" s="540"/>
      <c r="BZ108" s="540"/>
      <c r="CA108" s="540"/>
      <c r="CB108" s="540"/>
      <c r="CC108" s="540"/>
      <c r="CD108" s="540"/>
      <c r="CE108" s="540"/>
      <c r="CF108" s="540"/>
      <c r="CG108" s="540"/>
      <c r="CH108" s="540"/>
      <c r="CI108" s="540"/>
      <c r="CJ108" s="540"/>
      <c r="CK108" s="540"/>
      <c r="CL108" s="540"/>
      <c r="CM108" s="540"/>
      <c r="CN108" s="540"/>
      <c r="CO108" s="540"/>
      <c r="CP108" s="540"/>
      <c r="CQ108" s="540"/>
      <c r="CR108" s="540"/>
      <c r="CS108" s="540"/>
      <c r="CT108" s="540"/>
      <c r="CU108" s="540"/>
      <c r="CV108" s="540"/>
      <c r="CW108" s="540"/>
      <c r="CX108" s="540"/>
      <c r="CY108" s="540"/>
      <c r="CZ108" s="540"/>
      <c r="DA108" s="540"/>
      <c r="DB108" s="540"/>
      <c r="DC108" s="540"/>
      <c r="DD108" s="540"/>
      <c r="DE108" s="540"/>
      <c r="DF108" s="540"/>
      <c r="DG108" s="540"/>
      <c r="DH108" s="540"/>
      <c r="DI108" s="540"/>
      <c r="DJ108" s="540"/>
      <c r="DK108" s="540"/>
      <c r="DL108" s="540"/>
      <c r="DM108" s="540"/>
      <c r="DN108" s="540"/>
      <c r="DO108" s="540"/>
      <c r="DP108" s="540"/>
      <c r="DQ108" s="540"/>
      <c r="DR108" s="540"/>
      <c r="DS108" s="540"/>
      <c r="DT108" s="540"/>
      <c r="DU108" s="540"/>
      <c r="DV108" s="540"/>
      <c r="DW108" s="540"/>
      <c r="DX108" s="540"/>
      <c r="DY108" s="540"/>
      <c r="DZ108" s="541"/>
    </row>
    <row r="109" spans="1:131" s="212" customFormat="1" ht="26.25" customHeight="1" x14ac:dyDescent="0.2">
      <c r="A109" s="542" t="s">
        <v>404</v>
      </c>
      <c r="B109" s="526"/>
      <c r="C109" s="526"/>
      <c r="D109" s="526"/>
      <c r="E109" s="526"/>
      <c r="F109" s="526"/>
      <c r="G109" s="526"/>
      <c r="H109" s="526"/>
      <c r="I109" s="526"/>
      <c r="J109" s="526"/>
      <c r="K109" s="526"/>
      <c r="L109" s="526"/>
      <c r="M109" s="526"/>
      <c r="N109" s="526"/>
      <c r="O109" s="526"/>
      <c r="P109" s="526"/>
      <c r="Q109" s="526"/>
      <c r="R109" s="526"/>
      <c r="S109" s="526"/>
      <c r="T109" s="526"/>
      <c r="U109" s="526"/>
      <c r="V109" s="526"/>
      <c r="W109" s="526"/>
      <c r="X109" s="526"/>
      <c r="Y109" s="526"/>
      <c r="Z109" s="527"/>
      <c r="AA109" s="525" t="s">
        <v>405</v>
      </c>
      <c r="AB109" s="526"/>
      <c r="AC109" s="526"/>
      <c r="AD109" s="526"/>
      <c r="AE109" s="527"/>
      <c r="AF109" s="525" t="s">
        <v>406</v>
      </c>
      <c r="AG109" s="526"/>
      <c r="AH109" s="526"/>
      <c r="AI109" s="526"/>
      <c r="AJ109" s="527"/>
      <c r="AK109" s="525" t="s">
        <v>294</v>
      </c>
      <c r="AL109" s="526"/>
      <c r="AM109" s="526"/>
      <c r="AN109" s="526"/>
      <c r="AO109" s="527"/>
      <c r="AP109" s="525" t="s">
        <v>407</v>
      </c>
      <c r="AQ109" s="526"/>
      <c r="AR109" s="526"/>
      <c r="AS109" s="526"/>
      <c r="AT109" s="528"/>
      <c r="AU109" s="542" t="s">
        <v>404</v>
      </c>
      <c r="AV109" s="526"/>
      <c r="AW109" s="526"/>
      <c r="AX109" s="526"/>
      <c r="AY109" s="526"/>
      <c r="AZ109" s="526"/>
      <c r="BA109" s="526"/>
      <c r="BB109" s="526"/>
      <c r="BC109" s="526"/>
      <c r="BD109" s="526"/>
      <c r="BE109" s="526"/>
      <c r="BF109" s="526"/>
      <c r="BG109" s="526"/>
      <c r="BH109" s="526"/>
      <c r="BI109" s="526"/>
      <c r="BJ109" s="526"/>
      <c r="BK109" s="526"/>
      <c r="BL109" s="526"/>
      <c r="BM109" s="526"/>
      <c r="BN109" s="526"/>
      <c r="BO109" s="526"/>
      <c r="BP109" s="527"/>
      <c r="BQ109" s="525" t="s">
        <v>405</v>
      </c>
      <c r="BR109" s="526"/>
      <c r="BS109" s="526"/>
      <c r="BT109" s="526"/>
      <c r="BU109" s="527"/>
      <c r="BV109" s="525" t="s">
        <v>406</v>
      </c>
      <c r="BW109" s="526"/>
      <c r="BX109" s="526"/>
      <c r="BY109" s="526"/>
      <c r="BZ109" s="527"/>
      <c r="CA109" s="525" t="s">
        <v>294</v>
      </c>
      <c r="CB109" s="526"/>
      <c r="CC109" s="526"/>
      <c r="CD109" s="526"/>
      <c r="CE109" s="527"/>
      <c r="CF109" s="535" t="s">
        <v>407</v>
      </c>
      <c r="CG109" s="535"/>
      <c r="CH109" s="535"/>
      <c r="CI109" s="535"/>
      <c r="CJ109" s="535"/>
      <c r="CK109" s="525" t="s">
        <v>408</v>
      </c>
      <c r="CL109" s="526"/>
      <c r="CM109" s="526"/>
      <c r="CN109" s="526"/>
      <c r="CO109" s="526"/>
      <c r="CP109" s="526"/>
      <c r="CQ109" s="526"/>
      <c r="CR109" s="526"/>
      <c r="CS109" s="526"/>
      <c r="CT109" s="526"/>
      <c r="CU109" s="526"/>
      <c r="CV109" s="526"/>
      <c r="CW109" s="526"/>
      <c r="CX109" s="526"/>
      <c r="CY109" s="526"/>
      <c r="CZ109" s="526"/>
      <c r="DA109" s="526"/>
      <c r="DB109" s="526"/>
      <c r="DC109" s="526"/>
      <c r="DD109" s="526"/>
      <c r="DE109" s="526"/>
      <c r="DF109" s="527"/>
      <c r="DG109" s="525" t="s">
        <v>405</v>
      </c>
      <c r="DH109" s="526"/>
      <c r="DI109" s="526"/>
      <c r="DJ109" s="526"/>
      <c r="DK109" s="527"/>
      <c r="DL109" s="525" t="s">
        <v>406</v>
      </c>
      <c r="DM109" s="526"/>
      <c r="DN109" s="526"/>
      <c r="DO109" s="526"/>
      <c r="DP109" s="527"/>
      <c r="DQ109" s="525" t="s">
        <v>294</v>
      </c>
      <c r="DR109" s="526"/>
      <c r="DS109" s="526"/>
      <c r="DT109" s="526"/>
      <c r="DU109" s="527"/>
      <c r="DV109" s="525" t="s">
        <v>407</v>
      </c>
      <c r="DW109" s="526"/>
      <c r="DX109" s="526"/>
      <c r="DY109" s="526"/>
      <c r="DZ109" s="528"/>
    </row>
    <row r="110" spans="1:131" s="212" customFormat="1" ht="26.25" customHeight="1" x14ac:dyDescent="0.2">
      <c r="A110" s="543" t="s">
        <v>409</v>
      </c>
      <c r="B110" s="544"/>
      <c r="C110" s="544"/>
      <c r="D110" s="544"/>
      <c r="E110" s="544"/>
      <c r="F110" s="544"/>
      <c r="G110" s="544"/>
      <c r="H110" s="544"/>
      <c r="I110" s="544"/>
      <c r="J110" s="544"/>
      <c r="K110" s="544"/>
      <c r="L110" s="544"/>
      <c r="M110" s="544"/>
      <c r="N110" s="544"/>
      <c r="O110" s="544"/>
      <c r="P110" s="544"/>
      <c r="Q110" s="544"/>
      <c r="R110" s="544"/>
      <c r="S110" s="544"/>
      <c r="T110" s="544"/>
      <c r="U110" s="544"/>
      <c r="V110" s="544"/>
      <c r="W110" s="544"/>
      <c r="X110" s="544"/>
      <c r="Y110" s="544"/>
      <c r="Z110" s="545"/>
      <c r="AA110" s="546">
        <v>3110109</v>
      </c>
      <c r="AB110" s="547"/>
      <c r="AC110" s="547"/>
      <c r="AD110" s="547"/>
      <c r="AE110" s="548"/>
      <c r="AF110" s="549">
        <v>3069078</v>
      </c>
      <c r="AG110" s="547"/>
      <c r="AH110" s="547"/>
      <c r="AI110" s="547"/>
      <c r="AJ110" s="548"/>
      <c r="AK110" s="549">
        <v>3007084</v>
      </c>
      <c r="AL110" s="547"/>
      <c r="AM110" s="547"/>
      <c r="AN110" s="547"/>
      <c r="AO110" s="548"/>
      <c r="AP110" s="550">
        <v>2.9</v>
      </c>
      <c r="AQ110" s="551"/>
      <c r="AR110" s="551"/>
      <c r="AS110" s="551"/>
      <c r="AT110" s="552"/>
      <c r="AU110" s="553" t="s">
        <v>69</v>
      </c>
      <c r="AV110" s="554"/>
      <c r="AW110" s="554"/>
      <c r="AX110" s="554"/>
      <c r="AY110" s="554"/>
      <c r="AZ110" s="559" t="s">
        <v>410</v>
      </c>
      <c r="BA110" s="544"/>
      <c r="BB110" s="544"/>
      <c r="BC110" s="544"/>
      <c r="BD110" s="544"/>
      <c r="BE110" s="544"/>
      <c r="BF110" s="544"/>
      <c r="BG110" s="544"/>
      <c r="BH110" s="544"/>
      <c r="BI110" s="544"/>
      <c r="BJ110" s="544"/>
      <c r="BK110" s="544"/>
      <c r="BL110" s="544"/>
      <c r="BM110" s="544"/>
      <c r="BN110" s="544"/>
      <c r="BO110" s="544"/>
      <c r="BP110" s="545"/>
      <c r="BQ110" s="560">
        <v>29481592</v>
      </c>
      <c r="BR110" s="561"/>
      <c r="BS110" s="561"/>
      <c r="BT110" s="561"/>
      <c r="BU110" s="561"/>
      <c r="BV110" s="561">
        <v>31759145</v>
      </c>
      <c r="BW110" s="561"/>
      <c r="BX110" s="561"/>
      <c r="BY110" s="561"/>
      <c r="BZ110" s="561"/>
      <c r="CA110" s="561">
        <v>33379295</v>
      </c>
      <c r="CB110" s="561"/>
      <c r="CC110" s="561"/>
      <c r="CD110" s="561"/>
      <c r="CE110" s="561"/>
      <c r="CF110" s="562">
        <v>32.299999999999997</v>
      </c>
      <c r="CG110" s="563"/>
      <c r="CH110" s="563"/>
      <c r="CI110" s="563"/>
      <c r="CJ110" s="563"/>
      <c r="CK110" s="564" t="s">
        <v>411</v>
      </c>
      <c r="CL110" s="565"/>
      <c r="CM110" s="559" t="s">
        <v>412</v>
      </c>
      <c r="CN110" s="544"/>
      <c r="CO110" s="544"/>
      <c r="CP110" s="544"/>
      <c r="CQ110" s="544"/>
      <c r="CR110" s="544"/>
      <c r="CS110" s="544"/>
      <c r="CT110" s="544"/>
      <c r="CU110" s="544"/>
      <c r="CV110" s="544"/>
      <c r="CW110" s="544"/>
      <c r="CX110" s="544"/>
      <c r="CY110" s="544"/>
      <c r="CZ110" s="544"/>
      <c r="DA110" s="544"/>
      <c r="DB110" s="544"/>
      <c r="DC110" s="544"/>
      <c r="DD110" s="544"/>
      <c r="DE110" s="544"/>
      <c r="DF110" s="545"/>
      <c r="DG110" s="560" t="s">
        <v>122</v>
      </c>
      <c r="DH110" s="561"/>
      <c r="DI110" s="561"/>
      <c r="DJ110" s="561"/>
      <c r="DK110" s="561"/>
      <c r="DL110" s="561" t="s">
        <v>122</v>
      </c>
      <c r="DM110" s="561"/>
      <c r="DN110" s="561"/>
      <c r="DO110" s="561"/>
      <c r="DP110" s="561"/>
      <c r="DQ110" s="561" t="s">
        <v>122</v>
      </c>
      <c r="DR110" s="561"/>
      <c r="DS110" s="561"/>
      <c r="DT110" s="561"/>
      <c r="DU110" s="561"/>
      <c r="DV110" s="570" t="s">
        <v>122</v>
      </c>
      <c r="DW110" s="570"/>
      <c r="DX110" s="570"/>
      <c r="DY110" s="570"/>
      <c r="DZ110" s="571"/>
    </row>
    <row r="111" spans="1:131" s="212" customFormat="1" ht="26.25" customHeight="1" x14ac:dyDescent="0.2">
      <c r="A111" s="575" t="s">
        <v>413</v>
      </c>
      <c r="B111" s="576"/>
      <c r="C111" s="576"/>
      <c r="D111" s="576"/>
      <c r="E111" s="576"/>
      <c r="F111" s="576"/>
      <c r="G111" s="576"/>
      <c r="H111" s="576"/>
      <c r="I111" s="576"/>
      <c r="J111" s="576"/>
      <c r="K111" s="576"/>
      <c r="L111" s="576"/>
      <c r="M111" s="576"/>
      <c r="N111" s="576"/>
      <c r="O111" s="576"/>
      <c r="P111" s="576"/>
      <c r="Q111" s="576"/>
      <c r="R111" s="576"/>
      <c r="S111" s="576"/>
      <c r="T111" s="576"/>
      <c r="U111" s="576"/>
      <c r="V111" s="576"/>
      <c r="W111" s="576"/>
      <c r="X111" s="576"/>
      <c r="Y111" s="576"/>
      <c r="Z111" s="577"/>
      <c r="AA111" s="578" t="s">
        <v>122</v>
      </c>
      <c r="AB111" s="579"/>
      <c r="AC111" s="579"/>
      <c r="AD111" s="579"/>
      <c r="AE111" s="580"/>
      <c r="AF111" s="581" t="s">
        <v>122</v>
      </c>
      <c r="AG111" s="579"/>
      <c r="AH111" s="579"/>
      <c r="AI111" s="579"/>
      <c r="AJ111" s="580"/>
      <c r="AK111" s="581" t="s">
        <v>122</v>
      </c>
      <c r="AL111" s="579"/>
      <c r="AM111" s="579"/>
      <c r="AN111" s="579"/>
      <c r="AO111" s="580"/>
      <c r="AP111" s="582" t="s">
        <v>122</v>
      </c>
      <c r="AQ111" s="583"/>
      <c r="AR111" s="583"/>
      <c r="AS111" s="583"/>
      <c r="AT111" s="584"/>
      <c r="AU111" s="555"/>
      <c r="AV111" s="556"/>
      <c r="AW111" s="556"/>
      <c r="AX111" s="556"/>
      <c r="AY111" s="556"/>
      <c r="AZ111" s="531" t="s">
        <v>414</v>
      </c>
      <c r="BA111" s="532"/>
      <c r="BB111" s="532"/>
      <c r="BC111" s="532"/>
      <c r="BD111" s="532"/>
      <c r="BE111" s="532"/>
      <c r="BF111" s="532"/>
      <c r="BG111" s="532"/>
      <c r="BH111" s="532"/>
      <c r="BI111" s="532"/>
      <c r="BJ111" s="532"/>
      <c r="BK111" s="532"/>
      <c r="BL111" s="532"/>
      <c r="BM111" s="532"/>
      <c r="BN111" s="532"/>
      <c r="BO111" s="532"/>
      <c r="BP111" s="533"/>
      <c r="BQ111" s="534">
        <v>3682955</v>
      </c>
      <c r="BR111" s="519"/>
      <c r="BS111" s="519"/>
      <c r="BT111" s="519"/>
      <c r="BU111" s="519"/>
      <c r="BV111" s="519">
        <v>3972405</v>
      </c>
      <c r="BW111" s="519"/>
      <c r="BX111" s="519"/>
      <c r="BY111" s="519"/>
      <c r="BZ111" s="519"/>
      <c r="CA111" s="519">
        <v>5088439</v>
      </c>
      <c r="CB111" s="519"/>
      <c r="CC111" s="519"/>
      <c r="CD111" s="519"/>
      <c r="CE111" s="519"/>
      <c r="CF111" s="529">
        <v>4.9000000000000004</v>
      </c>
      <c r="CG111" s="530"/>
      <c r="CH111" s="530"/>
      <c r="CI111" s="530"/>
      <c r="CJ111" s="530"/>
      <c r="CK111" s="566"/>
      <c r="CL111" s="567"/>
      <c r="CM111" s="531" t="s">
        <v>415</v>
      </c>
      <c r="CN111" s="532"/>
      <c r="CO111" s="532"/>
      <c r="CP111" s="532"/>
      <c r="CQ111" s="532"/>
      <c r="CR111" s="532"/>
      <c r="CS111" s="532"/>
      <c r="CT111" s="532"/>
      <c r="CU111" s="532"/>
      <c r="CV111" s="532"/>
      <c r="CW111" s="532"/>
      <c r="CX111" s="532"/>
      <c r="CY111" s="532"/>
      <c r="CZ111" s="532"/>
      <c r="DA111" s="532"/>
      <c r="DB111" s="532"/>
      <c r="DC111" s="532"/>
      <c r="DD111" s="532"/>
      <c r="DE111" s="532"/>
      <c r="DF111" s="533"/>
      <c r="DG111" s="534" t="s">
        <v>122</v>
      </c>
      <c r="DH111" s="519"/>
      <c r="DI111" s="519"/>
      <c r="DJ111" s="519"/>
      <c r="DK111" s="519"/>
      <c r="DL111" s="519" t="s">
        <v>122</v>
      </c>
      <c r="DM111" s="519"/>
      <c r="DN111" s="519"/>
      <c r="DO111" s="519"/>
      <c r="DP111" s="519"/>
      <c r="DQ111" s="519" t="s">
        <v>122</v>
      </c>
      <c r="DR111" s="519"/>
      <c r="DS111" s="519"/>
      <c r="DT111" s="519"/>
      <c r="DU111" s="519"/>
      <c r="DV111" s="520" t="s">
        <v>122</v>
      </c>
      <c r="DW111" s="520"/>
      <c r="DX111" s="520"/>
      <c r="DY111" s="520"/>
      <c r="DZ111" s="521"/>
    </row>
    <row r="112" spans="1:131" s="212" customFormat="1" ht="26.25" customHeight="1" x14ac:dyDescent="0.2">
      <c r="A112" s="588" t="s">
        <v>416</v>
      </c>
      <c r="B112" s="589"/>
      <c r="C112" s="532" t="s">
        <v>417</v>
      </c>
      <c r="D112" s="532"/>
      <c r="E112" s="532"/>
      <c r="F112" s="532"/>
      <c r="G112" s="532"/>
      <c r="H112" s="532"/>
      <c r="I112" s="532"/>
      <c r="J112" s="532"/>
      <c r="K112" s="532"/>
      <c r="L112" s="532"/>
      <c r="M112" s="532"/>
      <c r="N112" s="532"/>
      <c r="O112" s="532"/>
      <c r="P112" s="532"/>
      <c r="Q112" s="532"/>
      <c r="R112" s="532"/>
      <c r="S112" s="532"/>
      <c r="T112" s="532"/>
      <c r="U112" s="532"/>
      <c r="V112" s="532"/>
      <c r="W112" s="532"/>
      <c r="X112" s="532"/>
      <c r="Y112" s="532"/>
      <c r="Z112" s="533"/>
      <c r="AA112" s="594">
        <v>193603</v>
      </c>
      <c r="AB112" s="586"/>
      <c r="AC112" s="586"/>
      <c r="AD112" s="586"/>
      <c r="AE112" s="587"/>
      <c r="AF112" s="585">
        <v>193603</v>
      </c>
      <c r="AG112" s="586"/>
      <c r="AH112" s="586"/>
      <c r="AI112" s="586"/>
      <c r="AJ112" s="587"/>
      <c r="AK112" s="585">
        <v>230993</v>
      </c>
      <c r="AL112" s="586"/>
      <c r="AM112" s="586"/>
      <c r="AN112" s="586"/>
      <c r="AO112" s="587"/>
      <c r="AP112" s="572">
        <v>0.2</v>
      </c>
      <c r="AQ112" s="573"/>
      <c r="AR112" s="573"/>
      <c r="AS112" s="573"/>
      <c r="AT112" s="574"/>
      <c r="AU112" s="555"/>
      <c r="AV112" s="556"/>
      <c r="AW112" s="556"/>
      <c r="AX112" s="556"/>
      <c r="AY112" s="556"/>
      <c r="AZ112" s="531" t="s">
        <v>418</v>
      </c>
      <c r="BA112" s="532"/>
      <c r="BB112" s="532"/>
      <c r="BC112" s="532"/>
      <c r="BD112" s="532"/>
      <c r="BE112" s="532"/>
      <c r="BF112" s="532"/>
      <c r="BG112" s="532"/>
      <c r="BH112" s="532"/>
      <c r="BI112" s="532"/>
      <c r="BJ112" s="532"/>
      <c r="BK112" s="532"/>
      <c r="BL112" s="532"/>
      <c r="BM112" s="532"/>
      <c r="BN112" s="532"/>
      <c r="BO112" s="532"/>
      <c r="BP112" s="533"/>
      <c r="BQ112" s="534" t="s">
        <v>122</v>
      </c>
      <c r="BR112" s="519"/>
      <c r="BS112" s="519"/>
      <c r="BT112" s="519"/>
      <c r="BU112" s="519"/>
      <c r="BV112" s="519" t="s">
        <v>122</v>
      </c>
      <c r="BW112" s="519"/>
      <c r="BX112" s="519"/>
      <c r="BY112" s="519"/>
      <c r="BZ112" s="519"/>
      <c r="CA112" s="519" t="s">
        <v>122</v>
      </c>
      <c r="CB112" s="519"/>
      <c r="CC112" s="519"/>
      <c r="CD112" s="519"/>
      <c r="CE112" s="519"/>
      <c r="CF112" s="529" t="s">
        <v>122</v>
      </c>
      <c r="CG112" s="530"/>
      <c r="CH112" s="530"/>
      <c r="CI112" s="530"/>
      <c r="CJ112" s="530"/>
      <c r="CK112" s="566"/>
      <c r="CL112" s="567"/>
      <c r="CM112" s="531" t="s">
        <v>419</v>
      </c>
      <c r="CN112" s="532"/>
      <c r="CO112" s="532"/>
      <c r="CP112" s="532"/>
      <c r="CQ112" s="532"/>
      <c r="CR112" s="532"/>
      <c r="CS112" s="532"/>
      <c r="CT112" s="532"/>
      <c r="CU112" s="532"/>
      <c r="CV112" s="532"/>
      <c r="CW112" s="532"/>
      <c r="CX112" s="532"/>
      <c r="CY112" s="532"/>
      <c r="CZ112" s="532"/>
      <c r="DA112" s="532"/>
      <c r="DB112" s="532"/>
      <c r="DC112" s="532"/>
      <c r="DD112" s="532"/>
      <c r="DE112" s="532"/>
      <c r="DF112" s="533"/>
      <c r="DG112" s="534" t="s">
        <v>122</v>
      </c>
      <c r="DH112" s="519"/>
      <c r="DI112" s="519"/>
      <c r="DJ112" s="519"/>
      <c r="DK112" s="519"/>
      <c r="DL112" s="519" t="s">
        <v>122</v>
      </c>
      <c r="DM112" s="519"/>
      <c r="DN112" s="519"/>
      <c r="DO112" s="519"/>
      <c r="DP112" s="519"/>
      <c r="DQ112" s="519" t="s">
        <v>122</v>
      </c>
      <c r="DR112" s="519"/>
      <c r="DS112" s="519"/>
      <c r="DT112" s="519"/>
      <c r="DU112" s="519"/>
      <c r="DV112" s="520" t="s">
        <v>122</v>
      </c>
      <c r="DW112" s="520"/>
      <c r="DX112" s="520"/>
      <c r="DY112" s="520"/>
      <c r="DZ112" s="521"/>
    </row>
    <row r="113" spans="1:130" s="212" customFormat="1" ht="26.25" customHeight="1" x14ac:dyDescent="0.2">
      <c r="A113" s="590"/>
      <c r="B113" s="591"/>
      <c r="C113" s="532" t="s">
        <v>420</v>
      </c>
      <c r="D113" s="532"/>
      <c r="E113" s="532"/>
      <c r="F113" s="532"/>
      <c r="G113" s="532"/>
      <c r="H113" s="532"/>
      <c r="I113" s="532"/>
      <c r="J113" s="532"/>
      <c r="K113" s="532"/>
      <c r="L113" s="532"/>
      <c r="M113" s="532"/>
      <c r="N113" s="532"/>
      <c r="O113" s="532"/>
      <c r="P113" s="532"/>
      <c r="Q113" s="532"/>
      <c r="R113" s="532"/>
      <c r="S113" s="532"/>
      <c r="T113" s="532"/>
      <c r="U113" s="532"/>
      <c r="V113" s="532"/>
      <c r="W113" s="532"/>
      <c r="X113" s="532"/>
      <c r="Y113" s="532"/>
      <c r="Z113" s="533"/>
      <c r="AA113" s="578" t="s">
        <v>122</v>
      </c>
      <c r="AB113" s="579"/>
      <c r="AC113" s="579"/>
      <c r="AD113" s="579"/>
      <c r="AE113" s="580"/>
      <c r="AF113" s="581" t="s">
        <v>122</v>
      </c>
      <c r="AG113" s="579"/>
      <c r="AH113" s="579"/>
      <c r="AI113" s="579"/>
      <c r="AJ113" s="580"/>
      <c r="AK113" s="581" t="s">
        <v>122</v>
      </c>
      <c r="AL113" s="579"/>
      <c r="AM113" s="579"/>
      <c r="AN113" s="579"/>
      <c r="AO113" s="580"/>
      <c r="AP113" s="582" t="s">
        <v>122</v>
      </c>
      <c r="AQ113" s="583"/>
      <c r="AR113" s="583"/>
      <c r="AS113" s="583"/>
      <c r="AT113" s="584"/>
      <c r="AU113" s="555"/>
      <c r="AV113" s="556"/>
      <c r="AW113" s="556"/>
      <c r="AX113" s="556"/>
      <c r="AY113" s="556"/>
      <c r="AZ113" s="531" t="s">
        <v>421</v>
      </c>
      <c r="BA113" s="532"/>
      <c r="BB113" s="532"/>
      <c r="BC113" s="532"/>
      <c r="BD113" s="532"/>
      <c r="BE113" s="532"/>
      <c r="BF113" s="532"/>
      <c r="BG113" s="532"/>
      <c r="BH113" s="532"/>
      <c r="BI113" s="532"/>
      <c r="BJ113" s="532"/>
      <c r="BK113" s="532"/>
      <c r="BL113" s="532"/>
      <c r="BM113" s="532"/>
      <c r="BN113" s="532"/>
      <c r="BO113" s="532"/>
      <c r="BP113" s="533"/>
      <c r="BQ113" s="534">
        <v>1856089</v>
      </c>
      <c r="BR113" s="519"/>
      <c r="BS113" s="519"/>
      <c r="BT113" s="519"/>
      <c r="BU113" s="519"/>
      <c r="BV113" s="519">
        <v>1944957</v>
      </c>
      <c r="BW113" s="519"/>
      <c r="BX113" s="519"/>
      <c r="BY113" s="519"/>
      <c r="BZ113" s="519"/>
      <c r="CA113" s="519">
        <v>2254883</v>
      </c>
      <c r="CB113" s="519"/>
      <c r="CC113" s="519"/>
      <c r="CD113" s="519"/>
      <c r="CE113" s="519"/>
      <c r="CF113" s="529">
        <v>2.2000000000000002</v>
      </c>
      <c r="CG113" s="530"/>
      <c r="CH113" s="530"/>
      <c r="CI113" s="530"/>
      <c r="CJ113" s="530"/>
      <c r="CK113" s="566"/>
      <c r="CL113" s="567"/>
      <c r="CM113" s="531" t="s">
        <v>422</v>
      </c>
      <c r="CN113" s="532"/>
      <c r="CO113" s="532"/>
      <c r="CP113" s="532"/>
      <c r="CQ113" s="532"/>
      <c r="CR113" s="532"/>
      <c r="CS113" s="532"/>
      <c r="CT113" s="532"/>
      <c r="CU113" s="532"/>
      <c r="CV113" s="532"/>
      <c r="CW113" s="532"/>
      <c r="CX113" s="532"/>
      <c r="CY113" s="532"/>
      <c r="CZ113" s="532"/>
      <c r="DA113" s="532"/>
      <c r="DB113" s="532"/>
      <c r="DC113" s="532"/>
      <c r="DD113" s="532"/>
      <c r="DE113" s="532"/>
      <c r="DF113" s="533"/>
      <c r="DG113" s="594" t="s">
        <v>122</v>
      </c>
      <c r="DH113" s="586"/>
      <c r="DI113" s="586"/>
      <c r="DJ113" s="586"/>
      <c r="DK113" s="587"/>
      <c r="DL113" s="585" t="s">
        <v>122</v>
      </c>
      <c r="DM113" s="586"/>
      <c r="DN113" s="586"/>
      <c r="DO113" s="586"/>
      <c r="DP113" s="587"/>
      <c r="DQ113" s="585" t="s">
        <v>122</v>
      </c>
      <c r="DR113" s="586"/>
      <c r="DS113" s="586"/>
      <c r="DT113" s="586"/>
      <c r="DU113" s="587"/>
      <c r="DV113" s="572" t="s">
        <v>122</v>
      </c>
      <c r="DW113" s="573"/>
      <c r="DX113" s="573"/>
      <c r="DY113" s="573"/>
      <c r="DZ113" s="574"/>
    </row>
    <row r="114" spans="1:130" s="212" customFormat="1" ht="26.25" customHeight="1" x14ac:dyDescent="0.2">
      <c r="A114" s="590"/>
      <c r="B114" s="591"/>
      <c r="C114" s="532" t="s">
        <v>423</v>
      </c>
      <c r="D114" s="532"/>
      <c r="E114" s="532"/>
      <c r="F114" s="532"/>
      <c r="G114" s="532"/>
      <c r="H114" s="532"/>
      <c r="I114" s="532"/>
      <c r="J114" s="532"/>
      <c r="K114" s="532"/>
      <c r="L114" s="532"/>
      <c r="M114" s="532"/>
      <c r="N114" s="532"/>
      <c r="O114" s="532"/>
      <c r="P114" s="532"/>
      <c r="Q114" s="532"/>
      <c r="R114" s="532"/>
      <c r="S114" s="532"/>
      <c r="T114" s="532"/>
      <c r="U114" s="532"/>
      <c r="V114" s="532"/>
      <c r="W114" s="532"/>
      <c r="X114" s="532"/>
      <c r="Y114" s="532"/>
      <c r="Z114" s="533"/>
      <c r="AA114" s="594">
        <v>102330</v>
      </c>
      <c r="AB114" s="586"/>
      <c r="AC114" s="586"/>
      <c r="AD114" s="586"/>
      <c r="AE114" s="587"/>
      <c r="AF114" s="585">
        <v>127961</v>
      </c>
      <c r="AG114" s="586"/>
      <c r="AH114" s="586"/>
      <c r="AI114" s="586"/>
      <c r="AJ114" s="587"/>
      <c r="AK114" s="585">
        <v>174507</v>
      </c>
      <c r="AL114" s="586"/>
      <c r="AM114" s="586"/>
      <c r="AN114" s="586"/>
      <c r="AO114" s="587"/>
      <c r="AP114" s="572">
        <v>0.2</v>
      </c>
      <c r="AQ114" s="573"/>
      <c r="AR114" s="573"/>
      <c r="AS114" s="573"/>
      <c r="AT114" s="574"/>
      <c r="AU114" s="555"/>
      <c r="AV114" s="556"/>
      <c r="AW114" s="556"/>
      <c r="AX114" s="556"/>
      <c r="AY114" s="556"/>
      <c r="AZ114" s="531" t="s">
        <v>424</v>
      </c>
      <c r="BA114" s="532"/>
      <c r="BB114" s="532"/>
      <c r="BC114" s="532"/>
      <c r="BD114" s="532"/>
      <c r="BE114" s="532"/>
      <c r="BF114" s="532"/>
      <c r="BG114" s="532"/>
      <c r="BH114" s="532"/>
      <c r="BI114" s="532"/>
      <c r="BJ114" s="532"/>
      <c r="BK114" s="532"/>
      <c r="BL114" s="532"/>
      <c r="BM114" s="532"/>
      <c r="BN114" s="532"/>
      <c r="BO114" s="532"/>
      <c r="BP114" s="533"/>
      <c r="BQ114" s="534">
        <v>14851387</v>
      </c>
      <c r="BR114" s="519"/>
      <c r="BS114" s="519"/>
      <c r="BT114" s="519"/>
      <c r="BU114" s="519"/>
      <c r="BV114" s="519">
        <v>15292063</v>
      </c>
      <c r="BW114" s="519"/>
      <c r="BX114" s="519"/>
      <c r="BY114" s="519"/>
      <c r="BZ114" s="519"/>
      <c r="CA114" s="519">
        <v>14923121</v>
      </c>
      <c r="CB114" s="519"/>
      <c r="CC114" s="519"/>
      <c r="CD114" s="519"/>
      <c r="CE114" s="519"/>
      <c r="CF114" s="529">
        <v>14.5</v>
      </c>
      <c r="CG114" s="530"/>
      <c r="CH114" s="530"/>
      <c r="CI114" s="530"/>
      <c r="CJ114" s="530"/>
      <c r="CK114" s="566"/>
      <c r="CL114" s="567"/>
      <c r="CM114" s="531" t="s">
        <v>425</v>
      </c>
      <c r="CN114" s="532"/>
      <c r="CO114" s="532"/>
      <c r="CP114" s="532"/>
      <c r="CQ114" s="532"/>
      <c r="CR114" s="532"/>
      <c r="CS114" s="532"/>
      <c r="CT114" s="532"/>
      <c r="CU114" s="532"/>
      <c r="CV114" s="532"/>
      <c r="CW114" s="532"/>
      <c r="CX114" s="532"/>
      <c r="CY114" s="532"/>
      <c r="CZ114" s="532"/>
      <c r="DA114" s="532"/>
      <c r="DB114" s="532"/>
      <c r="DC114" s="532"/>
      <c r="DD114" s="532"/>
      <c r="DE114" s="532"/>
      <c r="DF114" s="533"/>
      <c r="DG114" s="594" t="s">
        <v>122</v>
      </c>
      <c r="DH114" s="586"/>
      <c r="DI114" s="586"/>
      <c r="DJ114" s="586"/>
      <c r="DK114" s="587"/>
      <c r="DL114" s="585" t="s">
        <v>122</v>
      </c>
      <c r="DM114" s="586"/>
      <c r="DN114" s="586"/>
      <c r="DO114" s="586"/>
      <c r="DP114" s="587"/>
      <c r="DQ114" s="585" t="s">
        <v>122</v>
      </c>
      <c r="DR114" s="586"/>
      <c r="DS114" s="586"/>
      <c r="DT114" s="586"/>
      <c r="DU114" s="587"/>
      <c r="DV114" s="572" t="s">
        <v>122</v>
      </c>
      <c r="DW114" s="573"/>
      <c r="DX114" s="573"/>
      <c r="DY114" s="573"/>
      <c r="DZ114" s="574"/>
    </row>
    <row r="115" spans="1:130" s="212" customFormat="1" ht="26.25" customHeight="1" x14ac:dyDescent="0.2">
      <c r="A115" s="590"/>
      <c r="B115" s="591"/>
      <c r="C115" s="532" t="s">
        <v>426</v>
      </c>
      <c r="D115" s="532"/>
      <c r="E115" s="532"/>
      <c r="F115" s="532"/>
      <c r="G115" s="532"/>
      <c r="H115" s="532"/>
      <c r="I115" s="532"/>
      <c r="J115" s="532"/>
      <c r="K115" s="532"/>
      <c r="L115" s="532"/>
      <c r="M115" s="532"/>
      <c r="N115" s="532"/>
      <c r="O115" s="532"/>
      <c r="P115" s="532"/>
      <c r="Q115" s="532"/>
      <c r="R115" s="532"/>
      <c r="S115" s="532"/>
      <c r="T115" s="532"/>
      <c r="U115" s="532"/>
      <c r="V115" s="532"/>
      <c r="W115" s="532"/>
      <c r="X115" s="532"/>
      <c r="Y115" s="532"/>
      <c r="Z115" s="533"/>
      <c r="AA115" s="578" t="s">
        <v>122</v>
      </c>
      <c r="AB115" s="579"/>
      <c r="AC115" s="579"/>
      <c r="AD115" s="579"/>
      <c r="AE115" s="580"/>
      <c r="AF115" s="581" t="s">
        <v>122</v>
      </c>
      <c r="AG115" s="579"/>
      <c r="AH115" s="579"/>
      <c r="AI115" s="579"/>
      <c r="AJ115" s="580"/>
      <c r="AK115" s="581" t="s">
        <v>122</v>
      </c>
      <c r="AL115" s="579"/>
      <c r="AM115" s="579"/>
      <c r="AN115" s="579"/>
      <c r="AO115" s="580"/>
      <c r="AP115" s="582" t="s">
        <v>122</v>
      </c>
      <c r="AQ115" s="583"/>
      <c r="AR115" s="583"/>
      <c r="AS115" s="583"/>
      <c r="AT115" s="584"/>
      <c r="AU115" s="555"/>
      <c r="AV115" s="556"/>
      <c r="AW115" s="556"/>
      <c r="AX115" s="556"/>
      <c r="AY115" s="556"/>
      <c r="AZ115" s="531" t="s">
        <v>427</v>
      </c>
      <c r="BA115" s="532"/>
      <c r="BB115" s="532"/>
      <c r="BC115" s="532"/>
      <c r="BD115" s="532"/>
      <c r="BE115" s="532"/>
      <c r="BF115" s="532"/>
      <c r="BG115" s="532"/>
      <c r="BH115" s="532"/>
      <c r="BI115" s="532"/>
      <c r="BJ115" s="532"/>
      <c r="BK115" s="532"/>
      <c r="BL115" s="532"/>
      <c r="BM115" s="532"/>
      <c r="BN115" s="532"/>
      <c r="BO115" s="532"/>
      <c r="BP115" s="533"/>
      <c r="BQ115" s="534" t="s">
        <v>122</v>
      </c>
      <c r="BR115" s="519"/>
      <c r="BS115" s="519"/>
      <c r="BT115" s="519"/>
      <c r="BU115" s="519"/>
      <c r="BV115" s="519" t="s">
        <v>122</v>
      </c>
      <c r="BW115" s="519"/>
      <c r="BX115" s="519"/>
      <c r="BY115" s="519"/>
      <c r="BZ115" s="519"/>
      <c r="CA115" s="519" t="s">
        <v>122</v>
      </c>
      <c r="CB115" s="519"/>
      <c r="CC115" s="519"/>
      <c r="CD115" s="519"/>
      <c r="CE115" s="519"/>
      <c r="CF115" s="529" t="s">
        <v>122</v>
      </c>
      <c r="CG115" s="530"/>
      <c r="CH115" s="530"/>
      <c r="CI115" s="530"/>
      <c r="CJ115" s="530"/>
      <c r="CK115" s="566"/>
      <c r="CL115" s="567"/>
      <c r="CM115" s="531" t="s">
        <v>428</v>
      </c>
      <c r="CN115" s="532"/>
      <c r="CO115" s="532"/>
      <c r="CP115" s="532"/>
      <c r="CQ115" s="532"/>
      <c r="CR115" s="532"/>
      <c r="CS115" s="532"/>
      <c r="CT115" s="532"/>
      <c r="CU115" s="532"/>
      <c r="CV115" s="532"/>
      <c r="CW115" s="532"/>
      <c r="CX115" s="532"/>
      <c r="CY115" s="532"/>
      <c r="CZ115" s="532"/>
      <c r="DA115" s="532"/>
      <c r="DB115" s="532"/>
      <c r="DC115" s="532"/>
      <c r="DD115" s="532"/>
      <c r="DE115" s="532"/>
      <c r="DF115" s="533"/>
      <c r="DG115" s="594">
        <v>3682955</v>
      </c>
      <c r="DH115" s="586"/>
      <c r="DI115" s="586"/>
      <c r="DJ115" s="586"/>
      <c r="DK115" s="587"/>
      <c r="DL115" s="585">
        <v>3972405</v>
      </c>
      <c r="DM115" s="586"/>
      <c r="DN115" s="586"/>
      <c r="DO115" s="586"/>
      <c r="DP115" s="587"/>
      <c r="DQ115" s="585">
        <v>5088439</v>
      </c>
      <c r="DR115" s="586"/>
      <c r="DS115" s="586"/>
      <c r="DT115" s="586"/>
      <c r="DU115" s="587"/>
      <c r="DV115" s="572">
        <v>4.9000000000000004</v>
      </c>
      <c r="DW115" s="573"/>
      <c r="DX115" s="573"/>
      <c r="DY115" s="573"/>
      <c r="DZ115" s="574"/>
    </row>
    <row r="116" spans="1:130" s="212" customFormat="1" ht="26.25" customHeight="1" x14ac:dyDescent="0.2">
      <c r="A116" s="592"/>
      <c r="B116" s="593"/>
      <c r="C116" s="607" t="s">
        <v>429</v>
      </c>
      <c r="D116" s="607"/>
      <c r="E116" s="607"/>
      <c r="F116" s="607"/>
      <c r="G116" s="607"/>
      <c r="H116" s="607"/>
      <c r="I116" s="607"/>
      <c r="J116" s="607"/>
      <c r="K116" s="607"/>
      <c r="L116" s="607"/>
      <c r="M116" s="607"/>
      <c r="N116" s="607"/>
      <c r="O116" s="607"/>
      <c r="P116" s="607"/>
      <c r="Q116" s="607"/>
      <c r="R116" s="607"/>
      <c r="S116" s="607"/>
      <c r="T116" s="607"/>
      <c r="U116" s="607"/>
      <c r="V116" s="607"/>
      <c r="W116" s="607"/>
      <c r="X116" s="607"/>
      <c r="Y116" s="607"/>
      <c r="Z116" s="608"/>
      <c r="AA116" s="594" t="s">
        <v>122</v>
      </c>
      <c r="AB116" s="586"/>
      <c r="AC116" s="586"/>
      <c r="AD116" s="586"/>
      <c r="AE116" s="587"/>
      <c r="AF116" s="585" t="s">
        <v>122</v>
      </c>
      <c r="AG116" s="586"/>
      <c r="AH116" s="586"/>
      <c r="AI116" s="586"/>
      <c r="AJ116" s="587"/>
      <c r="AK116" s="585" t="s">
        <v>122</v>
      </c>
      <c r="AL116" s="586"/>
      <c r="AM116" s="586"/>
      <c r="AN116" s="586"/>
      <c r="AO116" s="587"/>
      <c r="AP116" s="572" t="s">
        <v>122</v>
      </c>
      <c r="AQ116" s="573"/>
      <c r="AR116" s="573"/>
      <c r="AS116" s="573"/>
      <c r="AT116" s="574"/>
      <c r="AU116" s="555"/>
      <c r="AV116" s="556"/>
      <c r="AW116" s="556"/>
      <c r="AX116" s="556"/>
      <c r="AY116" s="556"/>
      <c r="AZ116" s="609" t="s">
        <v>430</v>
      </c>
      <c r="BA116" s="610"/>
      <c r="BB116" s="610"/>
      <c r="BC116" s="610"/>
      <c r="BD116" s="610"/>
      <c r="BE116" s="610"/>
      <c r="BF116" s="610"/>
      <c r="BG116" s="610"/>
      <c r="BH116" s="610"/>
      <c r="BI116" s="610"/>
      <c r="BJ116" s="610"/>
      <c r="BK116" s="610"/>
      <c r="BL116" s="610"/>
      <c r="BM116" s="610"/>
      <c r="BN116" s="610"/>
      <c r="BO116" s="610"/>
      <c r="BP116" s="611"/>
      <c r="BQ116" s="534" t="s">
        <v>122</v>
      </c>
      <c r="BR116" s="519"/>
      <c r="BS116" s="519"/>
      <c r="BT116" s="519"/>
      <c r="BU116" s="519"/>
      <c r="BV116" s="519" t="s">
        <v>122</v>
      </c>
      <c r="BW116" s="519"/>
      <c r="BX116" s="519"/>
      <c r="BY116" s="519"/>
      <c r="BZ116" s="519"/>
      <c r="CA116" s="519" t="s">
        <v>122</v>
      </c>
      <c r="CB116" s="519"/>
      <c r="CC116" s="519"/>
      <c r="CD116" s="519"/>
      <c r="CE116" s="519"/>
      <c r="CF116" s="529" t="s">
        <v>122</v>
      </c>
      <c r="CG116" s="530"/>
      <c r="CH116" s="530"/>
      <c r="CI116" s="530"/>
      <c r="CJ116" s="530"/>
      <c r="CK116" s="566"/>
      <c r="CL116" s="567"/>
      <c r="CM116" s="531" t="s">
        <v>431</v>
      </c>
      <c r="CN116" s="532"/>
      <c r="CO116" s="532"/>
      <c r="CP116" s="532"/>
      <c r="CQ116" s="532"/>
      <c r="CR116" s="532"/>
      <c r="CS116" s="532"/>
      <c r="CT116" s="532"/>
      <c r="CU116" s="532"/>
      <c r="CV116" s="532"/>
      <c r="CW116" s="532"/>
      <c r="CX116" s="532"/>
      <c r="CY116" s="532"/>
      <c r="CZ116" s="532"/>
      <c r="DA116" s="532"/>
      <c r="DB116" s="532"/>
      <c r="DC116" s="532"/>
      <c r="DD116" s="532"/>
      <c r="DE116" s="532"/>
      <c r="DF116" s="533"/>
      <c r="DG116" s="594" t="s">
        <v>122</v>
      </c>
      <c r="DH116" s="586"/>
      <c r="DI116" s="586"/>
      <c r="DJ116" s="586"/>
      <c r="DK116" s="587"/>
      <c r="DL116" s="585" t="s">
        <v>122</v>
      </c>
      <c r="DM116" s="586"/>
      <c r="DN116" s="586"/>
      <c r="DO116" s="586"/>
      <c r="DP116" s="587"/>
      <c r="DQ116" s="585" t="s">
        <v>122</v>
      </c>
      <c r="DR116" s="586"/>
      <c r="DS116" s="586"/>
      <c r="DT116" s="586"/>
      <c r="DU116" s="587"/>
      <c r="DV116" s="572" t="s">
        <v>122</v>
      </c>
      <c r="DW116" s="573"/>
      <c r="DX116" s="573"/>
      <c r="DY116" s="573"/>
      <c r="DZ116" s="574"/>
    </row>
    <row r="117" spans="1:130" s="212" customFormat="1" ht="26.25" customHeight="1" x14ac:dyDescent="0.2">
      <c r="A117" s="542" t="s">
        <v>177</v>
      </c>
      <c r="B117" s="526"/>
      <c r="C117" s="526"/>
      <c r="D117" s="526"/>
      <c r="E117" s="526"/>
      <c r="F117" s="526"/>
      <c r="G117" s="526"/>
      <c r="H117" s="526"/>
      <c r="I117" s="526"/>
      <c r="J117" s="526"/>
      <c r="K117" s="526"/>
      <c r="L117" s="526"/>
      <c r="M117" s="526"/>
      <c r="N117" s="526"/>
      <c r="O117" s="526"/>
      <c r="P117" s="526"/>
      <c r="Q117" s="526"/>
      <c r="R117" s="526"/>
      <c r="S117" s="526"/>
      <c r="T117" s="526"/>
      <c r="U117" s="526"/>
      <c r="V117" s="526"/>
      <c r="W117" s="526"/>
      <c r="X117" s="526"/>
      <c r="Y117" s="612" t="s">
        <v>432</v>
      </c>
      <c r="Z117" s="527"/>
      <c r="AA117" s="613">
        <v>3406042</v>
      </c>
      <c r="AB117" s="614"/>
      <c r="AC117" s="614"/>
      <c r="AD117" s="614"/>
      <c r="AE117" s="615"/>
      <c r="AF117" s="616">
        <v>3390642</v>
      </c>
      <c r="AG117" s="614"/>
      <c r="AH117" s="614"/>
      <c r="AI117" s="614"/>
      <c r="AJ117" s="615"/>
      <c r="AK117" s="616">
        <v>3412584</v>
      </c>
      <c r="AL117" s="614"/>
      <c r="AM117" s="614"/>
      <c r="AN117" s="614"/>
      <c r="AO117" s="615"/>
      <c r="AP117" s="617"/>
      <c r="AQ117" s="618"/>
      <c r="AR117" s="618"/>
      <c r="AS117" s="618"/>
      <c r="AT117" s="619"/>
      <c r="AU117" s="555"/>
      <c r="AV117" s="556"/>
      <c r="AW117" s="556"/>
      <c r="AX117" s="556"/>
      <c r="AY117" s="556"/>
      <c r="AZ117" s="595" t="s">
        <v>433</v>
      </c>
      <c r="BA117" s="596"/>
      <c r="BB117" s="596"/>
      <c r="BC117" s="596"/>
      <c r="BD117" s="596"/>
      <c r="BE117" s="596"/>
      <c r="BF117" s="596"/>
      <c r="BG117" s="596"/>
      <c r="BH117" s="596"/>
      <c r="BI117" s="596"/>
      <c r="BJ117" s="596"/>
      <c r="BK117" s="596"/>
      <c r="BL117" s="596"/>
      <c r="BM117" s="596"/>
      <c r="BN117" s="596"/>
      <c r="BO117" s="596"/>
      <c r="BP117" s="597"/>
      <c r="BQ117" s="534" t="s">
        <v>122</v>
      </c>
      <c r="BR117" s="519"/>
      <c r="BS117" s="519"/>
      <c r="BT117" s="519"/>
      <c r="BU117" s="519"/>
      <c r="BV117" s="519" t="s">
        <v>122</v>
      </c>
      <c r="BW117" s="519"/>
      <c r="BX117" s="519"/>
      <c r="BY117" s="519"/>
      <c r="BZ117" s="519"/>
      <c r="CA117" s="519" t="s">
        <v>122</v>
      </c>
      <c r="CB117" s="519"/>
      <c r="CC117" s="519"/>
      <c r="CD117" s="519"/>
      <c r="CE117" s="519"/>
      <c r="CF117" s="529" t="s">
        <v>122</v>
      </c>
      <c r="CG117" s="530"/>
      <c r="CH117" s="530"/>
      <c r="CI117" s="530"/>
      <c r="CJ117" s="530"/>
      <c r="CK117" s="566"/>
      <c r="CL117" s="567"/>
      <c r="CM117" s="531" t="s">
        <v>434</v>
      </c>
      <c r="CN117" s="532"/>
      <c r="CO117" s="532"/>
      <c r="CP117" s="532"/>
      <c r="CQ117" s="532"/>
      <c r="CR117" s="532"/>
      <c r="CS117" s="532"/>
      <c r="CT117" s="532"/>
      <c r="CU117" s="532"/>
      <c r="CV117" s="532"/>
      <c r="CW117" s="532"/>
      <c r="CX117" s="532"/>
      <c r="CY117" s="532"/>
      <c r="CZ117" s="532"/>
      <c r="DA117" s="532"/>
      <c r="DB117" s="532"/>
      <c r="DC117" s="532"/>
      <c r="DD117" s="532"/>
      <c r="DE117" s="532"/>
      <c r="DF117" s="533"/>
      <c r="DG117" s="594" t="s">
        <v>122</v>
      </c>
      <c r="DH117" s="586"/>
      <c r="DI117" s="586"/>
      <c r="DJ117" s="586"/>
      <c r="DK117" s="587"/>
      <c r="DL117" s="585" t="s">
        <v>122</v>
      </c>
      <c r="DM117" s="586"/>
      <c r="DN117" s="586"/>
      <c r="DO117" s="586"/>
      <c r="DP117" s="587"/>
      <c r="DQ117" s="585" t="s">
        <v>122</v>
      </c>
      <c r="DR117" s="586"/>
      <c r="DS117" s="586"/>
      <c r="DT117" s="586"/>
      <c r="DU117" s="587"/>
      <c r="DV117" s="572" t="s">
        <v>122</v>
      </c>
      <c r="DW117" s="573"/>
      <c r="DX117" s="573"/>
      <c r="DY117" s="573"/>
      <c r="DZ117" s="574"/>
    </row>
    <row r="118" spans="1:130" s="212" customFormat="1" ht="26.25" customHeight="1" x14ac:dyDescent="0.2">
      <c r="A118" s="542" t="s">
        <v>408</v>
      </c>
      <c r="B118" s="526"/>
      <c r="C118" s="526"/>
      <c r="D118" s="526"/>
      <c r="E118" s="526"/>
      <c r="F118" s="526"/>
      <c r="G118" s="526"/>
      <c r="H118" s="526"/>
      <c r="I118" s="526"/>
      <c r="J118" s="526"/>
      <c r="K118" s="526"/>
      <c r="L118" s="526"/>
      <c r="M118" s="526"/>
      <c r="N118" s="526"/>
      <c r="O118" s="526"/>
      <c r="P118" s="526"/>
      <c r="Q118" s="526"/>
      <c r="R118" s="526"/>
      <c r="S118" s="526"/>
      <c r="T118" s="526"/>
      <c r="U118" s="526"/>
      <c r="V118" s="526"/>
      <c r="W118" s="526"/>
      <c r="X118" s="526"/>
      <c r="Y118" s="526"/>
      <c r="Z118" s="527"/>
      <c r="AA118" s="525" t="s">
        <v>405</v>
      </c>
      <c r="AB118" s="526"/>
      <c r="AC118" s="526"/>
      <c r="AD118" s="526"/>
      <c r="AE118" s="527"/>
      <c r="AF118" s="525" t="s">
        <v>406</v>
      </c>
      <c r="AG118" s="526"/>
      <c r="AH118" s="526"/>
      <c r="AI118" s="526"/>
      <c r="AJ118" s="527"/>
      <c r="AK118" s="525" t="s">
        <v>294</v>
      </c>
      <c r="AL118" s="526"/>
      <c r="AM118" s="526"/>
      <c r="AN118" s="526"/>
      <c r="AO118" s="527"/>
      <c r="AP118" s="633" t="s">
        <v>407</v>
      </c>
      <c r="AQ118" s="634"/>
      <c r="AR118" s="634"/>
      <c r="AS118" s="634"/>
      <c r="AT118" s="635"/>
      <c r="AU118" s="555"/>
      <c r="AV118" s="556"/>
      <c r="AW118" s="556"/>
      <c r="AX118" s="556"/>
      <c r="AY118" s="556"/>
      <c r="AZ118" s="625" t="s">
        <v>435</v>
      </c>
      <c r="BA118" s="607"/>
      <c r="BB118" s="607"/>
      <c r="BC118" s="607"/>
      <c r="BD118" s="607"/>
      <c r="BE118" s="607"/>
      <c r="BF118" s="607"/>
      <c r="BG118" s="607"/>
      <c r="BH118" s="607"/>
      <c r="BI118" s="607"/>
      <c r="BJ118" s="607"/>
      <c r="BK118" s="607"/>
      <c r="BL118" s="607"/>
      <c r="BM118" s="607"/>
      <c r="BN118" s="607"/>
      <c r="BO118" s="607"/>
      <c r="BP118" s="608"/>
      <c r="BQ118" s="621" t="s">
        <v>122</v>
      </c>
      <c r="BR118" s="598"/>
      <c r="BS118" s="598"/>
      <c r="BT118" s="598"/>
      <c r="BU118" s="598"/>
      <c r="BV118" s="598" t="s">
        <v>122</v>
      </c>
      <c r="BW118" s="598"/>
      <c r="BX118" s="598"/>
      <c r="BY118" s="598"/>
      <c r="BZ118" s="598"/>
      <c r="CA118" s="598" t="s">
        <v>122</v>
      </c>
      <c r="CB118" s="598"/>
      <c r="CC118" s="598"/>
      <c r="CD118" s="598"/>
      <c r="CE118" s="598"/>
      <c r="CF118" s="529" t="s">
        <v>122</v>
      </c>
      <c r="CG118" s="530"/>
      <c r="CH118" s="530"/>
      <c r="CI118" s="530"/>
      <c r="CJ118" s="530"/>
      <c r="CK118" s="566"/>
      <c r="CL118" s="567"/>
      <c r="CM118" s="531" t="s">
        <v>436</v>
      </c>
      <c r="CN118" s="532"/>
      <c r="CO118" s="532"/>
      <c r="CP118" s="532"/>
      <c r="CQ118" s="532"/>
      <c r="CR118" s="532"/>
      <c r="CS118" s="532"/>
      <c r="CT118" s="532"/>
      <c r="CU118" s="532"/>
      <c r="CV118" s="532"/>
      <c r="CW118" s="532"/>
      <c r="CX118" s="532"/>
      <c r="CY118" s="532"/>
      <c r="CZ118" s="532"/>
      <c r="DA118" s="532"/>
      <c r="DB118" s="532"/>
      <c r="DC118" s="532"/>
      <c r="DD118" s="532"/>
      <c r="DE118" s="532"/>
      <c r="DF118" s="533"/>
      <c r="DG118" s="594" t="s">
        <v>122</v>
      </c>
      <c r="DH118" s="586"/>
      <c r="DI118" s="586"/>
      <c r="DJ118" s="586"/>
      <c r="DK118" s="587"/>
      <c r="DL118" s="585" t="s">
        <v>122</v>
      </c>
      <c r="DM118" s="586"/>
      <c r="DN118" s="586"/>
      <c r="DO118" s="586"/>
      <c r="DP118" s="587"/>
      <c r="DQ118" s="585" t="s">
        <v>122</v>
      </c>
      <c r="DR118" s="586"/>
      <c r="DS118" s="586"/>
      <c r="DT118" s="586"/>
      <c r="DU118" s="587"/>
      <c r="DV118" s="572" t="s">
        <v>122</v>
      </c>
      <c r="DW118" s="573"/>
      <c r="DX118" s="573"/>
      <c r="DY118" s="573"/>
      <c r="DZ118" s="574"/>
    </row>
    <row r="119" spans="1:130" s="212" customFormat="1" ht="26.25" customHeight="1" x14ac:dyDescent="0.2">
      <c r="A119" s="667" t="s">
        <v>411</v>
      </c>
      <c r="B119" s="565"/>
      <c r="C119" s="559" t="s">
        <v>412</v>
      </c>
      <c r="D119" s="544"/>
      <c r="E119" s="544"/>
      <c r="F119" s="544"/>
      <c r="G119" s="544"/>
      <c r="H119" s="544"/>
      <c r="I119" s="544"/>
      <c r="J119" s="544"/>
      <c r="K119" s="544"/>
      <c r="L119" s="544"/>
      <c r="M119" s="544"/>
      <c r="N119" s="544"/>
      <c r="O119" s="544"/>
      <c r="P119" s="544"/>
      <c r="Q119" s="544"/>
      <c r="R119" s="544"/>
      <c r="S119" s="544"/>
      <c r="T119" s="544"/>
      <c r="U119" s="544"/>
      <c r="V119" s="544"/>
      <c r="W119" s="544"/>
      <c r="X119" s="544"/>
      <c r="Y119" s="544"/>
      <c r="Z119" s="545"/>
      <c r="AA119" s="546" t="s">
        <v>122</v>
      </c>
      <c r="AB119" s="547"/>
      <c r="AC119" s="547"/>
      <c r="AD119" s="547"/>
      <c r="AE119" s="548"/>
      <c r="AF119" s="549" t="s">
        <v>122</v>
      </c>
      <c r="AG119" s="547"/>
      <c r="AH119" s="547"/>
      <c r="AI119" s="547"/>
      <c r="AJ119" s="548"/>
      <c r="AK119" s="549" t="s">
        <v>122</v>
      </c>
      <c r="AL119" s="547"/>
      <c r="AM119" s="547"/>
      <c r="AN119" s="547"/>
      <c r="AO119" s="548"/>
      <c r="AP119" s="550" t="s">
        <v>122</v>
      </c>
      <c r="AQ119" s="551"/>
      <c r="AR119" s="551"/>
      <c r="AS119" s="551"/>
      <c r="AT119" s="552"/>
      <c r="AU119" s="557"/>
      <c r="AV119" s="558"/>
      <c r="AW119" s="558"/>
      <c r="AX119" s="558"/>
      <c r="AY119" s="558"/>
      <c r="AZ119" s="235" t="s">
        <v>177</v>
      </c>
      <c r="BA119" s="235"/>
      <c r="BB119" s="235"/>
      <c r="BC119" s="235"/>
      <c r="BD119" s="235"/>
      <c r="BE119" s="235"/>
      <c r="BF119" s="235"/>
      <c r="BG119" s="235"/>
      <c r="BH119" s="235"/>
      <c r="BI119" s="235"/>
      <c r="BJ119" s="235"/>
      <c r="BK119" s="235"/>
      <c r="BL119" s="235"/>
      <c r="BM119" s="235"/>
      <c r="BN119" s="235"/>
      <c r="BO119" s="612" t="s">
        <v>437</v>
      </c>
      <c r="BP119" s="620"/>
      <c r="BQ119" s="621">
        <v>49872023</v>
      </c>
      <c r="BR119" s="598"/>
      <c r="BS119" s="598"/>
      <c r="BT119" s="598"/>
      <c r="BU119" s="598"/>
      <c r="BV119" s="598">
        <v>52968570</v>
      </c>
      <c r="BW119" s="598"/>
      <c r="BX119" s="598"/>
      <c r="BY119" s="598"/>
      <c r="BZ119" s="598"/>
      <c r="CA119" s="598">
        <v>55645738</v>
      </c>
      <c r="CB119" s="598"/>
      <c r="CC119" s="598"/>
      <c r="CD119" s="598"/>
      <c r="CE119" s="598"/>
      <c r="CF119" s="622"/>
      <c r="CG119" s="623"/>
      <c r="CH119" s="623"/>
      <c r="CI119" s="623"/>
      <c r="CJ119" s="624"/>
      <c r="CK119" s="568"/>
      <c r="CL119" s="569"/>
      <c r="CM119" s="625" t="s">
        <v>438</v>
      </c>
      <c r="CN119" s="607"/>
      <c r="CO119" s="607"/>
      <c r="CP119" s="607"/>
      <c r="CQ119" s="607"/>
      <c r="CR119" s="607"/>
      <c r="CS119" s="607"/>
      <c r="CT119" s="607"/>
      <c r="CU119" s="607"/>
      <c r="CV119" s="607"/>
      <c r="CW119" s="607"/>
      <c r="CX119" s="607"/>
      <c r="CY119" s="607"/>
      <c r="CZ119" s="607"/>
      <c r="DA119" s="607"/>
      <c r="DB119" s="607"/>
      <c r="DC119" s="607"/>
      <c r="DD119" s="607"/>
      <c r="DE119" s="607"/>
      <c r="DF119" s="608"/>
      <c r="DG119" s="626" t="s">
        <v>122</v>
      </c>
      <c r="DH119" s="627"/>
      <c r="DI119" s="627"/>
      <c r="DJ119" s="627"/>
      <c r="DK119" s="628"/>
      <c r="DL119" s="629" t="s">
        <v>122</v>
      </c>
      <c r="DM119" s="627"/>
      <c r="DN119" s="627"/>
      <c r="DO119" s="627"/>
      <c r="DP119" s="628"/>
      <c r="DQ119" s="629" t="s">
        <v>122</v>
      </c>
      <c r="DR119" s="627"/>
      <c r="DS119" s="627"/>
      <c r="DT119" s="627"/>
      <c r="DU119" s="628"/>
      <c r="DV119" s="630" t="s">
        <v>122</v>
      </c>
      <c r="DW119" s="631"/>
      <c r="DX119" s="631"/>
      <c r="DY119" s="631"/>
      <c r="DZ119" s="632"/>
    </row>
    <row r="120" spans="1:130" s="212" customFormat="1" ht="26.25" customHeight="1" x14ac:dyDescent="0.2">
      <c r="A120" s="668"/>
      <c r="B120" s="567"/>
      <c r="C120" s="531" t="s">
        <v>415</v>
      </c>
      <c r="D120" s="532"/>
      <c r="E120" s="532"/>
      <c r="F120" s="532"/>
      <c r="G120" s="532"/>
      <c r="H120" s="532"/>
      <c r="I120" s="532"/>
      <c r="J120" s="532"/>
      <c r="K120" s="532"/>
      <c r="L120" s="532"/>
      <c r="M120" s="532"/>
      <c r="N120" s="532"/>
      <c r="O120" s="532"/>
      <c r="P120" s="532"/>
      <c r="Q120" s="532"/>
      <c r="R120" s="532"/>
      <c r="S120" s="532"/>
      <c r="T120" s="532"/>
      <c r="U120" s="532"/>
      <c r="V120" s="532"/>
      <c r="W120" s="532"/>
      <c r="X120" s="532"/>
      <c r="Y120" s="532"/>
      <c r="Z120" s="533"/>
      <c r="AA120" s="594" t="s">
        <v>122</v>
      </c>
      <c r="AB120" s="586"/>
      <c r="AC120" s="586"/>
      <c r="AD120" s="586"/>
      <c r="AE120" s="587"/>
      <c r="AF120" s="585" t="s">
        <v>122</v>
      </c>
      <c r="AG120" s="586"/>
      <c r="AH120" s="586"/>
      <c r="AI120" s="586"/>
      <c r="AJ120" s="587"/>
      <c r="AK120" s="585" t="s">
        <v>122</v>
      </c>
      <c r="AL120" s="586"/>
      <c r="AM120" s="586"/>
      <c r="AN120" s="586"/>
      <c r="AO120" s="587"/>
      <c r="AP120" s="572" t="s">
        <v>122</v>
      </c>
      <c r="AQ120" s="573"/>
      <c r="AR120" s="573"/>
      <c r="AS120" s="573"/>
      <c r="AT120" s="574"/>
      <c r="AU120" s="599" t="s">
        <v>439</v>
      </c>
      <c r="AV120" s="600"/>
      <c r="AW120" s="600"/>
      <c r="AX120" s="600"/>
      <c r="AY120" s="601"/>
      <c r="AZ120" s="559" t="s">
        <v>440</v>
      </c>
      <c r="BA120" s="544"/>
      <c r="BB120" s="544"/>
      <c r="BC120" s="544"/>
      <c r="BD120" s="544"/>
      <c r="BE120" s="544"/>
      <c r="BF120" s="544"/>
      <c r="BG120" s="544"/>
      <c r="BH120" s="544"/>
      <c r="BI120" s="544"/>
      <c r="BJ120" s="544"/>
      <c r="BK120" s="544"/>
      <c r="BL120" s="544"/>
      <c r="BM120" s="544"/>
      <c r="BN120" s="544"/>
      <c r="BO120" s="544"/>
      <c r="BP120" s="545"/>
      <c r="BQ120" s="560">
        <v>80925012</v>
      </c>
      <c r="BR120" s="561"/>
      <c r="BS120" s="561"/>
      <c r="BT120" s="561"/>
      <c r="BU120" s="561"/>
      <c r="BV120" s="561">
        <v>82708450</v>
      </c>
      <c r="BW120" s="561"/>
      <c r="BX120" s="561"/>
      <c r="BY120" s="561"/>
      <c r="BZ120" s="561"/>
      <c r="CA120" s="561">
        <v>84507366</v>
      </c>
      <c r="CB120" s="561"/>
      <c r="CC120" s="561"/>
      <c r="CD120" s="561"/>
      <c r="CE120" s="561"/>
      <c r="CF120" s="562">
        <v>81.900000000000006</v>
      </c>
      <c r="CG120" s="563"/>
      <c r="CH120" s="563"/>
      <c r="CI120" s="563"/>
      <c r="CJ120" s="563"/>
      <c r="CK120" s="636" t="s">
        <v>441</v>
      </c>
      <c r="CL120" s="637"/>
      <c r="CM120" s="637"/>
      <c r="CN120" s="637"/>
      <c r="CO120" s="638"/>
      <c r="CP120" s="644" t="s">
        <v>389</v>
      </c>
      <c r="CQ120" s="645"/>
      <c r="CR120" s="645"/>
      <c r="CS120" s="645"/>
      <c r="CT120" s="645"/>
      <c r="CU120" s="645"/>
      <c r="CV120" s="645"/>
      <c r="CW120" s="645"/>
      <c r="CX120" s="645"/>
      <c r="CY120" s="645"/>
      <c r="CZ120" s="645"/>
      <c r="DA120" s="645"/>
      <c r="DB120" s="645"/>
      <c r="DC120" s="645"/>
      <c r="DD120" s="645"/>
      <c r="DE120" s="645"/>
      <c r="DF120" s="646"/>
      <c r="DG120" s="560" t="s">
        <v>122</v>
      </c>
      <c r="DH120" s="561"/>
      <c r="DI120" s="561"/>
      <c r="DJ120" s="561"/>
      <c r="DK120" s="561"/>
      <c r="DL120" s="561" t="s">
        <v>122</v>
      </c>
      <c r="DM120" s="561"/>
      <c r="DN120" s="561"/>
      <c r="DO120" s="561"/>
      <c r="DP120" s="561"/>
      <c r="DQ120" s="561" t="s">
        <v>122</v>
      </c>
      <c r="DR120" s="561"/>
      <c r="DS120" s="561"/>
      <c r="DT120" s="561"/>
      <c r="DU120" s="561"/>
      <c r="DV120" s="570" t="s">
        <v>122</v>
      </c>
      <c r="DW120" s="570"/>
      <c r="DX120" s="570"/>
      <c r="DY120" s="570"/>
      <c r="DZ120" s="571"/>
    </row>
    <row r="121" spans="1:130" s="212" customFormat="1" ht="26.25" customHeight="1" x14ac:dyDescent="0.2">
      <c r="A121" s="668"/>
      <c r="B121" s="567"/>
      <c r="C121" s="595" t="s">
        <v>442</v>
      </c>
      <c r="D121" s="596"/>
      <c r="E121" s="596"/>
      <c r="F121" s="596"/>
      <c r="G121" s="596"/>
      <c r="H121" s="596"/>
      <c r="I121" s="596"/>
      <c r="J121" s="596"/>
      <c r="K121" s="596"/>
      <c r="L121" s="596"/>
      <c r="M121" s="596"/>
      <c r="N121" s="596"/>
      <c r="O121" s="596"/>
      <c r="P121" s="596"/>
      <c r="Q121" s="596"/>
      <c r="R121" s="596"/>
      <c r="S121" s="596"/>
      <c r="T121" s="596"/>
      <c r="U121" s="596"/>
      <c r="V121" s="596"/>
      <c r="W121" s="596"/>
      <c r="X121" s="596"/>
      <c r="Y121" s="596"/>
      <c r="Z121" s="597"/>
      <c r="AA121" s="594" t="s">
        <v>122</v>
      </c>
      <c r="AB121" s="586"/>
      <c r="AC121" s="586"/>
      <c r="AD121" s="586"/>
      <c r="AE121" s="587"/>
      <c r="AF121" s="585" t="s">
        <v>122</v>
      </c>
      <c r="AG121" s="586"/>
      <c r="AH121" s="586"/>
      <c r="AI121" s="586"/>
      <c r="AJ121" s="587"/>
      <c r="AK121" s="585" t="s">
        <v>122</v>
      </c>
      <c r="AL121" s="586"/>
      <c r="AM121" s="586"/>
      <c r="AN121" s="586"/>
      <c r="AO121" s="587"/>
      <c r="AP121" s="572" t="s">
        <v>122</v>
      </c>
      <c r="AQ121" s="573"/>
      <c r="AR121" s="573"/>
      <c r="AS121" s="573"/>
      <c r="AT121" s="574"/>
      <c r="AU121" s="602"/>
      <c r="AV121" s="603"/>
      <c r="AW121" s="603"/>
      <c r="AX121" s="603"/>
      <c r="AY121" s="604"/>
      <c r="AZ121" s="531" t="s">
        <v>443</v>
      </c>
      <c r="BA121" s="532"/>
      <c r="BB121" s="532"/>
      <c r="BC121" s="532"/>
      <c r="BD121" s="532"/>
      <c r="BE121" s="532"/>
      <c r="BF121" s="532"/>
      <c r="BG121" s="532"/>
      <c r="BH121" s="532"/>
      <c r="BI121" s="532"/>
      <c r="BJ121" s="532"/>
      <c r="BK121" s="532"/>
      <c r="BL121" s="532"/>
      <c r="BM121" s="532"/>
      <c r="BN121" s="532"/>
      <c r="BO121" s="532"/>
      <c r="BP121" s="533"/>
      <c r="BQ121" s="534" t="s">
        <v>122</v>
      </c>
      <c r="BR121" s="519"/>
      <c r="BS121" s="519"/>
      <c r="BT121" s="519"/>
      <c r="BU121" s="519"/>
      <c r="BV121" s="519" t="s">
        <v>122</v>
      </c>
      <c r="BW121" s="519"/>
      <c r="BX121" s="519"/>
      <c r="BY121" s="519"/>
      <c r="BZ121" s="519"/>
      <c r="CA121" s="519" t="s">
        <v>122</v>
      </c>
      <c r="CB121" s="519"/>
      <c r="CC121" s="519"/>
      <c r="CD121" s="519"/>
      <c r="CE121" s="519"/>
      <c r="CF121" s="529" t="s">
        <v>122</v>
      </c>
      <c r="CG121" s="530"/>
      <c r="CH121" s="530"/>
      <c r="CI121" s="530"/>
      <c r="CJ121" s="530"/>
      <c r="CK121" s="639"/>
      <c r="CL121" s="640"/>
      <c r="CM121" s="640"/>
      <c r="CN121" s="640"/>
      <c r="CO121" s="641"/>
      <c r="CP121" s="649" t="s">
        <v>390</v>
      </c>
      <c r="CQ121" s="650"/>
      <c r="CR121" s="650"/>
      <c r="CS121" s="650"/>
      <c r="CT121" s="650"/>
      <c r="CU121" s="650"/>
      <c r="CV121" s="650"/>
      <c r="CW121" s="650"/>
      <c r="CX121" s="650"/>
      <c r="CY121" s="650"/>
      <c r="CZ121" s="650"/>
      <c r="DA121" s="650"/>
      <c r="DB121" s="650"/>
      <c r="DC121" s="650"/>
      <c r="DD121" s="650"/>
      <c r="DE121" s="650"/>
      <c r="DF121" s="651"/>
      <c r="DG121" s="534" t="s">
        <v>122</v>
      </c>
      <c r="DH121" s="519"/>
      <c r="DI121" s="519"/>
      <c r="DJ121" s="519"/>
      <c r="DK121" s="519"/>
      <c r="DL121" s="519" t="s">
        <v>122</v>
      </c>
      <c r="DM121" s="519"/>
      <c r="DN121" s="519"/>
      <c r="DO121" s="519"/>
      <c r="DP121" s="519"/>
      <c r="DQ121" s="519" t="s">
        <v>122</v>
      </c>
      <c r="DR121" s="519"/>
      <c r="DS121" s="519"/>
      <c r="DT121" s="519"/>
      <c r="DU121" s="519"/>
      <c r="DV121" s="520" t="s">
        <v>122</v>
      </c>
      <c r="DW121" s="520"/>
      <c r="DX121" s="520"/>
      <c r="DY121" s="520"/>
      <c r="DZ121" s="521"/>
    </row>
    <row r="122" spans="1:130" s="212" customFormat="1" ht="26.25" customHeight="1" x14ac:dyDescent="0.2">
      <c r="A122" s="668"/>
      <c r="B122" s="567"/>
      <c r="C122" s="531" t="s">
        <v>425</v>
      </c>
      <c r="D122" s="532"/>
      <c r="E122" s="532"/>
      <c r="F122" s="532"/>
      <c r="G122" s="532"/>
      <c r="H122" s="532"/>
      <c r="I122" s="532"/>
      <c r="J122" s="532"/>
      <c r="K122" s="532"/>
      <c r="L122" s="532"/>
      <c r="M122" s="532"/>
      <c r="N122" s="532"/>
      <c r="O122" s="532"/>
      <c r="P122" s="532"/>
      <c r="Q122" s="532"/>
      <c r="R122" s="532"/>
      <c r="S122" s="532"/>
      <c r="T122" s="532"/>
      <c r="U122" s="532"/>
      <c r="V122" s="532"/>
      <c r="W122" s="532"/>
      <c r="X122" s="532"/>
      <c r="Y122" s="532"/>
      <c r="Z122" s="533"/>
      <c r="AA122" s="594" t="s">
        <v>122</v>
      </c>
      <c r="AB122" s="586"/>
      <c r="AC122" s="586"/>
      <c r="AD122" s="586"/>
      <c r="AE122" s="587"/>
      <c r="AF122" s="585" t="s">
        <v>122</v>
      </c>
      <c r="AG122" s="586"/>
      <c r="AH122" s="586"/>
      <c r="AI122" s="586"/>
      <c r="AJ122" s="587"/>
      <c r="AK122" s="585" t="s">
        <v>122</v>
      </c>
      <c r="AL122" s="586"/>
      <c r="AM122" s="586"/>
      <c r="AN122" s="586"/>
      <c r="AO122" s="587"/>
      <c r="AP122" s="572" t="s">
        <v>122</v>
      </c>
      <c r="AQ122" s="573"/>
      <c r="AR122" s="573"/>
      <c r="AS122" s="573"/>
      <c r="AT122" s="574"/>
      <c r="AU122" s="602"/>
      <c r="AV122" s="603"/>
      <c r="AW122" s="603"/>
      <c r="AX122" s="603"/>
      <c r="AY122" s="604"/>
      <c r="AZ122" s="625" t="s">
        <v>444</v>
      </c>
      <c r="BA122" s="607"/>
      <c r="BB122" s="607"/>
      <c r="BC122" s="607"/>
      <c r="BD122" s="607"/>
      <c r="BE122" s="607"/>
      <c r="BF122" s="607"/>
      <c r="BG122" s="607"/>
      <c r="BH122" s="607"/>
      <c r="BI122" s="607"/>
      <c r="BJ122" s="607"/>
      <c r="BK122" s="607"/>
      <c r="BL122" s="607"/>
      <c r="BM122" s="607"/>
      <c r="BN122" s="607"/>
      <c r="BO122" s="607"/>
      <c r="BP122" s="608"/>
      <c r="BQ122" s="621">
        <v>49105205</v>
      </c>
      <c r="BR122" s="598"/>
      <c r="BS122" s="598"/>
      <c r="BT122" s="598"/>
      <c r="BU122" s="598"/>
      <c r="BV122" s="598">
        <v>46662137</v>
      </c>
      <c r="BW122" s="598"/>
      <c r="BX122" s="598"/>
      <c r="BY122" s="598"/>
      <c r="BZ122" s="598"/>
      <c r="CA122" s="598">
        <v>44472587</v>
      </c>
      <c r="CB122" s="598"/>
      <c r="CC122" s="598"/>
      <c r="CD122" s="598"/>
      <c r="CE122" s="598"/>
      <c r="CF122" s="647">
        <v>43.1</v>
      </c>
      <c r="CG122" s="648"/>
      <c r="CH122" s="648"/>
      <c r="CI122" s="648"/>
      <c r="CJ122" s="648"/>
      <c r="CK122" s="639"/>
      <c r="CL122" s="640"/>
      <c r="CM122" s="640"/>
      <c r="CN122" s="640"/>
      <c r="CO122" s="641"/>
      <c r="CP122" s="649" t="s">
        <v>388</v>
      </c>
      <c r="CQ122" s="650"/>
      <c r="CR122" s="650"/>
      <c r="CS122" s="650"/>
      <c r="CT122" s="650"/>
      <c r="CU122" s="650"/>
      <c r="CV122" s="650"/>
      <c r="CW122" s="650"/>
      <c r="CX122" s="650"/>
      <c r="CY122" s="650"/>
      <c r="CZ122" s="650"/>
      <c r="DA122" s="650"/>
      <c r="DB122" s="650"/>
      <c r="DC122" s="650"/>
      <c r="DD122" s="650"/>
      <c r="DE122" s="650"/>
      <c r="DF122" s="651"/>
      <c r="DG122" s="534" t="s">
        <v>122</v>
      </c>
      <c r="DH122" s="519"/>
      <c r="DI122" s="519"/>
      <c r="DJ122" s="519"/>
      <c r="DK122" s="519"/>
      <c r="DL122" s="519" t="s">
        <v>122</v>
      </c>
      <c r="DM122" s="519"/>
      <c r="DN122" s="519"/>
      <c r="DO122" s="519"/>
      <c r="DP122" s="519"/>
      <c r="DQ122" s="519" t="s">
        <v>122</v>
      </c>
      <c r="DR122" s="519"/>
      <c r="DS122" s="519"/>
      <c r="DT122" s="519"/>
      <c r="DU122" s="519"/>
      <c r="DV122" s="520" t="s">
        <v>122</v>
      </c>
      <c r="DW122" s="520"/>
      <c r="DX122" s="520"/>
      <c r="DY122" s="520"/>
      <c r="DZ122" s="521"/>
    </row>
    <row r="123" spans="1:130" s="212" customFormat="1" ht="26.25" customHeight="1" x14ac:dyDescent="0.2">
      <c r="A123" s="668"/>
      <c r="B123" s="567"/>
      <c r="C123" s="531" t="s">
        <v>431</v>
      </c>
      <c r="D123" s="532"/>
      <c r="E123" s="532"/>
      <c r="F123" s="532"/>
      <c r="G123" s="532"/>
      <c r="H123" s="532"/>
      <c r="I123" s="532"/>
      <c r="J123" s="532"/>
      <c r="K123" s="532"/>
      <c r="L123" s="532"/>
      <c r="M123" s="532"/>
      <c r="N123" s="532"/>
      <c r="O123" s="532"/>
      <c r="P123" s="532"/>
      <c r="Q123" s="532"/>
      <c r="R123" s="532"/>
      <c r="S123" s="532"/>
      <c r="T123" s="532"/>
      <c r="U123" s="532"/>
      <c r="V123" s="532"/>
      <c r="W123" s="532"/>
      <c r="X123" s="532"/>
      <c r="Y123" s="532"/>
      <c r="Z123" s="533"/>
      <c r="AA123" s="594" t="s">
        <v>122</v>
      </c>
      <c r="AB123" s="586"/>
      <c r="AC123" s="586"/>
      <c r="AD123" s="586"/>
      <c r="AE123" s="587"/>
      <c r="AF123" s="585" t="s">
        <v>122</v>
      </c>
      <c r="AG123" s="586"/>
      <c r="AH123" s="586"/>
      <c r="AI123" s="586"/>
      <c r="AJ123" s="587"/>
      <c r="AK123" s="585" t="s">
        <v>122</v>
      </c>
      <c r="AL123" s="586"/>
      <c r="AM123" s="586"/>
      <c r="AN123" s="586"/>
      <c r="AO123" s="587"/>
      <c r="AP123" s="572" t="s">
        <v>122</v>
      </c>
      <c r="AQ123" s="573"/>
      <c r="AR123" s="573"/>
      <c r="AS123" s="573"/>
      <c r="AT123" s="574"/>
      <c r="AU123" s="605"/>
      <c r="AV123" s="606"/>
      <c r="AW123" s="606"/>
      <c r="AX123" s="606"/>
      <c r="AY123" s="606"/>
      <c r="AZ123" s="235" t="s">
        <v>177</v>
      </c>
      <c r="BA123" s="235"/>
      <c r="BB123" s="235"/>
      <c r="BC123" s="235"/>
      <c r="BD123" s="235"/>
      <c r="BE123" s="235"/>
      <c r="BF123" s="235"/>
      <c r="BG123" s="235"/>
      <c r="BH123" s="235"/>
      <c r="BI123" s="235"/>
      <c r="BJ123" s="235"/>
      <c r="BK123" s="235"/>
      <c r="BL123" s="235"/>
      <c r="BM123" s="235"/>
      <c r="BN123" s="235"/>
      <c r="BO123" s="612" t="s">
        <v>445</v>
      </c>
      <c r="BP123" s="620"/>
      <c r="BQ123" s="662">
        <v>130030217</v>
      </c>
      <c r="BR123" s="663"/>
      <c r="BS123" s="663"/>
      <c r="BT123" s="663"/>
      <c r="BU123" s="663"/>
      <c r="BV123" s="663">
        <v>129370587</v>
      </c>
      <c r="BW123" s="663"/>
      <c r="BX123" s="663"/>
      <c r="BY123" s="663"/>
      <c r="BZ123" s="663"/>
      <c r="CA123" s="663">
        <v>128979953</v>
      </c>
      <c r="CB123" s="663"/>
      <c r="CC123" s="663"/>
      <c r="CD123" s="663"/>
      <c r="CE123" s="663"/>
      <c r="CF123" s="622"/>
      <c r="CG123" s="623"/>
      <c r="CH123" s="623"/>
      <c r="CI123" s="623"/>
      <c r="CJ123" s="624"/>
      <c r="CK123" s="639"/>
      <c r="CL123" s="640"/>
      <c r="CM123" s="640"/>
      <c r="CN123" s="640"/>
      <c r="CO123" s="641"/>
      <c r="CP123" s="649"/>
      <c r="CQ123" s="650"/>
      <c r="CR123" s="650"/>
      <c r="CS123" s="650"/>
      <c r="CT123" s="650"/>
      <c r="CU123" s="650"/>
      <c r="CV123" s="650"/>
      <c r="CW123" s="650"/>
      <c r="CX123" s="650"/>
      <c r="CY123" s="650"/>
      <c r="CZ123" s="650"/>
      <c r="DA123" s="650"/>
      <c r="DB123" s="650"/>
      <c r="DC123" s="650"/>
      <c r="DD123" s="650"/>
      <c r="DE123" s="650"/>
      <c r="DF123" s="651"/>
      <c r="DG123" s="594"/>
      <c r="DH123" s="586"/>
      <c r="DI123" s="586"/>
      <c r="DJ123" s="586"/>
      <c r="DK123" s="587"/>
      <c r="DL123" s="585"/>
      <c r="DM123" s="586"/>
      <c r="DN123" s="586"/>
      <c r="DO123" s="586"/>
      <c r="DP123" s="587"/>
      <c r="DQ123" s="585"/>
      <c r="DR123" s="586"/>
      <c r="DS123" s="586"/>
      <c r="DT123" s="586"/>
      <c r="DU123" s="587"/>
      <c r="DV123" s="572"/>
      <c r="DW123" s="573"/>
      <c r="DX123" s="573"/>
      <c r="DY123" s="573"/>
      <c r="DZ123" s="574"/>
    </row>
    <row r="124" spans="1:130" s="212" customFormat="1" ht="26.25" customHeight="1" thickBot="1" x14ac:dyDescent="0.25">
      <c r="A124" s="668"/>
      <c r="B124" s="567"/>
      <c r="C124" s="531" t="s">
        <v>434</v>
      </c>
      <c r="D124" s="532"/>
      <c r="E124" s="532"/>
      <c r="F124" s="532"/>
      <c r="G124" s="532"/>
      <c r="H124" s="532"/>
      <c r="I124" s="532"/>
      <c r="J124" s="532"/>
      <c r="K124" s="532"/>
      <c r="L124" s="532"/>
      <c r="M124" s="532"/>
      <c r="N124" s="532"/>
      <c r="O124" s="532"/>
      <c r="P124" s="532"/>
      <c r="Q124" s="532"/>
      <c r="R124" s="532"/>
      <c r="S124" s="532"/>
      <c r="T124" s="532"/>
      <c r="U124" s="532"/>
      <c r="V124" s="532"/>
      <c r="W124" s="532"/>
      <c r="X124" s="532"/>
      <c r="Y124" s="532"/>
      <c r="Z124" s="533"/>
      <c r="AA124" s="594" t="s">
        <v>122</v>
      </c>
      <c r="AB124" s="586"/>
      <c r="AC124" s="586"/>
      <c r="AD124" s="586"/>
      <c r="AE124" s="587"/>
      <c r="AF124" s="585" t="s">
        <v>122</v>
      </c>
      <c r="AG124" s="586"/>
      <c r="AH124" s="586"/>
      <c r="AI124" s="586"/>
      <c r="AJ124" s="587"/>
      <c r="AK124" s="585" t="s">
        <v>122</v>
      </c>
      <c r="AL124" s="586"/>
      <c r="AM124" s="586"/>
      <c r="AN124" s="586"/>
      <c r="AO124" s="587"/>
      <c r="AP124" s="572" t="s">
        <v>122</v>
      </c>
      <c r="AQ124" s="573"/>
      <c r="AR124" s="573"/>
      <c r="AS124" s="573"/>
      <c r="AT124" s="574"/>
      <c r="AU124" s="657" t="s">
        <v>446</v>
      </c>
      <c r="AV124" s="658"/>
      <c r="AW124" s="658"/>
      <c r="AX124" s="658"/>
      <c r="AY124" s="658"/>
      <c r="AZ124" s="658"/>
      <c r="BA124" s="658"/>
      <c r="BB124" s="658"/>
      <c r="BC124" s="658"/>
      <c r="BD124" s="658"/>
      <c r="BE124" s="658"/>
      <c r="BF124" s="658"/>
      <c r="BG124" s="658"/>
      <c r="BH124" s="658"/>
      <c r="BI124" s="658"/>
      <c r="BJ124" s="658"/>
      <c r="BK124" s="658"/>
      <c r="BL124" s="658"/>
      <c r="BM124" s="658"/>
      <c r="BN124" s="658"/>
      <c r="BO124" s="658"/>
      <c r="BP124" s="659"/>
      <c r="BQ124" s="660" t="s">
        <v>122</v>
      </c>
      <c r="BR124" s="661"/>
      <c r="BS124" s="661"/>
      <c r="BT124" s="661"/>
      <c r="BU124" s="661"/>
      <c r="BV124" s="661" t="s">
        <v>122</v>
      </c>
      <c r="BW124" s="661"/>
      <c r="BX124" s="661"/>
      <c r="BY124" s="661"/>
      <c r="BZ124" s="661"/>
      <c r="CA124" s="661" t="s">
        <v>122</v>
      </c>
      <c r="CB124" s="661"/>
      <c r="CC124" s="661"/>
      <c r="CD124" s="661"/>
      <c r="CE124" s="661"/>
      <c r="CF124" s="664"/>
      <c r="CG124" s="665"/>
      <c r="CH124" s="665"/>
      <c r="CI124" s="665"/>
      <c r="CJ124" s="666"/>
      <c r="CK124" s="642"/>
      <c r="CL124" s="642"/>
      <c r="CM124" s="642"/>
      <c r="CN124" s="642"/>
      <c r="CO124" s="643"/>
      <c r="CP124" s="649" t="s">
        <v>447</v>
      </c>
      <c r="CQ124" s="650"/>
      <c r="CR124" s="650"/>
      <c r="CS124" s="650"/>
      <c r="CT124" s="650"/>
      <c r="CU124" s="650"/>
      <c r="CV124" s="650"/>
      <c r="CW124" s="650"/>
      <c r="CX124" s="650"/>
      <c r="CY124" s="650"/>
      <c r="CZ124" s="650"/>
      <c r="DA124" s="650"/>
      <c r="DB124" s="650"/>
      <c r="DC124" s="650"/>
      <c r="DD124" s="650"/>
      <c r="DE124" s="650"/>
      <c r="DF124" s="651"/>
      <c r="DG124" s="626" t="s">
        <v>122</v>
      </c>
      <c r="DH124" s="627"/>
      <c r="DI124" s="627"/>
      <c r="DJ124" s="627"/>
      <c r="DK124" s="628"/>
      <c r="DL124" s="629" t="s">
        <v>122</v>
      </c>
      <c r="DM124" s="627"/>
      <c r="DN124" s="627"/>
      <c r="DO124" s="627"/>
      <c r="DP124" s="628"/>
      <c r="DQ124" s="629" t="s">
        <v>122</v>
      </c>
      <c r="DR124" s="627"/>
      <c r="DS124" s="627"/>
      <c r="DT124" s="627"/>
      <c r="DU124" s="628"/>
      <c r="DV124" s="630" t="s">
        <v>122</v>
      </c>
      <c r="DW124" s="631"/>
      <c r="DX124" s="631"/>
      <c r="DY124" s="631"/>
      <c r="DZ124" s="632"/>
    </row>
    <row r="125" spans="1:130" s="212" customFormat="1" ht="26.25" customHeight="1" x14ac:dyDescent="0.2">
      <c r="A125" s="668"/>
      <c r="B125" s="567"/>
      <c r="C125" s="531" t="s">
        <v>436</v>
      </c>
      <c r="D125" s="532"/>
      <c r="E125" s="532"/>
      <c r="F125" s="532"/>
      <c r="G125" s="532"/>
      <c r="H125" s="532"/>
      <c r="I125" s="532"/>
      <c r="J125" s="532"/>
      <c r="K125" s="532"/>
      <c r="L125" s="532"/>
      <c r="M125" s="532"/>
      <c r="N125" s="532"/>
      <c r="O125" s="532"/>
      <c r="P125" s="532"/>
      <c r="Q125" s="532"/>
      <c r="R125" s="532"/>
      <c r="S125" s="532"/>
      <c r="T125" s="532"/>
      <c r="U125" s="532"/>
      <c r="V125" s="532"/>
      <c r="W125" s="532"/>
      <c r="X125" s="532"/>
      <c r="Y125" s="532"/>
      <c r="Z125" s="533"/>
      <c r="AA125" s="594" t="s">
        <v>122</v>
      </c>
      <c r="AB125" s="586"/>
      <c r="AC125" s="586"/>
      <c r="AD125" s="586"/>
      <c r="AE125" s="587"/>
      <c r="AF125" s="585" t="s">
        <v>122</v>
      </c>
      <c r="AG125" s="586"/>
      <c r="AH125" s="586"/>
      <c r="AI125" s="586"/>
      <c r="AJ125" s="587"/>
      <c r="AK125" s="585" t="s">
        <v>122</v>
      </c>
      <c r="AL125" s="586"/>
      <c r="AM125" s="586"/>
      <c r="AN125" s="586"/>
      <c r="AO125" s="587"/>
      <c r="AP125" s="572" t="s">
        <v>122</v>
      </c>
      <c r="AQ125" s="573"/>
      <c r="AR125" s="573"/>
      <c r="AS125" s="573"/>
      <c r="AT125" s="574"/>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652" t="s">
        <v>448</v>
      </c>
      <c r="CL125" s="637"/>
      <c r="CM125" s="637"/>
      <c r="CN125" s="637"/>
      <c r="CO125" s="638"/>
      <c r="CP125" s="559" t="s">
        <v>449</v>
      </c>
      <c r="CQ125" s="544"/>
      <c r="CR125" s="544"/>
      <c r="CS125" s="544"/>
      <c r="CT125" s="544"/>
      <c r="CU125" s="544"/>
      <c r="CV125" s="544"/>
      <c r="CW125" s="544"/>
      <c r="CX125" s="544"/>
      <c r="CY125" s="544"/>
      <c r="CZ125" s="544"/>
      <c r="DA125" s="544"/>
      <c r="DB125" s="544"/>
      <c r="DC125" s="544"/>
      <c r="DD125" s="544"/>
      <c r="DE125" s="544"/>
      <c r="DF125" s="545"/>
      <c r="DG125" s="560" t="s">
        <v>122</v>
      </c>
      <c r="DH125" s="561"/>
      <c r="DI125" s="561"/>
      <c r="DJ125" s="561"/>
      <c r="DK125" s="561"/>
      <c r="DL125" s="561" t="s">
        <v>122</v>
      </c>
      <c r="DM125" s="561"/>
      <c r="DN125" s="561"/>
      <c r="DO125" s="561"/>
      <c r="DP125" s="561"/>
      <c r="DQ125" s="561" t="s">
        <v>122</v>
      </c>
      <c r="DR125" s="561"/>
      <c r="DS125" s="561"/>
      <c r="DT125" s="561"/>
      <c r="DU125" s="561"/>
      <c r="DV125" s="570" t="s">
        <v>122</v>
      </c>
      <c r="DW125" s="570"/>
      <c r="DX125" s="570"/>
      <c r="DY125" s="570"/>
      <c r="DZ125" s="571"/>
    </row>
    <row r="126" spans="1:130" s="212" customFormat="1" ht="26.25" customHeight="1" thickBot="1" x14ac:dyDescent="0.25">
      <c r="A126" s="668"/>
      <c r="B126" s="567"/>
      <c r="C126" s="531" t="s">
        <v>438</v>
      </c>
      <c r="D126" s="532"/>
      <c r="E126" s="532"/>
      <c r="F126" s="532"/>
      <c r="G126" s="532"/>
      <c r="H126" s="532"/>
      <c r="I126" s="532"/>
      <c r="J126" s="532"/>
      <c r="K126" s="532"/>
      <c r="L126" s="532"/>
      <c r="M126" s="532"/>
      <c r="N126" s="532"/>
      <c r="O126" s="532"/>
      <c r="P126" s="532"/>
      <c r="Q126" s="532"/>
      <c r="R126" s="532"/>
      <c r="S126" s="532"/>
      <c r="T126" s="532"/>
      <c r="U126" s="532"/>
      <c r="V126" s="532"/>
      <c r="W126" s="532"/>
      <c r="X126" s="532"/>
      <c r="Y126" s="532"/>
      <c r="Z126" s="533"/>
      <c r="AA126" s="594" t="s">
        <v>122</v>
      </c>
      <c r="AB126" s="586"/>
      <c r="AC126" s="586"/>
      <c r="AD126" s="586"/>
      <c r="AE126" s="587"/>
      <c r="AF126" s="585" t="s">
        <v>122</v>
      </c>
      <c r="AG126" s="586"/>
      <c r="AH126" s="586"/>
      <c r="AI126" s="586"/>
      <c r="AJ126" s="587"/>
      <c r="AK126" s="585" t="s">
        <v>122</v>
      </c>
      <c r="AL126" s="586"/>
      <c r="AM126" s="586"/>
      <c r="AN126" s="586"/>
      <c r="AO126" s="587"/>
      <c r="AP126" s="572" t="s">
        <v>122</v>
      </c>
      <c r="AQ126" s="573"/>
      <c r="AR126" s="573"/>
      <c r="AS126" s="573"/>
      <c r="AT126" s="574"/>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653"/>
      <c r="CL126" s="640"/>
      <c r="CM126" s="640"/>
      <c r="CN126" s="640"/>
      <c r="CO126" s="641"/>
      <c r="CP126" s="531" t="s">
        <v>450</v>
      </c>
      <c r="CQ126" s="532"/>
      <c r="CR126" s="532"/>
      <c r="CS126" s="532"/>
      <c r="CT126" s="532"/>
      <c r="CU126" s="532"/>
      <c r="CV126" s="532"/>
      <c r="CW126" s="532"/>
      <c r="CX126" s="532"/>
      <c r="CY126" s="532"/>
      <c r="CZ126" s="532"/>
      <c r="DA126" s="532"/>
      <c r="DB126" s="532"/>
      <c r="DC126" s="532"/>
      <c r="DD126" s="532"/>
      <c r="DE126" s="532"/>
      <c r="DF126" s="533"/>
      <c r="DG126" s="534" t="s">
        <v>122</v>
      </c>
      <c r="DH126" s="519"/>
      <c r="DI126" s="519"/>
      <c r="DJ126" s="519"/>
      <c r="DK126" s="519"/>
      <c r="DL126" s="519" t="s">
        <v>122</v>
      </c>
      <c r="DM126" s="519"/>
      <c r="DN126" s="519"/>
      <c r="DO126" s="519"/>
      <c r="DP126" s="519"/>
      <c r="DQ126" s="519" t="s">
        <v>122</v>
      </c>
      <c r="DR126" s="519"/>
      <c r="DS126" s="519"/>
      <c r="DT126" s="519"/>
      <c r="DU126" s="519"/>
      <c r="DV126" s="520" t="s">
        <v>122</v>
      </c>
      <c r="DW126" s="520"/>
      <c r="DX126" s="520"/>
      <c r="DY126" s="520"/>
      <c r="DZ126" s="521"/>
    </row>
    <row r="127" spans="1:130" s="212" customFormat="1" ht="26.25" customHeight="1" x14ac:dyDescent="0.2">
      <c r="A127" s="669"/>
      <c r="B127" s="569"/>
      <c r="C127" s="625" t="s">
        <v>451</v>
      </c>
      <c r="D127" s="607"/>
      <c r="E127" s="607"/>
      <c r="F127" s="607"/>
      <c r="G127" s="607"/>
      <c r="H127" s="607"/>
      <c r="I127" s="607"/>
      <c r="J127" s="607"/>
      <c r="K127" s="607"/>
      <c r="L127" s="607"/>
      <c r="M127" s="607"/>
      <c r="N127" s="607"/>
      <c r="O127" s="607"/>
      <c r="P127" s="607"/>
      <c r="Q127" s="607"/>
      <c r="R127" s="607"/>
      <c r="S127" s="607"/>
      <c r="T127" s="607"/>
      <c r="U127" s="607"/>
      <c r="V127" s="607"/>
      <c r="W127" s="607"/>
      <c r="X127" s="607"/>
      <c r="Y127" s="607"/>
      <c r="Z127" s="608"/>
      <c r="AA127" s="594" t="s">
        <v>122</v>
      </c>
      <c r="AB127" s="586"/>
      <c r="AC127" s="586"/>
      <c r="AD127" s="586"/>
      <c r="AE127" s="587"/>
      <c r="AF127" s="585" t="s">
        <v>122</v>
      </c>
      <c r="AG127" s="586"/>
      <c r="AH127" s="586"/>
      <c r="AI127" s="586"/>
      <c r="AJ127" s="587"/>
      <c r="AK127" s="585" t="s">
        <v>122</v>
      </c>
      <c r="AL127" s="586"/>
      <c r="AM127" s="586"/>
      <c r="AN127" s="586"/>
      <c r="AO127" s="587"/>
      <c r="AP127" s="572" t="s">
        <v>122</v>
      </c>
      <c r="AQ127" s="573"/>
      <c r="AR127" s="573"/>
      <c r="AS127" s="573"/>
      <c r="AT127" s="574"/>
      <c r="AU127" s="214"/>
      <c r="AV127" s="214"/>
      <c r="AW127" s="214"/>
      <c r="AX127" s="695" t="s">
        <v>452</v>
      </c>
      <c r="AY127" s="674"/>
      <c r="AZ127" s="674"/>
      <c r="BA127" s="674"/>
      <c r="BB127" s="674"/>
      <c r="BC127" s="674"/>
      <c r="BD127" s="674"/>
      <c r="BE127" s="675"/>
      <c r="BF127" s="673" t="s">
        <v>453</v>
      </c>
      <c r="BG127" s="674"/>
      <c r="BH127" s="674"/>
      <c r="BI127" s="674"/>
      <c r="BJ127" s="674"/>
      <c r="BK127" s="674"/>
      <c r="BL127" s="675"/>
      <c r="BM127" s="673" t="s">
        <v>454</v>
      </c>
      <c r="BN127" s="674"/>
      <c r="BO127" s="674"/>
      <c r="BP127" s="674"/>
      <c r="BQ127" s="674"/>
      <c r="BR127" s="674"/>
      <c r="BS127" s="675"/>
      <c r="BT127" s="673" t="s">
        <v>455</v>
      </c>
      <c r="BU127" s="674"/>
      <c r="BV127" s="674"/>
      <c r="BW127" s="674"/>
      <c r="BX127" s="674"/>
      <c r="BY127" s="674"/>
      <c r="BZ127" s="676"/>
      <c r="CA127" s="214"/>
      <c r="CB127" s="214"/>
      <c r="CC127" s="214"/>
      <c r="CD127" s="237"/>
      <c r="CE127" s="237"/>
      <c r="CF127" s="237"/>
      <c r="CG127" s="214"/>
      <c r="CH127" s="214"/>
      <c r="CI127" s="214"/>
      <c r="CJ127" s="236"/>
      <c r="CK127" s="653"/>
      <c r="CL127" s="640"/>
      <c r="CM127" s="640"/>
      <c r="CN127" s="640"/>
      <c r="CO127" s="641"/>
      <c r="CP127" s="531" t="s">
        <v>456</v>
      </c>
      <c r="CQ127" s="532"/>
      <c r="CR127" s="532"/>
      <c r="CS127" s="532"/>
      <c r="CT127" s="532"/>
      <c r="CU127" s="532"/>
      <c r="CV127" s="532"/>
      <c r="CW127" s="532"/>
      <c r="CX127" s="532"/>
      <c r="CY127" s="532"/>
      <c r="CZ127" s="532"/>
      <c r="DA127" s="532"/>
      <c r="DB127" s="532"/>
      <c r="DC127" s="532"/>
      <c r="DD127" s="532"/>
      <c r="DE127" s="532"/>
      <c r="DF127" s="533"/>
      <c r="DG127" s="534" t="s">
        <v>122</v>
      </c>
      <c r="DH127" s="519"/>
      <c r="DI127" s="519"/>
      <c r="DJ127" s="519"/>
      <c r="DK127" s="519"/>
      <c r="DL127" s="519" t="s">
        <v>122</v>
      </c>
      <c r="DM127" s="519"/>
      <c r="DN127" s="519"/>
      <c r="DO127" s="519"/>
      <c r="DP127" s="519"/>
      <c r="DQ127" s="519" t="s">
        <v>122</v>
      </c>
      <c r="DR127" s="519"/>
      <c r="DS127" s="519"/>
      <c r="DT127" s="519"/>
      <c r="DU127" s="519"/>
      <c r="DV127" s="520" t="s">
        <v>122</v>
      </c>
      <c r="DW127" s="520"/>
      <c r="DX127" s="520"/>
      <c r="DY127" s="520"/>
      <c r="DZ127" s="521"/>
    </row>
    <row r="128" spans="1:130" s="212" customFormat="1" ht="26.25" customHeight="1" thickBot="1" x14ac:dyDescent="0.25">
      <c r="A128" s="679" t="s">
        <v>457</v>
      </c>
      <c r="B128" s="680"/>
      <c r="C128" s="680"/>
      <c r="D128" s="680"/>
      <c r="E128" s="680"/>
      <c r="F128" s="680"/>
      <c r="G128" s="680"/>
      <c r="H128" s="680"/>
      <c r="I128" s="680"/>
      <c r="J128" s="680"/>
      <c r="K128" s="680"/>
      <c r="L128" s="680"/>
      <c r="M128" s="680"/>
      <c r="N128" s="680"/>
      <c r="O128" s="680"/>
      <c r="P128" s="680"/>
      <c r="Q128" s="680"/>
      <c r="R128" s="680"/>
      <c r="S128" s="680"/>
      <c r="T128" s="680"/>
      <c r="U128" s="680"/>
      <c r="V128" s="680"/>
      <c r="W128" s="681" t="s">
        <v>458</v>
      </c>
      <c r="X128" s="681"/>
      <c r="Y128" s="681"/>
      <c r="Z128" s="682"/>
      <c r="AA128" s="683" t="s">
        <v>122</v>
      </c>
      <c r="AB128" s="684"/>
      <c r="AC128" s="684"/>
      <c r="AD128" s="684"/>
      <c r="AE128" s="685"/>
      <c r="AF128" s="686" t="s">
        <v>122</v>
      </c>
      <c r="AG128" s="684"/>
      <c r="AH128" s="684"/>
      <c r="AI128" s="684"/>
      <c r="AJ128" s="685"/>
      <c r="AK128" s="686" t="s">
        <v>122</v>
      </c>
      <c r="AL128" s="684"/>
      <c r="AM128" s="684"/>
      <c r="AN128" s="684"/>
      <c r="AO128" s="685"/>
      <c r="AP128" s="687"/>
      <c r="AQ128" s="688"/>
      <c r="AR128" s="688"/>
      <c r="AS128" s="688"/>
      <c r="AT128" s="689"/>
      <c r="AU128" s="214"/>
      <c r="AV128" s="214"/>
      <c r="AW128" s="214"/>
      <c r="AX128" s="543" t="s">
        <v>459</v>
      </c>
      <c r="AY128" s="544"/>
      <c r="AZ128" s="544"/>
      <c r="BA128" s="544"/>
      <c r="BB128" s="544"/>
      <c r="BC128" s="544"/>
      <c r="BD128" s="544"/>
      <c r="BE128" s="545"/>
      <c r="BF128" s="670" t="s">
        <v>122</v>
      </c>
      <c r="BG128" s="671"/>
      <c r="BH128" s="671"/>
      <c r="BI128" s="671"/>
      <c r="BJ128" s="671"/>
      <c r="BK128" s="671"/>
      <c r="BL128" s="672"/>
      <c r="BM128" s="670">
        <v>11.25</v>
      </c>
      <c r="BN128" s="671"/>
      <c r="BO128" s="671"/>
      <c r="BP128" s="671"/>
      <c r="BQ128" s="671"/>
      <c r="BR128" s="671"/>
      <c r="BS128" s="672"/>
      <c r="BT128" s="670">
        <v>20</v>
      </c>
      <c r="BU128" s="671"/>
      <c r="BV128" s="671"/>
      <c r="BW128" s="671"/>
      <c r="BX128" s="671"/>
      <c r="BY128" s="671"/>
      <c r="BZ128" s="690"/>
      <c r="CA128" s="237"/>
      <c r="CB128" s="237"/>
      <c r="CC128" s="237"/>
      <c r="CD128" s="237"/>
      <c r="CE128" s="237"/>
      <c r="CF128" s="237"/>
      <c r="CG128" s="214"/>
      <c r="CH128" s="214"/>
      <c r="CI128" s="214"/>
      <c r="CJ128" s="236"/>
      <c r="CK128" s="654"/>
      <c r="CL128" s="655"/>
      <c r="CM128" s="655"/>
      <c r="CN128" s="655"/>
      <c r="CO128" s="656"/>
      <c r="CP128" s="691" t="s">
        <v>460</v>
      </c>
      <c r="CQ128" s="361"/>
      <c r="CR128" s="361"/>
      <c r="CS128" s="361"/>
      <c r="CT128" s="361"/>
      <c r="CU128" s="361"/>
      <c r="CV128" s="361"/>
      <c r="CW128" s="361"/>
      <c r="CX128" s="361"/>
      <c r="CY128" s="361"/>
      <c r="CZ128" s="361"/>
      <c r="DA128" s="361"/>
      <c r="DB128" s="361"/>
      <c r="DC128" s="361"/>
      <c r="DD128" s="361"/>
      <c r="DE128" s="361"/>
      <c r="DF128" s="692"/>
      <c r="DG128" s="693" t="s">
        <v>122</v>
      </c>
      <c r="DH128" s="694"/>
      <c r="DI128" s="694"/>
      <c r="DJ128" s="694"/>
      <c r="DK128" s="694"/>
      <c r="DL128" s="694" t="s">
        <v>122</v>
      </c>
      <c r="DM128" s="694"/>
      <c r="DN128" s="694"/>
      <c r="DO128" s="694"/>
      <c r="DP128" s="694"/>
      <c r="DQ128" s="694" t="s">
        <v>122</v>
      </c>
      <c r="DR128" s="694"/>
      <c r="DS128" s="694"/>
      <c r="DT128" s="694"/>
      <c r="DU128" s="694"/>
      <c r="DV128" s="677" t="s">
        <v>122</v>
      </c>
      <c r="DW128" s="677"/>
      <c r="DX128" s="677"/>
      <c r="DY128" s="677"/>
      <c r="DZ128" s="678"/>
    </row>
    <row r="129" spans="1:131" s="212" customFormat="1" ht="26.25" customHeight="1" x14ac:dyDescent="0.2">
      <c r="A129" s="575" t="s">
        <v>103</v>
      </c>
      <c r="B129" s="576"/>
      <c r="C129" s="576"/>
      <c r="D129" s="576"/>
      <c r="E129" s="576"/>
      <c r="F129" s="576"/>
      <c r="G129" s="576"/>
      <c r="H129" s="576"/>
      <c r="I129" s="576"/>
      <c r="J129" s="576"/>
      <c r="K129" s="576"/>
      <c r="L129" s="576"/>
      <c r="M129" s="576"/>
      <c r="N129" s="576"/>
      <c r="O129" s="576"/>
      <c r="P129" s="576"/>
      <c r="Q129" s="576"/>
      <c r="R129" s="576"/>
      <c r="S129" s="576"/>
      <c r="T129" s="576"/>
      <c r="U129" s="576"/>
      <c r="V129" s="576"/>
      <c r="W129" s="696" t="s">
        <v>461</v>
      </c>
      <c r="X129" s="697"/>
      <c r="Y129" s="697"/>
      <c r="Z129" s="698"/>
      <c r="AA129" s="594">
        <v>95834057</v>
      </c>
      <c r="AB129" s="586"/>
      <c r="AC129" s="586"/>
      <c r="AD129" s="586"/>
      <c r="AE129" s="587"/>
      <c r="AF129" s="585">
        <v>101713046</v>
      </c>
      <c r="AG129" s="586"/>
      <c r="AH129" s="586"/>
      <c r="AI129" s="586"/>
      <c r="AJ129" s="587"/>
      <c r="AK129" s="585">
        <v>107139198</v>
      </c>
      <c r="AL129" s="586"/>
      <c r="AM129" s="586"/>
      <c r="AN129" s="586"/>
      <c r="AO129" s="587"/>
      <c r="AP129" s="699"/>
      <c r="AQ129" s="700"/>
      <c r="AR129" s="700"/>
      <c r="AS129" s="700"/>
      <c r="AT129" s="701"/>
      <c r="AU129" s="215"/>
      <c r="AV129" s="215"/>
      <c r="AW129" s="215"/>
      <c r="AX129" s="702" t="s">
        <v>462</v>
      </c>
      <c r="AY129" s="532"/>
      <c r="AZ129" s="532"/>
      <c r="BA129" s="532"/>
      <c r="BB129" s="532"/>
      <c r="BC129" s="532"/>
      <c r="BD129" s="532"/>
      <c r="BE129" s="533"/>
      <c r="BF129" s="703" t="s">
        <v>122</v>
      </c>
      <c r="BG129" s="704"/>
      <c r="BH129" s="704"/>
      <c r="BI129" s="704"/>
      <c r="BJ129" s="704"/>
      <c r="BK129" s="704"/>
      <c r="BL129" s="705"/>
      <c r="BM129" s="703">
        <v>16.25</v>
      </c>
      <c r="BN129" s="704"/>
      <c r="BO129" s="704"/>
      <c r="BP129" s="704"/>
      <c r="BQ129" s="704"/>
      <c r="BR129" s="704"/>
      <c r="BS129" s="705"/>
      <c r="BT129" s="703">
        <v>30</v>
      </c>
      <c r="BU129" s="704"/>
      <c r="BV129" s="704"/>
      <c r="BW129" s="704"/>
      <c r="BX129" s="704"/>
      <c r="BY129" s="704"/>
      <c r="BZ129" s="70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575" t="s">
        <v>463</v>
      </c>
      <c r="B130" s="576"/>
      <c r="C130" s="576"/>
      <c r="D130" s="576"/>
      <c r="E130" s="576"/>
      <c r="F130" s="576"/>
      <c r="G130" s="576"/>
      <c r="H130" s="576"/>
      <c r="I130" s="576"/>
      <c r="J130" s="576"/>
      <c r="K130" s="576"/>
      <c r="L130" s="576"/>
      <c r="M130" s="576"/>
      <c r="N130" s="576"/>
      <c r="O130" s="576"/>
      <c r="P130" s="576"/>
      <c r="Q130" s="576"/>
      <c r="R130" s="576"/>
      <c r="S130" s="576"/>
      <c r="T130" s="576"/>
      <c r="U130" s="576"/>
      <c r="V130" s="576"/>
      <c r="W130" s="696" t="s">
        <v>464</v>
      </c>
      <c r="X130" s="697"/>
      <c r="Y130" s="697"/>
      <c r="Z130" s="698"/>
      <c r="AA130" s="594">
        <v>5215239</v>
      </c>
      <c r="AB130" s="586"/>
      <c r="AC130" s="586"/>
      <c r="AD130" s="586"/>
      <c r="AE130" s="587"/>
      <c r="AF130" s="585">
        <v>4763855</v>
      </c>
      <c r="AG130" s="586"/>
      <c r="AH130" s="586"/>
      <c r="AI130" s="586"/>
      <c r="AJ130" s="587"/>
      <c r="AK130" s="585">
        <v>3898042</v>
      </c>
      <c r="AL130" s="586"/>
      <c r="AM130" s="586"/>
      <c r="AN130" s="586"/>
      <c r="AO130" s="587"/>
      <c r="AP130" s="699"/>
      <c r="AQ130" s="700"/>
      <c r="AR130" s="700"/>
      <c r="AS130" s="700"/>
      <c r="AT130" s="701"/>
      <c r="AU130" s="215"/>
      <c r="AV130" s="215"/>
      <c r="AW130" s="215"/>
      <c r="AX130" s="702" t="s">
        <v>465</v>
      </c>
      <c r="AY130" s="532"/>
      <c r="AZ130" s="532"/>
      <c r="BA130" s="532"/>
      <c r="BB130" s="532"/>
      <c r="BC130" s="532"/>
      <c r="BD130" s="532"/>
      <c r="BE130" s="533"/>
      <c r="BF130" s="707">
        <v>-1.2</v>
      </c>
      <c r="BG130" s="708"/>
      <c r="BH130" s="708"/>
      <c r="BI130" s="708"/>
      <c r="BJ130" s="708"/>
      <c r="BK130" s="708"/>
      <c r="BL130" s="709"/>
      <c r="BM130" s="707">
        <v>25</v>
      </c>
      <c r="BN130" s="708"/>
      <c r="BO130" s="708"/>
      <c r="BP130" s="708"/>
      <c r="BQ130" s="708"/>
      <c r="BR130" s="708"/>
      <c r="BS130" s="709"/>
      <c r="BT130" s="707">
        <v>35</v>
      </c>
      <c r="BU130" s="708"/>
      <c r="BV130" s="708"/>
      <c r="BW130" s="708"/>
      <c r="BX130" s="708"/>
      <c r="BY130" s="708"/>
      <c r="BZ130" s="710"/>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466</v>
      </c>
      <c r="X131" s="714"/>
      <c r="Y131" s="714"/>
      <c r="Z131" s="715"/>
      <c r="AA131" s="626">
        <v>90618818</v>
      </c>
      <c r="AB131" s="627"/>
      <c r="AC131" s="627"/>
      <c r="AD131" s="627"/>
      <c r="AE131" s="628"/>
      <c r="AF131" s="629">
        <v>96949191</v>
      </c>
      <c r="AG131" s="627"/>
      <c r="AH131" s="627"/>
      <c r="AI131" s="627"/>
      <c r="AJ131" s="628"/>
      <c r="AK131" s="629">
        <v>103241156</v>
      </c>
      <c r="AL131" s="627"/>
      <c r="AM131" s="627"/>
      <c r="AN131" s="627"/>
      <c r="AO131" s="628"/>
      <c r="AP131" s="716"/>
      <c r="AQ131" s="717"/>
      <c r="AR131" s="717"/>
      <c r="AS131" s="717"/>
      <c r="AT131" s="718"/>
      <c r="AU131" s="215"/>
      <c r="AV131" s="215"/>
      <c r="AW131" s="215"/>
      <c r="AX131" s="742" t="s">
        <v>467</v>
      </c>
      <c r="AY131" s="361"/>
      <c r="AZ131" s="361"/>
      <c r="BA131" s="361"/>
      <c r="BB131" s="361"/>
      <c r="BC131" s="361"/>
      <c r="BD131" s="361"/>
      <c r="BE131" s="692"/>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468</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469</v>
      </c>
      <c r="W132" s="729"/>
      <c r="X132" s="729"/>
      <c r="Y132" s="729"/>
      <c r="Z132" s="730"/>
      <c r="AA132" s="731">
        <v>-1.9964915009999999</v>
      </c>
      <c r="AB132" s="732"/>
      <c r="AC132" s="732"/>
      <c r="AD132" s="732"/>
      <c r="AE132" s="733"/>
      <c r="AF132" s="734">
        <v>-1.4164254350000001</v>
      </c>
      <c r="AG132" s="732"/>
      <c r="AH132" s="732"/>
      <c r="AI132" s="732"/>
      <c r="AJ132" s="733"/>
      <c r="AK132" s="734">
        <v>-0.47021751699999997</v>
      </c>
      <c r="AL132" s="732"/>
      <c r="AM132" s="732"/>
      <c r="AN132" s="732"/>
      <c r="AO132" s="733"/>
      <c r="AP132" s="622"/>
      <c r="AQ132" s="623"/>
      <c r="AR132" s="623"/>
      <c r="AS132" s="623"/>
      <c r="AT132" s="735"/>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36" t="s">
        <v>470</v>
      </c>
      <c r="W133" s="736"/>
      <c r="X133" s="736"/>
      <c r="Y133" s="736"/>
      <c r="Z133" s="737"/>
      <c r="AA133" s="738">
        <v>-2.5</v>
      </c>
      <c r="AB133" s="739"/>
      <c r="AC133" s="739"/>
      <c r="AD133" s="739"/>
      <c r="AE133" s="740"/>
      <c r="AF133" s="738">
        <v>-2</v>
      </c>
      <c r="AG133" s="739"/>
      <c r="AH133" s="739"/>
      <c r="AI133" s="739"/>
      <c r="AJ133" s="740"/>
      <c r="AK133" s="738">
        <v>-1.2</v>
      </c>
      <c r="AL133" s="739"/>
      <c r="AM133" s="739"/>
      <c r="AN133" s="739"/>
      <c r="AO133" s="740"/>
      <c r="AP133" s="664"/>
      <c r="AQ133" s="665"/>
      <c r="AR133" s="665"/>
      <c r="AS133" s="665"/>
      <c r="AT133" s="741"/>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WGUOqnG7xoItcr1KMipUbqEKYHsSelm0byl4WwWdqvhrEs4cVd+KlCda2H6NTeyUVVusoXN9ygDI241kk7KNBA==" saltValue="EKZwS43nIGKQANboCmob1g==" spinCount="100000" sheet="1" objects="1" scenarios="1" formatRows="0"/>
  <mergeCells count="2035">
    <mergeCell ref="A131:V131"/>
    <mergeCell ref="W131:Z131"/>
    <mergeCell ref="AA131:AE131"/>
    <mergeCell ref="AF131:AJ131"/>
    <mergeCell ref="AK131:AO131"/>
    <mergeCell ref="AP131:AT131"/>
    <mergeCell ref="BF131:BL131"/>
    <mergeCell ref="BM131:BS131"/>
    <mergeCell ref="BT131:BZ131"/>
    <mergeCell ref="A132:U133"/>
    <mergeCell ref="V132:Z132"/>
    <mergeCell ref="AA132:AE132"/>
    <mergeCell ref="AF132:AJ132"/>
    <mergeCell ref="AK132:AO132"/>
    <mergeCell ref="AP132:AT132"/>
    <mergeCell ref="V133:Z133"/>
    <mergeCell ref="AA133:AE133"/>
    <mergeCell ref="AF133:AJ133"/>
    <mergeCell ref="AK133:AO133"/>
    <mergeCell ref="AP133:AT133"/>
    <mergeCell ref="AX131:BE131"/>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19:B127"/>
    <mergeCell ref="C124:Z124"/>
    <mergeCell ref="AA124:AE124"/>
    <mergeCell ref="AF124:AJ124"/>
    <mergeCell ref="AK124:AO124"/>
    <mergeCell ref="AP124:AT124"/>
    <mergeCell ref="BM128:BS128"/>
    <mergeCell ref="BM127:BS127"/>
    <mergeCell ref="BT127:BZ127"/>
    <mergeCell ref="CP127:DF127"/>
    <mergeCell ref="DG127:DK127"/>
    <mergeCell ref="DL127:DP127"/>
    <mergeCell ref="DV128:DZ128"/>
    <mergeCell ref="DV127:DZ127"/>
    <mergeCell ref="A128:V128"/>
    <mergeCell ref="W128:Z128"/>
    <mergeCell ref="AA128:AE128"/>
    <mergeCell ref="AF128:AJ128"/>
    <mergeCell ref="AK128:AO128"/>
    <mergeCell ref="AP128:AT128"/>
    <mergeCell ref="AX128:BE128"/>
    <mergeCell ref="BF128:BL128"/>
    <mergeCell ref="BT128:BZ128"/>
    <mergeCell ref="DG126:DK126"/>
    <mergeCell ref="CP128:DF128"/>
    <mergeCell ref="DG128:DK128"/>
    <mergeCell ref="DL128:DP128"/>
    <mergeCell ref="DQ128:DU128"/>
    <mergeCell ref="DQ127:DU127"/>
    <mergeCell ref="CP126:DF126"/>
    <mergeCell ref="AX127:BE127"/>
    <mergeCell ref="BF127:BL127"/>
    <mergeCell ref="DL125:DP125"/>
    <mergeCell ref="DQ125:DU125"/>
    <mergeCell ref="DV125:DZ125"/>
    <mergeCell ref="C126:Z126"/>
    <mergeCell ref="AA126:AE126"/>
    <mergeCell ref="AF126:AJ126"/>
    <mergeCell ref="AK126:AO126"/>
    <mergeCell ref="AP126:AT126"/>
    <mergeCell ref="CP123:DF123"/>
    <mergeCell ref="DG123:DK123"/>
    <mergeCell ref="DL126:DP126"/>
    <mergeCell ref="DQ126:DU126"/>
    <mergeCell ref="DV126:DZ126"/>
    <mergeCell ref="C127:Z127"/>
    <mergeCell ref="AA127:AE127"/>
    <mergeCell ref="AF127:AJ127"/>
    <mergeCell ref="AK127:AO127"/>
    <mergeCell ref="AP127:AT127"/>
    <mergeCell ref="AU124:BP124"/>
    <mergeCell ref="BQ124:BU124"/>
    <mergeCell ref="BQ123:BU123"/>
    <mergeCell ref="BV123:BZ123"/>
    <mergeCell ref="CA123:CE123"/>
    <mergeCell ref="CF123:CJ123"/>
    <mergeCell ref="BV124:BZ124"/>
    <mergeCell ref="CA124:CE124"/>
    <mergeCell ref="CF124:CJ124"/>
    <mergeCell ref="AP123:AT123"/>
    <mergeCell ref="BO123:BP123"/>
    <mergeCell ref="C121:Z121"/>
    <mergeCell ref="AA121:AE121"/>
    <mergeCell ref="AF121:AJ121"/>
    <mergeCell ref="AK121:AO121"/>
    <mergeCell ref="AP121:AT121"/>
    <mergeCell ref="AZ121:BP121"/>
    <mergeCell ref="BQ120:BU120"/>
    <mergeCell ref="CP124:DF124"/>
    <mergeCell ref="DG124:DK124"/>
    <mergeCell ref="DL124:DP124"/>
    <mergeCell ref="DL123:DP123"/>
    <mergeCell ref="DQ123:DU123"/>
    <mergeCell ref="DV123:DZ123"/>
    <mergeCell ref="DQ124:DU124"/>
    <mergeCell ref="DV124:DZ124"/>
    <mergeCell ref="C125:Z125"/>
    <mergeCell ref="AA125:AE125"/>
    <mergeCell ref="AF125:AJ125"/>
    <mergeCell ref="AK125:AO125"/>
    <mergeCell ref="AP125:AT125"/>
    <mergeCell ref="CK125:CO128"/>
    <mergeCell ref="CP125:DF125"/>
    <mergeCell ref="DG125:DK125"/>
    <mergeCell ref="DQ121:DU121"/>
    <mergeCell ref="DV121:DZ121"/>
    <mergeCell ref="C122:Z122"/>
    <mergeCell ref="AA122:AE122"/>
    <mergeCell ref="AF122:AJ122"/>
    <mergeCell ref="AK122:AO122"/>
    <mergeCell ref="AP122:AT122"/>
    <mergeCell ref="DG122:DK122"/>
    <mergeCell ref="DL122:DP122"/>
    <mergeCell ref="AZ122:BP122"/>
    <mergeCell ref="BQ122:BU122"/>
    <mergeCell ref="BV122:BZ122"/>
    <mergeCell ref="BV120:BZ120"/>
    <mergeCell ref="CA120:CE120"/>
    <mergeCell ref="CF120:CJ120"/>
    <mergeCell ref="CK120:CO124"/>
    <mergeCell ref="CP120:DF120"/>
    <mergeCell ref="BQ121:BU121"/>
    <mergeCell ref="BV121:BZ121"/>
    <mergeCell ref="CA121:CE121"/>
    <mergeCell ref="CF121:CJ121"/>
    <mergeCell ref="DL120:DP120"/>
    <mergeCell ref="DQ120:DU120"/>
    <mergeCell ref="DV120:DZ120"/>
    <mergeCell ref="DQ122:DU122"/>
    <mergeCell ref="CA122:CE122"/>
    <mergeCell ref="CF122:CJ122"/>
    <mergeCell ref="CP122:DF122"/>
    <mergeCell ref="CP121:DF121"/>
    <mergeCell ref="DG121:DK121"/>
    <mergeCell ref="DL121:DP121"/>
    <mergeCell ref="DG120:DK120"/>
    <mergeCell ref="DL118:DP118"/>
    <mergeCell ref="DQ118:DU118"/>
    <mergeCell ref="DV118:DZ118"/>
    <mergeCell ref="C119:Z119"/>
    <mergeCell ref="AA119:AE119"/>
    <mergeCell ref="AF119:AJ119"/>
    <mergeCell ref="AK119:AO119"/>
    <mergeCell ref="AP119:AT119"/>
    <mergeCell ref="BO119:BP119"/>
    <mergeCell ref="BQ118:BU118"/>
    <mergeCell ref="BQ119:BU119"/>
    <mergeCell ref="BV119:BZ119"/>
    <mergeCell ref="CA119:CE119"/>
    <mergeCell ref="CF119:CJ119"/>
    <mergeCell ref="CM119:DF119"/>
    <mergeCell ref="DG119:DK119"/>
    <mergeCell ref="DL119:DP119"/>
    <mergeCell ref="DQ119:DU119"/>
    <mergeCell ref="DV119:DZ119"/>
    <mergeCell ref="AP118:AT118"/>
    <mergeCell ref="AZ118:BP118"/>
    <mergeCell ref="C120:Z120"/>
    <mergeCell ref="AA120:AE120"/>
    <mergeCell ref="AF120:AJ120"/>
    <mergeCell ref="AK120:AO120"/>
    <mergeCell ref="AP120:AT120"/>
    <mergeCell ref="AU120:AY123"/>
    <mergeCell ref="AZ120:BP120"/>
    <mergeCell ref="DV122:DZ122"/>
    <mergeCell ref="C123:Z123"/>
    <mergeCell ref="AA123:AE123"/>
    <mergeCell ref="AF123:AJ123"/>
    <mergeCell ref="AK123:AO123"/>
    <mergeCell ref="C116:Z116"/>
    <mergeCell ref="AA116:AE116"/>
    <mergeCell ref="AF116:AJ116"/>
    <mergeCell ref="AK116:AO116"/>
    <mergeCell ref="AP116:AT116"/>
    <mergeCell ref="AZ116:BP116"/>
    <mergeCell ref="CA117:CE117"/>
    <mergeCell ref="CF117:CJ117"/>
    <mergeCell ref="CM117:DF117"/>
    <mergeCell ref="A117:X117"/>
    <mergeCell ref="Y117:Z117"/>
    <mergeCell ref="AA117:AE117"/>
    <mergeCell ref="AF117:AJ117"/>
    <mergeCell ref="AK117:AO117"/>
    <mergeCell ref="AP117:AT117"/>
    <mergeCell ref="DV117:DZ117"/>
    <mergeCell ref="A118:Z118"/>
    <mergeCell ref="AA118:AE118"/>
    <mergeCell ref="AF118:AJ118"/>
    <mergeCell ref="AK118:AO118"/>
    <mergeCell ref="DV113:DZ113"/>
    <mergeCell ref="C114:Z114"/>
    <mergeCell ref="AA114:AE114"/>
    <mergeCell ref="AF114:AJ114"/>
    <mergeCell ref="AP115:AT115"/>
    <mergeCell ref="AZ115:BP115"/>
    <mergeCell ref="BQ115:BU115"/>
    <mergeCell ref="BV115:BZ115"/>
    <mergeCell ref="BV114:BZ114"/>
    <mergeCell ref="CA114:CE114"/>
    <mergeCell ref="AZ117:BP117"/>
    <mergeCell ref="BQ117:BU117"/>
    <mergeCell ref="BV117:BZ117"/>
    <mergeCell ref="BV118:BZ118"/>
    <mergeCell ref="CA118:CE118"/>
    <mergeCell ref="CF118:CJ118"/>
    <mergeCell ref="CM118:DF118"/>
    <mergeCell ref="DG118:DK118"/>
    <mergeCell ref="CF113:CJ113"/>
    <mergeCell ref="CM113:DF113"/>
    <mergeCell ref="DG113:DK113"/>
    <mergeCell ref="CF116:CJ116"/>
    <mergeCell ref="CM116:DF116"/>
    <mergeCell ref="DG116:DK116"/>
    <mergeCell ref="DG114:DK114"/>
    <mergeCell ref="AK114:AO114"/>
    <mergeCell ref="AP114:AT114"/>
    <mergeCell ref="AZ114:BP114"/>
    <mergeCell ref="BQ114:BU114"/>
    <mergeCell ref="BQ113:BU113"/>
    <mergeCell ref="BV113:BZ113"/>
    <mergeCell ref="DG115:DK115"/>
    <mergeCell ref="AK113:AO113"/>
    <mergeCell ref="AP113:AT113"/>
    <mergeCell ref="AZ113:BP113"/>
    <mergeCell ref="DL115:DP115"/>
    <mergeCell ref="DQ115:DU115"/>
    <mergeCell ref="DG117:DK117"/>
    <mergeCell ref="DL117:DP117"/>
    <mergeCell ref="DQ117:DU117"/>
    <mergeCell ref="DL116:DP116"/>
    <mergeCell ref="DQ116:DU116"/>
    <mergeCell ref="BQ116:BU116"/>
    <mergeCell ref="BV116:BZ116"/>
    <mergeCell ref="CA116:CE116"/>
    <mergeCell ref="CA115:CE115"/>
    <mergeCell ref="CF115:CJ115"/>
    <mergeCell ref="CM115:DF115"/>
    <mergeCell ref="DQ113:DU113"/>
    <mergeCell ref="DQ114:DU114"/>
    <mergeCell ref="DV114:DZ114"/>
    <mergeCell ref="DQ112:DU112"/>
    <mergeCell ref="A111:Z111"/>
    <mergeCell ref="AA111:AE111"/>
    <mergeCell ref="AF111:AJ111"/>
    <mergeCell ref="AK111:AO111"/>
    <mergeCell ref="AP111:AT111"/>
    <mergeCell ref="DL114:DP114"/>
    <mergeCell ref="DL113:DP113"/>
    <mergeCell ref="A112:B116"/>
    <mergeCell ref="C112:Z112"/>
    <mergeCell ref="AA112:AE112"/>
    <mergeCell ref="AF112:AJ112"/>
    <mergeCell ref="AK112:AO112"/>
    <mergeCell ref="AP112:AT112"/>
    <mergeCell ref="C115:Z115"/>
    <mergeCell ref="AA115:AE115"/>
    <mergeCell ref="AF115:AJ115"/>
    <mergeCell ref="AK115:AO115"/>
    <mergeCell ref="BV112:BZ112"/>
    <mergeCell ref="CA112:CE112"/>
    <mergeCell ref="CF112:CJ112"/>
    <mergeCell ref="CM112:DF112"/>
    <mergeCell ref="CF114:CJ114"/>
    <mergeCell ref="CM114:DF114"/>
    <mergeCell ref="CA113:CE113"/>
    <mergeCell ref="DG112:DK112"/>
    <mergeCell ref="DL112:DP112"/>
    <mergeCell ref="DV112:DZ112"/>
    <mergeCell ref="C113:Z113"/>
    <mergeCell ref="AA113:AE113"/>
    <mergeCell ref="AF113:AJ113"/>
    <mergeCell ref="AA110:AE110"/>
    <mergeCell ref="AF110:AJ110"/>
    <mergeCell ref="AK110:AO110"/>
    <mergeCell ref="AP110:AT110"/>
    <mergeCell ref="AU110:AY119"/>
    <mergeCell ref="AZ112:BP112"/>
    <mergeCell ref="BQ112:BU112"/>
    <mergeCell ref="DG109:DK109"/>
    <mergeCell ref="DL109:DP109"/>
    <mergeCell ref="DQ109:DU109"/>
    <mergeCell ref="DV109:DZ109"/>
    <mergeCell ref="AU109:BP109"/>
    <mergeCell ref="BQ109:BU109"/>
    <mergeCell ref="BV109:BZ109"/>
    <mergeCell ref="CA109:CE109"/>
    <mergeCell ref="AZ110:BP110"/>
    <mergeCell ref="BQ110:BU110"/>
    <mergeCell ref="BV110:BZ110"/>
    <mergeCell ref="CA110:CE110"/>
    <mergeCell ref="CF110:CJ110"/>
    <mergeCell ref="CK110:CL119"/>
    <mergeCell ref="AZ111:BP111"/>
    <mergeCell ref="BQ111:BU111"/>
    <mergeCell ref="BV111:BZ111"/>
    <mergeCell ref="CA111:CE111"/>
    <mergeCell ref="CM110:DF110"/>
    <mergeCell ref="DG110:DK110"/>
    <mergeCell ref="DL110:DP110"/>
    <mergeCell ref="DQ110:DU110"/>
    <mergeCell ref="DV110:DZ110"/>
    <mergeCell ref="DV116:DZ116"/>
    <mergeCell ref="DV115:DZ115"/>
    <mergeCell ref="DB98:DF98"/>
    <mergeCell ref="DG98:DK98"/>
    <mergeCell ref="DV98:DZ98"/>
    <mergeCell ref="DQ111:DU111"/>
    <mergeCell ref="DV111:DZ111"/>
    <mergeCell ref="DV101:DZ101"/>
    <mergeCell ref="BR102:CG102"/>
    <mergeCell ref="CH102:CL102"/>
    <mergeCell ref="CM102:CQ102"/>
    <mergeCell ref="CR102:CV102"/>
    <mergeCell ref="CW102:DA102"/>
    <mergeCell ref="DB102:DF102"/>
    <mergeCell ref="DG102:DK102"/>
    <mergeCell ref="DL100:DP100"/>
    <mergeCell ref="DQ100:DU100"/>
    <mergeCell ref="AK109:AO109"/>
    <mergeCell ref="AP109:AT109"/>
    <mergeCell ref="CF111:CJ111"/>
    <mergeCell ref="CM111:DF111"/>
    <mergeCell ref="DG111:DK111"/>
    <mergeCell ref="DL111:DP111"/>
    <mergeCell ref="CF109:CJ109"/>
    <mergeCell ref="CK109:DF109"/>
    <mergeCell ref="DV102:DZ102"/>
    <mergeCell ref="BQ103:DZ103"/>
    <mergeCell ref="BQ104:DZ104"/>
    <mergeCell ref="A108:AT108"/>
    <mergeCell ref="AU108:DZ108"/>
    <mergeCell ref="A109:Z109"/>
    <mergeCell ref="AA109:AE109"/>
    <mergeCell ref="AF109:AJ109"/>
    <mergeCell ref="A110:Z110"/>
    <mergeCell ref="DB97:DF97"/>
    <mergeCell ref="DG97:DK97"/>
    <mergeCell ref="DV97:DZ97"/>
    <mergeCell ref="DL101:DP101"/>
    <mergeCell ref="DQ101:DU101"/>
    <mergeCell ref="DV99:DZ99"/>
    <mergeCell ref="BS100:CG100"/>
    <mergeCell ref="CH100:CL100"/>
    <mergeCell ref="CM100:CQ100"/>
    <mergeCell ref="CR100:CV100"/>
    <mergeCell ref="CW100:DA100"/>
    <mergeCell ref="DB100:DF100"/>
    <mergeCell ref="DG100:DK100"/>
    <mergeCell ref="DL98:DP98"/>
    <mergeCell ref="DQ98:DU98"/>
    <mergeCell ref="DL102:DP102"/>
    <mergeCell ref="DQ102:DU102"/>
    <mergeCell ref="DV100:DZ100"/>
    <mergeCell ref="BS101:CG101"/>
    <mergeCell ref="CH101:CL101"/>
    <mergeCell ref="CM101:CQ101"/>
    <mergeCell ref="CR101:CV101"/>
    <mergeCell ref="CW101:DA101"/>
    <mergeCell ref="DB101:DF101"/>
    <mergeCell ref="DG101:DK101"/>
    <mergeCell ref="DL99:DP99"/>
    <mergeCell ref="DQ99:DU99"/>
    <mergeCell ref="BS98:CG98"/>
    <mergeCell ref="CH98:CL98"/>
    <mergeCell ref="CM98:CQ98"/>
    <mergeCell ref="CR98:CV98"/>
    <mergeCell ref="CW98:DA98"/>
    <mergeCell ref="DL96:DP96"/>
    <mergeCell ref="DQ96:DU96"/>
    <mergeCell ref="DV94:DZ94"/>
    <mergeCell ref="BS95:CG95"/>
    <mergeCell ref="CH95:CL95"/>
    <mergeCell ref="CM95:CQ95"/>
    <mergeCell ref="CR95:CV95"/>
    <mergeCell ref="CW95:DA95"/>
    <mergeCell ref="DB95:DF95"/>
    <mergeCell ref="DG95:DK95"/>
    <mergeCell ref="BS99:CG99"/>
    <mergeCell ref="CH99:CL99"/>
    <mergeCell ref="CM99:CQ99"/>
    <mergeCell ref="CR99:CV99"/>
    <mergeCell ref="CW99:DA99"/>
    <mergeCell ref="DB99:DF99"/>
    <mergeCell ref="DG99:DK99"/>
    <mergeCell ref="DL97:DP97"/>
    <mergeCell ref="DQ97:DU97"/>
    <mergeCell ref="BS96:CG96"/>
    <mergeCell ref="CH96:CL96"/>
    <mergeCell ref="CM96:CQ96"/>
    <mergeCell ref="CR96:CV96"/>
    <mergeCell ref="CW96:DA96"/>
    <mergeCell ref="DB96:DF96"/>
    <mergeCell ref="DG96:DK96"/>
    <mergeCell ref="DV96:DZ96"/>
    <mergeCell ref="BS97:CG97"/>
    <mergeCell ref="CH97:CL97"/>
    <mergeCell ref="CM97:CQ97"/>
    <mergeCell ref="CR97:CV97"/>
    <mergeCell ref="CW97:DA97"/>
    <mergeCell ref="DL93:DP93"/>
    <mergeCell ref="DQ93:DU93"/>
    <mergeCell ref="DV95:DZ95"/>
    <mergeCell ref="BS92:CG92"/>
    <mergeCell ref="CH92:CL92"/>
    <mergeCell ref="CM92:CQ92"/>
    <mergeCell ref="CR92:CV92"/>
    <mergeCell ref="CW92:DA92"/>
    <mergeCell ref="DB92:DF92"/>
    <mergeCell ref="DG92:DK92"/>
    <mergeCell ref="DL94:DP94"/>
    <mergeCell ref="DQ94:DU94"/>
    <mergeCell ref="DV92:DZ92"/>
    <mergeCell ref="BS93:CG93"/>
    <mergeCell ref="CH93:CL93"/>
    <mergeCell ref="CM93:CQ93"/>
    <mergeCell ref="CR93:CV93"/>
    <mergeCell ref="CW93:DA93"/>
    <mergeCell ref="DB93:DF93"/>
    <mergeCell ref="DG93:DK93"/>
    <mergeCell ref="DV93:DZ93"/>
    <mergeCell ref="DL92:DP92"/>
    <mergeCell ref="DQ92:DU92"/>
    <mergeCell ref="DL95:DP95"/>
    <mergeCell ref="DQ95:DU95"/>
    <mergeCell ref="BS94:CG94"/>
    <mergeCell ref="CH94:CL94"/>
    <mergeCell ref="CM94:CQ94"/>
    <mergeCell ref="CR94:CV94"/>
    <mergeCell ref="CW94:DA94"/>
    <mergeCell ref="DB94:DF94"/>
    <mergeCell ref="DG94:DK94"/>
    <mergeCell ref="DV88:DZ88"/>
    <mergeCell ref="BS89:CG89"/>
    <mergeCell ref="CH89:CL89"/>
    <mergeCell ref="CM89:CQ89"/>
    <mergeCell ref="CR89:CV89"/>
    <mergeCell ref="CW89:DA89"/>
    <mergeCell ref="DB89:DF89"/>
    <mergeCell ref="DG89:DK89"/>
    <mergeCell ref="DL91:DP91"/>
    <mergeCell ref="DQ91:DU91"/>
    <mergeCell ref="DV89:DZ89"/>
    <mergeCell ref="BS90:CG90"/>
    <mergeCell ref="CH90:CL90"/>
    <mergeCell ref="CM90:CQ90"/>
    <mergeCell ref="CR90:CV90"/>
    <mergeCell ref="CW90:DA90"/>
    <mergeCell ref="DB90:DF90"/>
    <mergeCell ref="DG90:DK90"/>
    <mergeCell ref="DV90:DZ90"/>
    <mergeCell ref="BS91:CG91"/>
    <mergeCell ref="CH91:CL91"/>
    <mergeCell ref="CM91:CQ91"/>
    <mergeCell ref="CR91:CV91"/>
    <mergeCell ref="CW91:DA91"/>
    <mergeCell ref="DB91:DF91"/>
    <mergeCell ref="DG91:DK91"/>
    <mergeCell ref="DV91:DZ91"/>
    <mergeCell ref="DL90:DP90"/>
    <mergeCell ref="DQ90:DU90"/>
    <mergeCell ref="B88:P88"/>
    <mergeCell ref="Q88:U88"/>
    <mergeCell ref="V88:Z88"/>
    <mergeCell ref="AA88:AE88"/>
    <mergeCell ref="AF88:AJ88"/>
    <mergeCell ref="AK88:AO88"/>
    <mergeCell ref="AP88:AT88"/>
    <mergeCell ref="AU88:AY88"/>
    <mergeCell ref="AZ88:BD88"/>
    <mergeCell ref="BS88:CG88"/>
    <mergeCell ref="CH88:CL88"/>
    <mergeCell ref="CM88:CQ88"/>
    <mergeCell ref="DL89:DP89"/>
    <mergeCell ref="DQ89:DU89"/>
    <mergeCell ref="CR88:CV88"/>
    <mergeCell ref="CW88:DA88"/>
    <mergeCell ref="DB88:DF88"/>
    <mergeCell ref="DG88:DK88"/>
    <mergeCell ref="DL88:DP88"/>
    <mergeCell ref="DQ88:DU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BS75:CG75"/>
    <mergeCell ref="CH75:CL75"/>
    <mergeCell ref="CM75:CQ75"/>
    <mergeCell ref="CR75:CV75"/>
    <mergeCell ref="CW75:DA75"/>
    <mergeCell ref="DB75:DF75"/>
    <mergeCell ref="DG75:DK75"/>
    <mergeCell ref="DL75:DP75"/>
    <mergeCell ref="CM74:CQ74"/>
    <mergeCell ref="CR74:CV74"/>
    <mergeCell ref="CW74:DA74"/>
    <mergeCell ref="DB74:DF74"/>
    <mergeCell ref="DG74:DK74"/>
    <mergeCell ref="DL74:DP74"/>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B75:P75"/>
    <mergeCell ref="B72:P72"/>
    <mergeCell ref="Q72:U72"/>
    <mergeCell ref="V72:Z72"/>
    <mergeCell ref="AA72:AE72"/>
    <mergeCell ref="AF72:AJ72"/>
    <mergeCell ref="AK72:AO72"/>
    <mergeCell ref="AP72:AT72"/>
    <mergeCell ref="AU72:AY72"/>
    <mergeCell ref="AZ72:BD72"/>
    <mergeCell ref="Q75:U75"/>
    <mergeCell ref="V75:Z75"/>
    <mergeCell ref="AA75:AE75"/>
    <mergeCell ref="AF75:AJ75"/>
    <mergeCell ref="AK75:AO75"/>
    <mergeCell ref="AP75:AT75"/>
    <mergeCell ref="AU75:AY75"/>
    <mergeCell ref="AZ75:BD75"/>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4:DU74"/>
    <mergeCell ref="DV74:DZ74"/>
    <mergeCell ref="DV70:DZ70"/>
    <mergeCell ref="DG70:DK70"/>
    <mergeCell ref="DL70:DP70"/>
    <mergeCell ref="DQ70:DU70"/>
    <mergeCell ref="DV68:DZ68"/>
    <mergeCell ref="BS71:CG71"/>
    <mergeCell ref="CH71:CL71"/>
    <mergeCell ref="CM71:CQ71"/>
    <mergeCell ref="CR71:CV71"/>
    <mergeCell ref="CW71:DA71"/>
    <mergeCell ref="DB71:DF71"/>
    <mergeCell ref="DG71:DK71"/>
    <mergeCell ref="DL71:DP71"/>
    <mergeCell ref="DQ71:DU71"/>
    <mergeCell ref="DV71:DZ71"/>
    <mergeCell ref="BS72:CG72"/>
    <mergeCell ref="CH72:CL72"/>
    <mergeCell ref="CM72:CQ72"/>
    <mergeCell ref="CR72:CV72"/>
    <mergeCell ref="CW72:DA72"/>
    <mergeCell ref="DB72:DF72"/>
    <mergeCell ref="DG72:DK72"/>
    <mergeCell ref="DL72:DP72"/>
    <mergeCell ref="DV69:DZ69"/>
    <mergeCell ref="DQ72:DU72"/>
    <mergeCell ref="DV72:DZ72"/>
    <mergeCell ref="DQ73:DU73"/>
    <mergeCell ref="DV73:DZ73"/>
    <mergeCell ref="B70:P70"/>
    <mergeCell ref="Q70:U70"/>
    <mergeCell ref="V70:Z70"/>
    <mergeCell ref="AA70:AE70"/>
    <mergeCell ref="AF70:AJ70"/>
    <mergeCell ref="CH70:CL70"/>
    <mergeCell ref="CM70:CQ70"/>
    <mergeCell ref="CW67:DA67"/>
    <mergeCell ref="DB67:DF67"/>
    <mergeCell ref="DG67:DK67"/>
    <mergeCell ref="DL67:DP67"/>
    <mergeCell ref="DB69:DF69"/>
    <mergeCell ref="CR68:CV68"/>
    <mergeCell ref="CM68:CQ68"/>
    <mergeCell ref="AP71:AT71"/>
    <mergeCell ref="AU71:AY71"/>
    <mergeCell ref="AZ71:BD71"/>
    <mergeCell ref="CR70:CV70"/>
    <mergeCell ref="CW70:DA70"/>
    <mergeCell ref="DB70:DF70"/>
    <mergeCell ref="AP70:AT70"/>
    <mergeCell ref="AU70:AY70"/>
    <mergeCell ref="AZ70:BD70"/>
    <mergeCell ref="BS70:CG70"/>
    <mergeCell ref="B71:P71"/>
    <mergeCell ref="Q71:U71"/>
    <mergeCell ref="V71:Z71"/>
    <mergeCell ref="AA71:AE71"/>
    <mergeCell ref="AF71:AJ71"/>
    <mergeCell ref="AK71:AO71"/>
    <mergeCell ref="CW68:DA68"/>
    <mergeCell ref="B69:P69"/>
    <mergeCell ref="Q69:U69"/>
    <mergeCell ref="V69:Z69"/>
    <mergeCell ref="AA69:AE69"/>
    <mergeCell ref="AF69:AJ69"/>
    <mergeCell ref="AK69:AO69"/>
    <mergeCell ref="AK70:AO70"/>
    <mergeCell ref="BS69:CG69"/>
    <mergeCell ref="CH69:CL69"/>
    <mergeCell ref="CM69:CQ69"/>
    <mergeCell ref="CR69:CV69"/>
    <mergeCell ref="CW69:DA69"/>
    <mergeCell ref="AP69:AT69"/>
    <mergeCell ref="AU69:AY69"/>
    <mergeCell ref="AZ69:BD69"/>
    <mergeCell ref="DG69:DK69"/>
    <mergeCell ref="DL69:DP69"/>
    <mergeCell ref="DQ69:DU69"/>
    <mergeCell ref="DB68:DF68"/>
    <mergeCell ref="DG68:DK68"/>
    <mergeCell ref="DL68:DP68"/>
    <mergeCell ref="DQ68:DU68"/>
    <mergeCell ref="A66:P67"/>
    <mergeCell ref="Q66:U67"/>
    <mergeCell ref="V66:Z67"/>
    <mergeCell ref="AA66:AE67"/>
    <mergeCell ref="AF66:AJ67"/>
    <mergeCell ref="AK66:AO67"/>
    <mergeCell ref="AP66:AT67"/>
    <mergeCell ref="B68:P68"/>
    <mergeCell ref="Q68:U68"/>
    <mergeCell ref="V68:Z68"/>
    <mergeCell ref="AA68:AE68"/>
    <mergeCell ref="AF68:AJ68"/>
    <mergeCell ref="AK68:AO68"/>
    <mergeCell ref="CR66:CV66"/>
    <mergeCell ref="BS67:CG67"/>
    <mergeCell ref="CH67:CL67"/>
    <mergeCell ref="CM67:CQ67"/>
    <mergeCell ref="CR67:CV67"/>
    <mergeCell ref="AP68:AT68"/>
    <mergeCell ref="AU68:AY68"/>
    <mergeCell ref="AZ68:BD68"/>
    <mergeCell ref="BS68:CG68"/>
    <mergeCell ref="CH68:CL68"/>
    <mergeCell ref="DV67:DZ67"/>
    <mergeCell ref="CW66:DA66"/>
    <mergeCell ref="DB66:DF66"/>
    <mergeCell ref="DG66:DK66"/>
    <mergeCell ref="DL66:DP66"/>
    <mergeCell ref="DQ66:DU66"/>
    <mergeCell ref="DV66:DZ66"/>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CR64:CV64"/>
    <mergeCell ref="CW64:DA64"/>
    <mergeCell ref="DB64:DF64"/>
    <mergeCell ref="DG64:DK64"/>
    <mergeCell ref="DQ67:DU67"/>
    <mergeCell ref="CH63:CL63"/>
    <mergeCell ref="CM63:CQ63"/>
    <mergeCell ref="CR63:CV63"/>
    <mergeCell ref="CW63:DA63"/>
    <mergeCell ref="DB63:DF63"/>
    <mergeCell ref="DG63:DK63"/>
    <mergeCell ref="AU66:AY67"/>
    <mergeCell ref="AZ66:BD67"/>
    <mergeCell ref="BS66:CG66"/>
    <mergeCell ref="CH66:CL66"/>
    <mergeCell ref="CM66:CQ66"/>
    <mergeCell ref="BS64:CG64"/>
    <mergeCell ref="CH64:CL64"/>
    <mergeCell ref="CM64:CQ64"/>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DV60:DZ60"/>
    <mergeCell ref="CW60:DA60"/>
    <mergeCell ref="DB60:DF60"/>
    <mergeCell ref="DG60:DK60"/>
    <mergeCell ref="DL60:DP60"/>
    <mergeCell ref="B62:P62"/>
    <mergeCell ref="Q62:U62"/>
    <mergeCell ref="V62:Z62"/>
    <mergeCell ref="AA62:AE62"/>
    <mergeCell ref="AF62:AJ62"/>
    <mergeCell ref="BE61:BI61"/>
    <mergeCell ref="B61:P61"/>
    <mergeCell ref="Q61:U61"/>
    <mergeCell ref="V61:Z61"/>
    <mergeCell ref="AA61:AE61"/>
    <mergeCell ref="DL63:DP63"/>
    <mergeCell ref="DQ63:DU63"/>
    <mergeCell ref="DV63:DZ63"/>
    <mergeCell ref="DB61:DF61"/>
    <mergeCell ref="DG61:DK61"/>
    <mergeCell ref="DL61:DP61"/>
    <mergeCell ref="DQ61:DU61"/>
    <mergeCell ref="DV61:DZ61"/>
    <mergeCell ref="AK62:AO62"/>
    <mergeCell ref="AP62:AT62"/>
    <mergeCell ref="AU62:AY62"/>
    <mergeCell ref="AZ62:BD62"/>
    <mergeCell ref="BE62:BI62"/>
    <mergeCell ref="BJ62:BN62"/>
    <mergeCell ref="BS62:CG62"/>
    <mergeCell ref="CH62:CL62"/>
    <mergeCell ref="CM62:CQ62"/>
    <mergeCell ref="B60:P60"/>
    <mergeCell ref="Q60:U60"/>
    <mergeCell ref="V60:Z60"/>
    <mergeCell ref="AA60:AE60"/>
    <mergeCell ref="AF60:AJ60"/>
    <mergeCell ref="AK60:AO60"/>
    <mergeCell ref="AP60:AT60"/>
    <mergeCell ref="DQ60:DU60"/>
    <mergeCell ref="AU60:AY60"/>
    <mergeCell ref="AZ60:BD60"/>
    <mergeCell ref="BE60:BI60"/>
    <mergeCell ref="BS60:CG60"/>
    <mergeCell ref="CH60:CL60"/>
    <mergeCell ref="CM60:CQ60"/>
    <mergeCell ref="AF61:AJ61"/>
    <mergeCell ref="AK61:AO61"/>
    <mergeCell ref="AP61:AT61"/>
    <mergeCell ref="AU61:AY61"/>
    <mergeCell ref="AZ61:BD61"/>
    <mergeCell ref="CR60:CV60"/>
    <mergeCell ref="BS61:CG61"/>
    <mergeCell ref="CH61:CL61"/>
    <mergeCell ref="CM61:CQ61"/>
    <mergeCell ref="CR61:CV61"/>
    <mergeCell ref="CW61:DA61"/>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BS56:CG56"/>
    <mergeCell ref="CH56:CL56"/>
    <mergeCell ref="CM56:CQ56"/>
    <mergeCell ref="CR56:CV56"/>
    <mergeCell ref="CW56:DA56"/>
    <mergeCell ref="DB56:DF56"/>
    <mergeCell ref="DG56:DK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BS50:CG50"/>
    <mergeCell ref="CH50:CL50"/>
    <mergeCell ref="CM50:CQ50"/>
    <mergeCell ref="CR50:CV50"/>
    <mergeCell ref="CW50:DA50"/>
    <mergeCell ref="DB50:DF50"/>
    <mergeCell ref="DG50:DK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BS44:CG44"/>
    <mergeCell ref="CH44:CL44"/>
    <mergeCell ref="CM44:CQ44"/>
    <mergeCell ref="CR44:CV44"/>
    <mergeCell ref="CW44:DA44"/>
    <mergeCell ref="DB44:DF44"/>
    <mergeCell ref="DG44:DK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BS38:CG38"/>
    <mergeCell ref="CH38:CL38"/>
    <mergeCell ref="CM38:CQ38"/>
    <mergeCell ref="CR38:CV38"/>
    <mergeCell ref="CW38:DA38"/>
    <mergeCell ref="DB38:DF38"/>
    <mergeCell ref="DG38:DK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BS32:CG32"/>
    <mergeCell ref="CH32:CL32"/>
    <mergeCell ref="CM32:CQ32"/>
    <mergeCell ref="CR32:CV32"/>
    <mergeCell ref="CW32:DA32"/>
    <mergeCell ref="DB32:DF32"/>
    <mergeCell ref="DG32:DK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DV29:DZ29"/>
    <mergeCell ref="B30:P30"/>
    <mergeCell ref="Q30:U30"/>
    <mergeCell ref="V30:Z30"/>
    <mergeCell ref="AA30:AE30"/>
    <mergeCell ref="AF30:AJ30"/>
    <mergeCell ref="AK30:AO30"/>
    <mergeCell ref="AP30:AT30"/>
    <mergeCell ref="CH29:CL29"/>
    <mergeCell ref="CM29:CQ29"/>
    <mergeCell ref="BE30:BI30"/>
    <mergeCell ref="BS30:CG30"/>
    <mergeCell ref="CH30:CL30"/>
    <mergeCell ref="CM30:CQ30"/>
    <mergeCell ref="DL29:DP29"/>
    <mergeCell ref="DQ29:DU29"/>
    <mergeCell ref="CR29:CV29"/>
    <mergeCell ref="CW29:DA29"/>
    <mergeCell ref="DB29:DF29"/>
    <mergeCell ref="DG29:DK29"/>
    <mergeCell ref="AU30:AY30"/>
    <mergeCell ref="AZ30:BD30"/>
    <mergeCell ref="AK29:AO29"/>
    <mergeCell ref="AP29:AT29"/>
    <mergeCell ref="AU29:AY29"/>
    <mergeCell ref="AZ29:BD29"/>
    <mergeCell ref="CR30:CV30"/>
    <mergeCell ref="CW30:DA30"/>
    <mergeCell ref="DB30:DF30"/>
    <mergeCell ref="DG30:DK30"/>
    <mergeCell ref="DL30:DP30"/>
    <mergeCell ref="DQ30:DU30"/>
    <mergeCell ref="B29:P29"/>
    <mergeCell ref="Q29:U29"/>
    <mergeCell ref="V29:Z29"/>
    <mergeCell ref="AA29:AE29"/>
    <mergeCell ref="AF29:AJ29"/>
    <mergeCell ref="BE28:BI28"/>
    <mergeCell ref="BS28:CG28"/>
    <mergeCell ref="CH28:CL28"/>
    <mergeCell ref="CM28:CQ28"/>
    <mergeCell ref="AU26:AY27"/>
    <mergeCell ref="AZ26:BD27"/>
    <mergeCell ref="BE26:BI27"/>
    <mergeCell ref="BS26:CG26"/>
    <mergeCell ref="CH26:CL26"/>
    <mergeCell ref="CM26:CQ26"/>
    <mergeCell ref="BE29:BI29"/>
    <mergeCell ref="BS29:CG29"/>
    <mergeCell ref="AK28:AO28"/>
    <mergeCell ref="AP28:AT28"/>
    <mergeCell ref="AU28:AY28"/>
    <mergeCell ref="AZ28:BD28"/>
    <mergeCell ref="Q26:U27"/>
    <mergeCell ref="V26:Z27"/>
    <mergeCell ref="AA26:AE27"/>
    <mergeCell ref="AF26:AJ27"/>
    <mergeCell ref="AK26:AO27"/>
    <mergeCell ref="AP26:AT27"/>
    <mergeCell ref="CR28:CV28"/>
    <mergeCell ref="CW28:DA28"/>
    <mergeCell ref="DV27:DZ27"/>
    <mergeCell ref="B28:P28"/>
    <mergeCell ref="Q28:U28"/>
    <mergeCell ref="V28:Z28"/>
    <mergeCell ref="AA28:AE28"/>
    <mergeCell ref="AF28:AJ28"/>
    <mergeCell ref="DV28:DZ28"/>
    <mergeCell ref="DB26:DF26"/>
    <mergeCell ref="DG26:DK26"/>
    <mergeCell ref="DL26:DP26"/>
    <mergeCell ref="DQ26:DU26"/>
    <mergeCell ref="DB28:DF28"/>
    <mergeCell ref="DG28:DK28"/>
    <mergeCell ref="DL28:DP28"/>
    <mergeCell ref="DQ28:DU28"/>
    <mergeCell ref="CR26:CV26"/>
    <mergeCell ref="CW26:DA26"/>
    <mergeCell ref="DV23:DZ23"/>
    <mergeCell ref="A24:AY24"/>
    <mergeCell ref="BS24:CG24"/>
    <mergeCell ref="CH24:CL24"/>
    <mergeCell ref="CM24:CQ24"/>
    <mergeCell ref="CR24:CV24"/>
    <mergeCell ref="CW24:DA24"/>
    <mergeCell ref="DB24:DF24"/>
    <mergeCell ref="DV26:DZ26"/>
    <mergeCell ref="BS27:CG27"/>
    <mergeCell ref="CH27:CL27"/>
    <mergeCell ref="CM27:CQ27"/>
    <mergeCell ref="CR27:CV27"/>
    <mergeCell ref="CW27:DA27"/>
    <mergeCell ref="DB27:DF27"/>
    <mergeCell ref="DG27:DK27"/>
    <mergeCell ref="DL27:DP27"/>
    <mergeCell ref="DQ27:DU27"/>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A26:P27"/>
    <mergeCell ref="DQ22:DU22"/>
    <mergeCell ref="DV22:DZ22"/>
    <mergeCell ref="B23:P23"/>
    <mergeCell ref="Q23:U23"/>
    <mergeCell ref="V23:Z23"/>
    <mergeCell ref="AA23:AE23"/>
    <mergeCell ref="AF23:AJ23"/>
    <mergeCell ref="AK23:AO23"/>
    <mergeCell ref="DQ23:DU23"/>
    <mergeCell ref="AP23:AT23"/>
    <mergeCell ref="AU23:AY23"/>
    <mergeCell ref="AZ23:BD23"/>
    <mergeCell ref="BS23:CG23"/>
    <mergeCell ref="CH23:CL23"/>
    <mergeCell ref="CM23:CQ23"/>
    <mergeCell ref="DG24:DK24"/>
    <mergeCell ref="DL24:DP24"/>
    <mergeCell ref="CR23:CV23"/>
    <mergeCell ref="CW23:DA23"/>
    <mergeCell ref="DB23:DF23"/>
    <mergeCell ref="DG23:DK23"/>
    <mergeCell ref="DL23:DP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AK7:AO7"/>
    <mergeCell ref="AP7:AT7"/>
    <mergeCell ref="AU7:AY7"/>
    <mergeCell ref="AP8:AT8"/>
    <mergeCell ref="CH7:CL7"/>
    <mergeCell ref="CM7:CQ7"/>
    <mergeCell ref="CR7:CV7"/>
    <mergeCell ref="CW7:DA7"/>
    <mergeCell ref="DB7:DF7"/>
    <mergeCell ref="BS7:CG7"/>
    <mergeCell ref="B8:P8"/>
    <mergeCell ref="Q8:U8"/>
    <mergeCell ref="V8:Z8"/>
    <mergeCell ref="AA8:AE8"/>
    <mergeCell ref="AF8:AJ8"/>
    <mergeCell ref="AK8:AO8"/>
    <mergeCell ref="AU8:AY8"/>
    <mergeCell ref="BS8:CG8"/>
    <mergeCell ref="CH8:CL8"/>
    <mergeCell ref="CM8:CQ8"/>
    <mergeCell ref="CR8:CV8"/>
    <mergeCell ref="CW8:DA8"/>
    <mergeCell ref="DB8:DF8"/>
    <mergeCell ref="DL7:DP7"/>
    <mergeCell ref="DQ7:DU7"/>
    <mergeCell ref="DV7:DZ7"/>
    <mergeCell ref="DG7:DK7"/>
    <mergeCell ref="B7:P7"/>
    <mergeCell ref="Q7:U7"/>
    <mergeCell ref="V7:Z7"/>
    <mergeCell ref="AA7:AE7"/>
    <mergeCell ref="AF7:AJ7"/>
    <mergeCell ref="A2:BI2"/>
    <mergeCell ref="DJ2:DO2"/>
    <mergeCell ref="DQ2:DZ2"/>
    <mergeCell ref="A4:AY4"/>
    <mergeCell ref="BQ4:DZ4"/>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s>
  <phoneticPr fontId="2"/>
  <pageMargins left="0.59055118110236227" right="0" top="0.59055118110236227" bottom="0.59055118110236227" header="0.39370078740157483" footer="0.39370078740157483"/>
  <pageSetup paperSize="8" scale="37"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D8F6E-CE10-4A7C-9F00-AC3010820034}">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Dc8YjbmsyBojHPC7nzCsEVlMCYchla36hBinu5xFy2ZQTW18Lywoas1uR7T8JAbNAfMU+juFgwRwV0lsl15Hfg==" saltValue="IvV//wfBQBvyZOpayeIZM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A632-3E6B-42BC-BBA1-54270F14A961}">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tgyCNJEw9/C/BL30SKj4jZooT8fy9T2mX/5RxbtVGDxAX+Y1k8bWB7/331o+SSN8qQ+C3cSUeHLxeyjXzGLPLw==" saltValue="GYYfYzxj8yvSu3k6olrwK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1" t="s">
        <v>474</v>
      </c>
      <c r="AP7" s="253"/>
      <c r="AQ7" s="254" t="s">
        <v>475</v>
      </c>
      <c r="AR7" s="255"/>
    </row>
    <row r="8" spans="1:46" ht="13.2" x14ac:dyDescent="0.2">
      <c r="A8" s="247"/>
      <c r="AK8" s="256"/>
      <c r="AL8" s="257"/>
      <c r="AM8" s="257"/>
      <c r="AN8" s="258"/>
      <c r="AO8" s="1102"/>
      <c r="AP8" s="259" t="s">
        <v>476</v>
      </c>
      <c r="AQ8" s="260" t="s">
        <v>477</v>
      </c>
      <c r="AR8" s="261" t="s">
        <v>478</v>
      </c>
    </row>
    <row r="9" spans="1:46" ht="13.2" x14ac:dyDescent="0.2">
      <c r="A9" s="247"/>
      <c r="AK9" s="1103" t="s">
        <v>479</v>
      </c>
      <c r="AL9" s="1104"/>
      <c r="AM9" s="1104"/>
      <c r="AN9" s="1105"/>
      <c r="AO9" s="262">
        <v>26304907</v>
      </c>
      <c r="AP9" s="262">
        <v>72648</v>
      </c>
      <c r="AQ9" s="263">
        <v>69750</v>
      </c>
      <c r="AR9" s="264">
        <v>4.2</v>
      </c>
    </row>
    <row r="10" spans="1:46" ht="13.5" customHeight="1" x14ac:dyDescent="0.2">
      <c r="A10" s="247"/>
      <c r="AK10" s="1103" t="s">
        <v>480</v>
      </c>
      <c r="AL10" s="1104"/>
      <c r="AM10" s="1104"/>
      <c r="AN10" s="1105"/>
      <c r="AO10" s="265">
        <v>398928</v>
      </c>
      <c r="AP10" s="265">
        <v>1102</v>
      </c>
      <c r="AQ10" s="266">
        <v>1158</v>
      </c>
      <c r="AR10" s="267">
        <v>-4.8</v>
      </c>
    </row>
    <row r="11" spans="1:46" ht="13.5" customHeight="1" x14ac:dyDescent="0.2">
      <c r="A11" s="247"/>
      <c r="AK11" s="1103" t="s">
        <v>481</v>
      </c>
      <c r="AL11" s="1104"/>
      <c r="AM11" s="1104"/>
      <c r="AN11" s="1105"/>
      <c r="AO11" s="265" t="s">
        <v>482</v>
      </c>
      <c r="AP11" s="265" t="s">
        <v>482</v>
      </c>
      <c r="AQ11" s="266" t="s">
        <v>482</v>
      </c>
      <c r="AR11" s="267" t="s">
        <v>482</v>
      </c>
    </row>
    <row r="12" spans="1:46" ht="13.5" customHeight="1" x14ac:dyDescent="0.2">
      <c r="A12" s="247"/>
      <c r="AK12" s="1103" t="s">
        <v>483</v>
      </c>
      <c r="AL12" s="1104"/>
      <c r="AM12" s="1104"/>
      <c r="AN12" s="1105"/>
      <c r="AO12" s="265" t="s">
        <v>482</v>
      </c>
      <c r="AP12" s="265" t="s">
        <v>482</v>
      </c>
      <c r="AQ12" s="266" t="s">
        <v>482</v>
      </c>
      <c r="AR12" s="267" t="s">
        <v>482</v>
      </c>
    </row>
    <row r="13" spans="1:46" ht="13.5" customHeight="1" x14ac:dyDescent="0.2">
      <c r="A13" s="247"/>
      <c r="AK13" s="1103" t="s">
        <v>484</v>
      </c>
      <c r="AL13" s="1104"/>
      <c r="AM13" s="1104"/>
      <c r="AN13" s="1105"/>
      <c r="AO13" s="265">
        <v>828011</v>
      </c>
      <c r="AP13" s="265">
        <v>2287</v>
      </c>
      <c r="AQ13" s="266">
        <v>2380</v>
      </c>
      <c r="AR13" s="267">
        <v>-3.9</v>
      </c>
    </row>
    <row r="14" spans="1:46" ht="13.5" customHeight="1" x14ac:dyDescent="0.2">
      <c r="A14" s="247"/>
      <c r="AK14" s="1103" t="s">
        <v>485</v>
      </c>
      <c r="AL14" s="1104"/>
      <c r="AM14" s="1104"/>
      <c r="AN14" s="1105"/>
      <c r="AO14" s="265">
        <v>402987</v>
      </c>
      <c r="AP14" s="265">
        <v>1113</v>
      </c>
      <c r="AQ14" s="266">
        <v>1678</v>
      </c>
      <c r="AR14" s="267">
        <v>-33.700000000000003</v>
      </c>
    </row>
    <row r="15" spans="1:46" ht="13.5" customHeight="1" x14ac:dyDescent="0.2">
      <c r="A15" s="247"/>
      <c r="AK15" s="1106" t="s">
        <v>486</v>
      </c>
      <c r="AL15" s="1107"/>
      <c r="AM15" s="1107"/>
      <c r="AN15" s="1108"/>
      <c r="AO15" s="265">
        <v>-1456316</v>
      </c>
      <c r="AP15" s="265">
        <v>-4022</v>
      </c>
      <c r="AQ15" s="266">
        <v>-4869</v>
      </c>
      <c r="AR15" s="267">
        <v>-17.399999999999999</v>
      </c>
    </row>
    <row r="16" spans="1:46" ht="13.2" x14ac:dyDescent="0.2">
      <c r="A16" s="247"/>
      <c r="AK16" s="1106" t="s">
        <v>177</v>
      </c>
      <c r="AL16" s="1107"/>
      <c r="AM16" s="1107"/>
      <c r="AN16" s="1108"/>
      <c r="AO16" s="265">
        <v>26478517</v>
      </c>
      <c r="AP16" s="265">
        <v>73127</v>
      </c>
      <c r="AQ16" s="266">
        <v>70096</v>
      </c>
      <c r="AR16" s="267">
        <v>4.3</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09" t="s">
        <v>491</v>
      </c>
      <c r="AL21" s="1110"/>
      <c r="AM21" s="1110"/>
      <c r="AN21" s="1111"/>
      <c r="AO21" s="277">
        <v>7.59</v>
      </c>
      <c r="AP21" s="278">
        <v>6.37</v>
      </c>
      <c r="AQ21" s="279">
        <v>1.22</v>
      </c>
      <c r="AS21" s="280"/>
      <c r="AT21" s="276"/>
    </row>
    <row r="22" spans="1:46" s="248" customFormat="1" ht="13.2" x14ac:dyDescent="0.2">
      <c r="A22" s="276"/>
      <c r="AK22" s="1109" t="s">
        <v>492</v>
      </c>
      <c r="AL22" s="1110"/>
      <c r="AM22" s="1110"/>
      <c r="AN22" s="1111"/>
      <c r="AO22" s="281">
        <v>97.1</v>
      </c>
      <c r="AP22" s="282">
        <v>98.4</v>
      </c>
      <c r="AQ22" s="283">
        <v>-1.3</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493</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1" t="s">
        <v>474</v>
      </c>
      <c r="AP30" s="253"/>
      <c r="AQ30" s="254" t="s">
        <v>475</v>
      </c>
      <c r="AR30" s="255"/>
    </row>
    <row r="31" spans="1:46" ht="13.2" x14ac:dyDescent="0.2">
      <c r="A31" s="247"/>
      <c r="AK31" s="256"/>
      <c r="AL31" s="257"/>
      <c r="AM31" s="257"/>
      <c r="AN31" s="258"/>
      <c r="AO31" s="1102"/>
      <c r="AP31" s="259" t="s">
        <v>476</v>
      </c>
      <c r="AQ31" s="260" t="s">
        <v>477</v>
      </c>
      <c r="AR31" s="261" t="s">
        <v>478</v>
      </c>
    </row>
    <row r="32" spans="1:46" ht="27" customHeight="1" x14ac:dyDescent="0.2">
      <c r="A32" s="247"/>
      <c r="AK32" s="1117" t="s">
        <v>496</v>
      </c>
      <c r="AL32" s="1118"/>
      <c r="AM32" s="1118"/>
      <c r="AN32" s="1119"/>
      <c r="AO32" s="291">
        <v>3007084</v>
      </c>
      <c r="AP32" s="291">
        <v>8305</v>
      </c>
      <c r="AQ32" s="292">
        <v>4451</v>
      </c>
      <c r="AR32" s="293">
        <v>86.6</v>
      </c>
    </row>
    <row r="33" spans="1:46" ht="13.5" customHeight="1" x14ac:dyDescent="0.2">
      <c r="A33" s="247"/>
      <c r="AK33" s="1117" t="s">
        <v>497</v>
      </c>
      <c r="AL33" s="1118"/>
      <c r="AM33" s="1118"/>
      <c r="AN33" s="1119"/>
      <c r="AO33" s="291" t="s">
        <v>482</v>
      </c>
      <c r="AP33" s="291" t="s">
        <v>482</v>
      </c>
      <c r="AQ33" s="292" t="s">
        <v>482</v>
      </c>
      <c r="AR33" s="293" t="s">
        <v>482</v>
      </c>
    </row>
    <row r="34" spans="1:46" ht="27" customHeight="1" x14ac:dyDescent="0.2">
      <c r="A34" s="247"/>
      <c r="AK34" s="1117" t="s">
        <v>498</v>
      </c>
      <c r="AL34" s="1118"/>
      <c r="AM34" s="1118"/>
      <c r="AN34" s="1119"/>
      <c r="AO34" s="291">
        <v>230993</v>
      </c>
      <c r="AP34" s="291">
        <v>638</v>
      </c>
      <c r="AQ34" s="292">
        <v>416</v>
      </c>
      <c r="AR34" s="293">
        <v>53.4</v>
      </c>
    </row>
    <row r="35" spans="1:46" ht="27" customHeight="1" x14ac:dyDescent="0.2">
      <c r="A35" s="247"/>
      <c r="AK35" s="1117" t="s">
        <v>499</v>
      </c>
      <c r="AL35" s="1118"/>
      <c r="AM35" s="1118"/>
      <c r="AN35" s="1119"/>
      <c r="AO35" s="291" t="s">
        <v>482</v>
      </c>
      <c r="AP35" s="291" t="s">
        <v>482</v>
      </c>
      <c r="AQ35" s="292">
        <v>18</v>
      </c>
      <c r="AR35" s="293" t="s">
        <v>482</v>
      </c>
    </row>
    <row r="36" spans="1:46" ht="27" customHeight="1" x14ac:dyDescent="0.2">
      <c r="A36" s="247"/>
      <c r="AK36" s="1117" t="s">
        <v>500</v>
      </c>
      <c r="AL36" s="1118"/>
      <c r="AM36" s="1118"/>
      <c r="AN36" s="1119"/>
      <c r="AO36" s="291">
        <v>174507</v>
      </c>
      <c r="AP36" s="291">
        <v>482</v>
      </c>
      <c r="AQ36" s="292">
        <v>532</v>
      </c>
      <c r="AR36" s="293">
        <v>-9.4</v>
      </c>
    </row>
    <row r="37" spans="1:46" ht="13.5" customHeight="1" x14ac:dyDescent="0.2">
      <c r="A37" s="247"/>
      <c r="AK37" s="1117" t="s">
        <v>501</v>
      </c>
      <c r="AL37" s="1118"/>
      <c r="AM37" s="1118"/>
      <c r="AN37" s="1119"/>
      <c r="AO37" s="291" t="s">
        <v>482</v>
      </c>
      <c r="AP37" s="291" t="s">
        <v>482</v>
      </c>
      <c r="AQ37" s="292">
        <v>1760</v>
      </c>
      <c r="AR37" s="293" t="s">
        <v>482</v>
      </c>
    </row>
    <row r="38" spans="1:46" ht="27" customHeight="1" x14ac:dyDescent="0.2">
      <c r="A38" s="247"/>
      <c r="AK38" s="1120" t="s">
        <v>502</v>
      </c>
      <c r="AL38" s="1121"/>
      <c r="AM38" s="1121"/>
      <c r="AN38" s="1122"/>
      <c r="AO38" s="294" t="s">
        <v>482</v>
      </c>
      <c r="AP38" s="294" t="s">
        <v>482</v>
      </c>
      <c r="AQ38" s="295" t="s">
        <v>482</v>
      </c>
      <c r="AR38" s="283" t="s">
        <v>482</v>
      </c>
      <c r="AS38" s="290"/>
    </row>
    <row r="39" spans="1:46" ht="13.2" x14ac:dyDescent="0.2">
      <c r="A39" s="247"/>
      <c r="AK39" s="1120" t="s">
        <v>503</v>
      </c>
      <c r="AL39" s="1121"/>
      <c r="AM39" s="1121"/>
      <c r="AN39" s="1122"/>
      <c r="AO39" s="291" t="s">
        <v>482</v>
      </c>
      <c r="AP39" s="291" t="s">
        <v>482</v>
      </c>
      <c r="AQ39" s="292">
        <v>-15</v>
      </c>
      <c r="AR39" s="293" t="s">
        <v>482</v>
      </c>
      <c r="AS39" s="290"/>
    </row>
    <row r="40" spans="1:46" ht="27" customHeight="1" x14ac:dyDescent="0.2">
      <c r="A40" s="247"/>
      <c r="AK40" s="1117" t="s">
        <v>504</v>
      </c>
      <c r="AL40" s="1118"/>
      <c r="AM40" s="1118"/>
      <c r="AN40" s="1119"/>
      <c r="AO40" s="291">
        <v>-3898042</v>
      </c>
      <c r="AP40" s="291">
        <v>-10765</v>
      </c>
      <c r="AQ40" s="292">
        <v>-9977</v>
      </c>
      <c r="AR40" s="293">
        <v>7.9</v>
      </c>
      <c r="AS40" s="290"/>
    </row>
    <row r="41" spans="1:46" ht="13.2" x14ac:dyDescent="0.2">
      <c r="A41" s="247"/>
      <c r="AK41" s="1123" t="s">
        <v>287</v>
      </c>
      <c r="AL41" s="1124"/>
      <c r="AM41" s="1124"/>
      <c r="AN41" s="1125"/>
      <c r="AO41" s="291">
        <v>-485458</v>
      </c>
      <c r="AP41" s="291">
        <v>-1341</v>
      </c>
      <c r="AQ41" s="292">
        <v>-2814</v>
      </c>
      <c r="AR41" s="293">
        <v>-52.3</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12" t="s">
        <v>474</v>
      </c>
      <c r="AN49" s="1114" t="s">
        <v>507</v>
      </c>
      <c r="AO49" s="1115"/>
      <c r="AP49" s="1115"/>
      <c r="AQ49" s="1115"/>
      <c r="AR49" s="1116"/>
    </row>
    <row r="50" spans="1:44" ht="13.2" x14ac:dyDescent="0.2">
      <c r="A50" s="247"/>
      <c r="AK50" s="305"/>
      <c r="AL50" s="306"/>
      <c r="AM50" s="1113"/>
      <c r="AN50" s="307" t="s">
        <v>508</v>
      </c>
      <c r="AO50" s="308" t="s">
        <v>509</v>
      </c>
      <c r="AP50" s="309" t="s">
        <v>510</v>
      </c>
      <c r="AQ50" s="310" t="s">
        <v>511</v>
      </c>
      <c r="AR50" s="311" t="s">
        <v>512</v>
      </c>
    </row>
    <row r="51" spans="1:44" ht="13.2" x14ac:dyDescent="0.2">
      <c r="A51" s="247"/>
      <c r="AK51" s="303" t="s">
        <v>513</v>
      </c>
      <c r="AL51" s="304"/>
      <c r="AM51" s="312">
        <v>16917506</v>
      </c>
      <c r="AN51" s="313">
        <v>47904</v>
      </c>
      <c r="AO51" s="314">
        <v>-9.8000000000000007</v>
      </c>
      <c r="AP51" s="315">
        <v>50465</v>
      </c>
      <c r="AQ51" s="316">
        <v>-2.4</v>
      </c>
      <c r="AR51" s="317">
        <v>-7.4</v>
      </c>
    </row>
    <row r="52" spans="1:44" ht="13.2" x14ac:dyDescent="0.2">
      <c r="A52" s="247"/>
      <c r="AK52" s="318"/>
      <c r="AL52" s="319" t="s">
        <v>514</v>
      </c>
      <c r="AM52" s="320">
        <v>10812820</v>
      </c>
      <c r="AN52" s="321">
        <v>30618</v>
      </c>
      <c r="AO52" s="322">
        <v>-11.6</v>
      </c>
      <c r="AP52" s="323">
        <v>34193</v>
      </c>
      <c r="AQ52" s="324">
        <v>-8.1</v>
      </c>
      <c r="AR52" s="325">
        <v>-3.5</v>
      </c>
    </row>
    <row r="53" spans="1:44" ht="13.2" x14ac:dyDescent="0.2">
      <c r="A53" s="247"/>
      <c r="AK53" s="303" t="s">
        <v>515</v>
      </c>
      <c r="AL53" s="304"/>
      <c r="AM53" s="312">
        <v>14180493</v>
      </c>
      <c r="AN53" s="313">
        <v>40368</v>
      </c>
      <c r="AO53" s="314">
        <v>-15.7</v>
      </c>
      <c r="AP53" s="315">
        <v>51679</v>
      </c>
      <c r="AQ53" s="316">
        <v>2.4</v>
      </c>
      <c r="AR53" s="317">
        <v>-18.100000000000001</v>
      </c>
    </row>
    <row r="54" spans="1:44" ht="13.2" x14ac:dyDescent="0.2">
      <c r="A54" s="247"/>
      <c r="AK54" s="318"/>
      <c r="AL54" s="319" t="s">
        <v>514</v>
      </c>
      <c r="AM54" s="320">
        <v>8434305</v>
      </c>
      <c r="AN54" s="321">
        <v>24010</v>
      </c>
      <c r="AO54" s="322">
        <v>-21.6</v>
      </c>
      <c r="AP54" s="323">
        <v>35132</v>
      </c>
      <c r="AQ54" s="324">
        <v>2.7</v>
      </c>
      <c r="AR54" s="325">
        <v>-24.3</v>
      </c>
    </row>
    <row r="55" spans="1:44" ht="13.2" x14ac:dyDescent="0.2">
      <c r="A55" s="247"/>
      <c r="AK55" s="303" t="s">
        <v>516</v>
      </c>
      <c r="AL55" s="304"/>
      <c r="AM55" s="312">
        <v>14994962</v>
      </c>
      <c r="AN55" s="313">
        <v>42391</v>
      </c>
      <c r="AO55" s="314">
        <v>5</v>
      </c>
      <c r="AP55" s="315">
        <v>49665</v>
      </c>
      <c r="AQ55" s="316">
        <v>-3.9</v>
      </c>
      <c r="AR55" s="317">
        <v>8.9</v>
      </c>
    </row>
    <row r="56" spans="1:44" ht="13.2" x14ac:dyDescent="0.2">
      <c r="A56" s="247"/>
      <c r="AK56" s="318"/>
      <c r="AL56" s="319" t="s">
        <v>514</v>
      </c>
      <c r="AM56" s="320">
        <v>10303564</v>
      </c>
      <c r="AN56" s="321">
        <v>29128</v>
      </c>
      <c r="AO56" s="322">
        <v>21.3</v>
      </c>
      <c r="AP56" s="323">
        <v>34678</v>
      </c>
      <c r="AQ56" s="324">
        <v>-1.3</v>
      </c>
      <c r="AR56" s="325">
        <v>22.6</v>
      </c>
    </row>
    <row r="57" spans="1:44" ht="13.2" x14ac:dyDescent="0.2">
      <c r="A57" s="247"/>
      <c r="AK57" s="303" t="s">
        <v>517</v>
      </c>
      <c r="AL57" s="304"/>
      <c r="AM57" s="312">
        <v>27448879</v>
      </c>
      <c r="AN57" s="313">
        <v>76737</v>
      </c>
      <c r="AO57" s="314">
        <v>81</v>
      </c>
      <c r="AP57" s="315">
        <v>63439</v>
      </c>
      <c r="AQ57" s="316">
        <v>27.7</v>
      </c>
      <c r="AR57" s="317">
        <v>53.3</v>
      </c>
    </row>
    <row r="58" spans="1:44" ht="13.2" x14ac:dyDescent="0.2">
      <c r="A58" s="247"/>
      <c r="AK58" s="318"/>
      <c r="AL58" s="319" t="s">
        <v>514</v>
      </c>
      <c r="AM58" s="320">
        <v>16470129</v>
      </c>
      <c r="AN58" s="321">
        <v>46044</v>
      </c>
      <c r="AO58" s="322">
        <v>58.1</v>
      </c>
      <c r="AP58" s="323">
        <v>46463</v>
      </c>
      <c r="AQ58" s="324">
        <v>34</v>
      </c>
      <c r="AR58" s="325">
        <v>24.1</v>
      </c>
    </row>
    <row r="59" spans="1:44" ht="13.2" x14ac:dyDescent="0.2">
      <c r="A59" s="247"/>
      <c r="AK59" s="303" t="s">
        <v>518</v>
      </c>
      <c r="AL59" s="304"/>
      <c r="AM59" s="312">
        <v>22605006</v>
      </c>
      <c r="AN59" s="313">
        <v>62429</v>
      </c>
      <c r="AO59" s="314">
        <v>-18.600000000000001</v>
      </c>
      <c r="AP59" s="315">
        <v>60097</v>
      </c>
      <c r="AQ59" s="316">
        <v>-5.3</v>
      </c>
      <c r="AR59" s="317">
        <v>-13.3</v>
      </c>
    </row>
    <row r="60" spans="1:44" ht="13.2" x14ac:dyDescent="0.2">
      <c r="A60" s="247"/>
      <c r="AK60" s="318"/>
      <c r="AL60" s="319" t="s">
        <v>514</v>
      </c>
      <c r="AM60" s="320">
        <v>15019338</v>
      </c>
      <c r="AN60" s="321">
        <v>41480</v>
      </c>
      <c r="AO60" s="322">
        <v>-9.9</v>
      </c>
      <c r="AP60" s="323">
        <v>43011</v>
      </c>
      <c r="AQ60" s="324">
        <v>-7.4</v>
      </c>
      <c r="AR60" s="325">
        <v>-2.5</v>
      </c>
    </row>
    <row r="61" spans="1:44" ht="13.2" x14ac:dyDescent="0.2">
      <c r="A61" s="247"/>
      <c r="AK61" s="303" t="s">
        <v>519</v>
      </c>
      <c r="AL61" s="326"/>
      <c r="AM61" s="312">
        <v>19229369</v>
      </c>
      <c r="AN61" s="313">
        <v>53966</v>
      </c>
      <c r="AO61" s="314">
        <v>8.4</v>
      </c>
      <c r="AP61" s="315">
        <v>55069</v>
      </c>
      <c r="AQ61" s="327">
        <v>3.7</v>
      </c>
      <c r="AR61" s="317">
        <v>4.7</v>
      </c>
    </row>
    <row r="62" spans="1:44" ht="13.2" x14ac:dyDescent="0.2">
      <c r="A62" s="247"/>
      <c r="AK62" s="318"/>
      <c r="AL62" s="319" t="s">
        <v>514</v>
      </c>
      <c r="AM62" s="320">
        <v>12208031</v>
      </c>
      <c r="AN62" s="321">
        <v>34256</v>
      </c>
      <c r="AO62" s="322">
        <v>7.3</v>
      </c>
      <c r="AP62" s="323">
        <v>38695</v>
      </c>
      <c r="AQ62" s="324">
        <v>4</v>
      </c>
      <c r="AR62" s="325">
        <v>3.3</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SxsFs0u82VzMFxc0HiN+ti8m1UNBV1cr8WggtHLo90Ws5vad2p495Z0zc5MusE5MChROVwxpE11LEcbez/9QSw==" saltValue="0x/gwPVXIQTx1X7Q8QizV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18E74-B907-4F51-A5C7-3CE00C798256}">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745z4tPPd1CwlQwqOfTNNuAG+4/U7ZKpf/HseDdUczxKmzZ2aUf/PodtafBrHKQ6JcLXFlprSnVzM2SP03JIkQ==" saltValue="pg4oJ13DpBSWV7KwcsyA+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A9E62-7EA5-46DF-8801-ADE029A3214A}">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1cZSEzxF6mRO483aS68/LLiqqgxOzqWlsxQOhep+BR1Dw+1ZF+p5YfyrO8XHB7LzmAm6Nb/Yr6DhpB2Wc92tMw==" saltValue="8hbI2Rmsphmr17W861pQP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E9D6-E2CF-4B0B-B394-1BC7BAE5AD51}">
  <sheetPr>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19.63</v>
      </c>
      <c r="G47" s="12">
        <v>19.25</v>
      </c>
      <c r="H47" s="12">
        <v>20.88</v>
      </c>
      <c r="I47" s="12">
        <v>21.05</v>
      </c>
      <c r="J47" s="13">
        <v>21.81</v>
      </c>
    </row>
    <row r="48" spans="2:10" ht="57.75" customHeight="1" x14ac:dyDescent="0.2">
      <c r="B48" s="14"/>
      <c r="C48" s="1128" t="s">
        <v>4</v>
      </c>
      <c r="D48" s="1128"/>
      <c r="E48" s="1129"/>
      <c r="F48" s="15">
        <v>7.55</v>
      </c>
      <c r="G48" s="16">
        <v>9.07</v>
      </c>
      <c r="H48" s="16">
        <v>9.1</v>
      </c>
      <c r="I48" s="16">
        <v>7.69</v>
      </c>
      <c r="J48" s="17">
        <v>9.52</v>
      </c>
    </row>
    <row r="49" spans="2:10" ht="57.75" customHeight="1" thickBot="1" x14ac:dyDescent="0.25">
      <c r="B49" s="18"/>
      <c r="C49" s="1130" t="s">
        <v>5</v>
      </c>
      <c r="D49" s="1130"/>
      <c r="E49" s="1131"/>
      <c r="F49" s="19" t="s">
        <v>526</v>
      </c>
      <c r="G49" s="20" t="s">
        <v>527</v>
      </c>
      <c r="H49" s="20" t="s">
        <v>528</v>
      </c>
      <c r="I49" s="20" t="s">
        <v>529</v>
      </c>
      <c r="J49" s="21">
        <v>0.38</v>
      </c>
    </row>
    <row r="50" spans="2:10" ht="13.2" x14ac:dyDescent="0.2"/>
  </sheetData>
  <sheetProtection algorithmName="SHA-512" hashValue="xVj3qzHU6oItZ9sa3W647RjquYLmga20qceb8DP4pAYbgVD/F9aLg4G1OiVqU+ugwGnK9VoXye+L1ZqkF1JAbQ==" saltValue="pthXGe4ER1nRjGHzUV+1R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 </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dcterms:created xsi:type="dcterms:W3CDTF">2026-02-23T05:51:03Z</dcterms:created>
  <dcterms:modified xsi:type="dcterms:W3CDTF">2026-03-17T07:36:14Z</dcterms:modified>
  <cp:category/>
</cp:coreProperties>
</file>