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F9605471-7949-438F-82BC-AC0E9468E79F}"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W39" i="10"/>
  <c r="BE39" i="10"/>
  <c r="AM39" i="10"/>
  <c r="U39" i="10"/>
  <c r="C39" i="10"/>
  <c r="BE38" i="10"/>
  <c r="AM38" i="10"/>
  <c r="U38" i="10"/>
  <c r="C38" i="10"/>
  <c r="BE37" i="10"/>
  <c r="AM37" i="10"/>
  <c r="U37" i="10"/>
  <c r="C37" i="10"/>
  <c r="BE36" i="10"/>
  <c r="AM36" i="10"/>
  <c r="C36" i="10"/>
  <c r="BE35" i="10"/>
  <c r="AM35" i="10"/>
  <c r="C35" i="10"/>
  <c r="BE34" i="10"/>
  <c r="AM34" i="10"/>
  <c r="C34" i="10"/>
  <c r="BW34" i="10" l="1"/>
  <c r="BW35" i="10" s="1"/>
  <c r="BW36" i="10" s="1"/>
  <c r="BW37" i="10" s="1"/>
  <c r="BW38"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 r="CO39" i="10" s="1"/>
  <c r="CO40" i="10" s="1"/>
  <c r="CO41" i="10" s="1"/>
</calcChain>
</file>

<file path=xl/sharedStrings.xml><?xml version="1.0" encoding="utf-8"?>
<sst xmlns="http://schemas.openxmlformats.org/spreadsheetml/2006/main" count="1209" uniqueCount="559">
  <si>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</si>
  <si>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</si>
  <si>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</si>
  <si>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</si>
  <si>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</si>
  <si>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</si>
  <si>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</si>
  <si>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区分</t>
    <rPh sb="0" eb="2">
      <t>クブン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</si>
  <si>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</si>
  <si>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</si>
  <si>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</si>
  <si>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</si>
  <si>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</si>
  <si>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</si>
  <si>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</si>
  <si>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</si>
  <si>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</si>
  <si>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</si>
  <si>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</si>
  <si>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渋谷区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</si>
  <si>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</si>
  <si>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</si>
  <si>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</si>
  <si>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</si>
  <si>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</si>
  <si>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</si>
  <si>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</si>
  <si>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</si>
  <si>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</si>
  <si>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</si>
  <si>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</si>
  <si>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</si>
  <si>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</si>
  <si>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</si>
  <si>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</si>
  <si>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</si>
  <si>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</si>
  <si>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</si>
  <si>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</si>
  <si>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</si>
  <si>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</si>
  <si>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</si>
  <si>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</si>
  <si>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</si>
  <si>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</si>
  <si>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</si>
  <si>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</si>
  <si>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</si>
  <si>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</si>
  <si>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</si>
  <si>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</si>
  <si>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</si>
  <si>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</si>
  <si>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</si>
  <si>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</si>
  <si>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</si>
  <si>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</si>
  <si>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</si>
  <si>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</si>
  <si>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</si>
  <si>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</si>
  <si>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</si>
  <si>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</si>
  <si>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</si>
  <si>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</si>
  <si>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</si>
  <si>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</si>
  <si>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</si>
  <si>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</si>
  <si>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</si>
  <si>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</si>
  <si>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</si>
  <si>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</si>
  <si>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</si>
  <si>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</si>
  <si>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</si>
  <si>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</si>
  <si>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</si>
  <si>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</si>
  <si>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</si>
  <si>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</si>
  <si>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</si>
  <si>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</si>
  <si>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</si>
  <si>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</si>
  <si>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</si>
  <si>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</si>
  <si>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</si>
  <si>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</si>
  <si>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</si>
  <si>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</si>
  <si>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</si>
  <si>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</si>
  <si>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</si>
  <si>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</si>
  <si>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</si>
  <si>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</si>
  <si>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</si>
  <si>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</si>
  <si>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</si>
  <si>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</si>
  <si>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</si>
  <si>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</si>
  <si>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</si>
  <si>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</si>
  <si>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</si>
  <si>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</si>
  <si>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</si>
  <si>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</si>
  <si>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</si>
  <si>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</si>
  <si>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</si>
  <si>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</si>
  <si>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</si>
  <si>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</si>
  <si>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</si>
  <si>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</si>
  <si>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</si>
  <si>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</si>
  <si>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</si>
  <si>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</si>
  <si>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</si>
  <si>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</si>
  <si>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</si>
  <si>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</si>
  <si>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</si>
  <si>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</si>
  <si>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</si>
  <si>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</si>
  <si>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</si>
  <si>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東京都渋谷区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</si>
  <si>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</si>
  <si>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</si>
  <si>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</si>
  <si>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</si>
  <si>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</si>
  <si>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</si>
  <si>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</si>
  <si>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</si>
  <si>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</si>
  <si>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</si>
  <si>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</si>
  <si>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</si>
  <si>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</si>
  <si>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</si>
  <si>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</si>
  <si>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</si>
  <si>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</si>
  <si>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</si>
  <si>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</si>
  <si>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</si>
  <si>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</si>
  <si>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</si>
  <si>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</si>
  <si>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</si>
  <si>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</si>
  <si>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</si>
  <si>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</si>
  <si>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</si>
  <si>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</si>
  <si>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</si>
  <si>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</si>
  <si>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</si>
  <si>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</si>
  <si>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</si>
  <si>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</si>
  <si>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</si>
  <si>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</si>
  <si>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</si>
  <si>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</si>
  <si>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</si>
  <si>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</si>
  <si>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</si>
  <si>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</si>
  <si>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</si>
  <si>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</si>
  <si>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</si>
  <si>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</si>
  <si>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</si>
  <si>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</si>
  <si>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</si>
  <si>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</si>
  <si>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</si>
  <si>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</si>
  <si>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</si>
  <si>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</si>
  <si>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</si>
  <si>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</si>
  <si>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</si>
  <si>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</si>
  <si>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</si>
  <si>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</si>
  <si>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</si>
  <si>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</si>
  <si>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</si>
  <si>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</si>
  <si>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</si>
  <si>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</si>
  <si>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</si>
  <si>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</si>
  <si>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</si>
  <si>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</si>
  <si>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</si>
  <si>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</si>
  <si>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</si>
  <si>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</si>
  <si>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</si>
  <si>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</si>
  <si>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</si>
  <si>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</si>
  <si>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</si>
  <si>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</si>
  <si>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</si>
  <si>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</si>
  <si>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</si>
  <si>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</si>
  <si>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</si>
  <si>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</si>
  <si>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</si>
  <si>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</si>
  <si>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</si>
  <si>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</si>
  <si>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</si>
  <si>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</si>
  <si>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</si>
  <si>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</si>
  <si>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</si>
  <si>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</si>
  <si>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</si>
  <si>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</si>
  <si>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</si>
  <si>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</si>
  <si>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</si>
  <si>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</si>
  <si>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</si>
  <si>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</si>
  <si>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</si>
  <si>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</si>
  <si>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</si>
  <si>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</si>
  <si>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</si>
  <si>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</si>
  <si>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</si>
  <si>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</si>
  <si>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</si>
  <si>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</si>
  <si>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</si>
  <si>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</si>
  <si>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</si>
  <si>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</si>
  <si>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</si>
  <si>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</si>
  <si>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</si>
  <si>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</si>
  <si>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</si>
  <si>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</si>
  <si>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</si>
  <si>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</si>
  <si>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</si>
  <si>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</si>
  <si>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</si>
  <si>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</si>
  <si>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</si>
  <si>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</si>
  <si>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</si>
  <si>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</si>
  <si>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</si>
  <si>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</si>
  <si>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</si>
  <si>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</si>
  <si>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</si>
  <si>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</si>
  <si>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</si>
  <si>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</si>
  <si>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</si>
  <si>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</si>
  <si>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</si>
  <si>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</si>
  <si>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</si>
  <si>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</si>
  <si>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</si>
  <si>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</si>
  <si>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東京都渋谷区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</si>
  <si>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</si>
  <si>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</si>
  <si>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</si>
  <si>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</si>
  <si>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</si>
  <si>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</si>
  <si>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</si>
  <si>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</si>
  <si>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</si>
  <si>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</si>
  <si>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</si>
  <si>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</si>
  <si>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</si>
  <si>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</si>
  <si>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</si>
  <si>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</si>
  <si>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</si>
  <si>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</si>
  <si>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</si>
  <si>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</si>
  <si>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</si>
  <si>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</si>
  <si>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</si>
  <si>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</si>
  <si>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</si>
  <si>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</si>
  <si>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</si>
  <si>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</si>
  <si>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</si>
  <si>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</si>
  <si>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</si>
  <si>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</si>
  <si>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</si>
  <si>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</si>
  <si>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</si>
  <si>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</si>
  <si>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</si>
  <si>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</si>
  <si>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</si>
  <si>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</si>
  <si>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</si>
  <si>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</si>
  <si>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</si>
  <si>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</si>
  <si>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</si>
  <si>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</si>
  <si>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</si>
  <si>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</si>
  <si>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</si>
  <si>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</si>
  <si>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</si>
  <si>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</si>
  <si>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</si>
  <si>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</si>
  <si>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</si>
  <si>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</si>
  <si>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</si>
  <si>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</si>
  <si>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</si>
  <si>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</si>
  <si>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</si>
  <si>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</si>
  <si>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</si>
  <si>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</si>
  <si>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</si>
  <si>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</si>
  <si>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</si>
  <si>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</si>
  <si>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</si>
  <si>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</si>
  <si>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</si>
  <si>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</si>
  <si>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</si>
  <si>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</si>
  <si>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</si>
  <si>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</si>
  <si>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</si>
  <si>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</si>
  <si>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</si>
  <si>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</si>
  <si>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</si>
  <si>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</si>
  <si>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</si>
  <si>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</si>
  <si>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</si>
  <si>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</si>
  <si>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</si>
  <si>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</si>
  <si>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</si>
  <si>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</si>
  <si>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</si>
  <si>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</si>
  <si>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</si>
  <si>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</si>
  <si>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</si>
  <si>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</si>
  <si>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</si>
  <si>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</si>
  <si>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</si>
  <si>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</si>
  <si>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</si>
  <si>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</si>
  <si>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</si>
  <si>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</si>
  <si>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</si>
  <si>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</si>
  <si>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</si>
  <si>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</si>
  <si>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</si>
  <si>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</si>
  <si>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</si>
  <si>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</si>
  <si>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</si>
  <si>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</si>
  <si>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</si>
  <si>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</si>
  <si>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</si>
  <si>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</si>
  <si>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</si>
  <si>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</si>
  <si>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</si>
  <si>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</si>
  <si>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</si>
  <si>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</si>
  <si>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</si>
  <si>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</si>
  <si>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</si>
  <si>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</si>
  <si>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</si>
  <si>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</si>
  <si>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</si>
  <si>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</si>
  <si>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</si>
  <si>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</si>
  <si>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</si>
  <si>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</si>
  <si>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</si>
  <si>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</si>
  <si>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</si>
  <si>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</si>
  <si>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</si>
  <si>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</si>
  <si>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</si>
  <si>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</si>
  <si>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</si>
  <si>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</si>
  <si>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</si>
  <si>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</si>
  <si>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</si>
  <si>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</si>
  <si>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</si>
  <si>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</si>
  <si>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</si>
  <si>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</si>
  <si>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</si>
  <si>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</si>
  <si>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</si>
  <si>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</si>
  <si>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</si>
  <si>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</si>
  <si>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</si>
  <si>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</si>
  <si>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</si>
  <si>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</si>
  <si>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</si>
  <si>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</si>
  <si>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標準財政規模比（％）</t>
    <phoneticPr fontId="5"/>
  </si>
  <si>
    <t>年度</t>
    <rPh sb="0" eb="2">
      <t>ネンド</t>
    </rPh>
    <phoneticPr fontId="5"/>
  </si>
  <si>
    <t>R02</t>
  </si>
  <si>
    <t>R03</t>
  </si>
  <si>
    <t>R04</t>
  </si>
  <si>
    <t>R05</t>
  </si>
  <si>
    <t>R06</t>
  </si>
  <si>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</si>
  <si>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</si>
  <si>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</si>
  <si>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</si>
  <si>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一般会計</t>
  </si>
  <si>
    <t>介護保険事業会計</t>
  </si>
  <si>
    <t>国民健康保険事業会計</t>
  </si>
  <si>
    <t>後期高齢者医療事業会計</t>
  </si>
  <si>
    <t>その他会計（赤字）</t>
  </si>
  <si>
    <t>その他会計（黒字）</t>
  </si>
  <si>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</si>
  <si>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</si>
  <si>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</si>
  <si>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</si>
  <si>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</si>
  <si>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</si>
  <si>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</si>
  <si>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</si>
  <si>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</si>
  <si>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</si>
  <si>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</si>
  <si>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</si>
  <si>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</si>
  <si>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</si>
  <si>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</si>
  <si>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</si>
  <si>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</si>
  <si>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R02</t>
    <phoneticPr fontId="5"/>
  </si>
  <si>
    <t>R03</t>
    <phoneticPr fontId="5"/>
  </si>
  <si>
    <t>R04</t>
    <phoneticPr fontId="5"/>
  </si>
  <si>
    <t>R05</t>
    <phoneticPr fontId="5"/>
  </si>
  <si>
    <t>R06</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</si>
  <si>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</si>
  <si>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</si>
  <si>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</si>
  <si>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</si>
  <si>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</si>
  <si>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</si>
  <si>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</si>
  <si>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</si>
  <si>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</si>
  <si>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</si>
  <si>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</si>
  <si>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</si>
  <si>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</si>
  <si>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</si>
  <si>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</si>
  <si>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</si>
  <si>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</si>
  <si>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</si>
  <si>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</si>
  <si>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</si>
  <si>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</si>
  <si>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</si>
  <si>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減債基金</t>
    <rPh sb="0" eb="2">
      <t>ゲンサイ</t>
    </rPh>
    <rPh sb="2" eb="4">
      <t>キキン</t>
    </rPh>
    <phoneticPr fontId="5"/>
  </si>
  <si>
    <t>基金残高合計</t>
    <rPh sb="0" eb="2">
      <t>キキン</t>
    </rPh>
    <rPh sb="2" eb="4">
      <t>ザンダカ</t>
    </rPh>
    <rPh sb="4" eb="6">
      <t>ゴウケイ</t>
    </rPh>
    <phoneticPr fontId="5"/>
  </si>
  <si>
    <t>当該団体(円)</t>
  </si>
  <si>
    <t>類似団体内平均(円)</t>
    <rPh sb="0" eb="2">
      <t>ルイジ</t>
    </rPh>
    <rPh sb="2" eb="4">
      <t>ダンタイ</t>
    </rPh>
    <phoneticPr fontId="5"/>
  </si>
  <si>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</si>
  <si>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</si>
  <si>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</si>
  <si>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</si>
  <si>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</si>
  <si>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</si>
  <si>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</si>
  <si>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</si>
  <si>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</si>
  <si>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</si>
  <si>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</si>
  <si>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</si>
  <si>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</si>
  <si>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</si>
  <si>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</si>
  <si>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実質公債費比率の分子</t>
  </si>
  <si>
    <t>将来負担比率（分子）の構造</t>
  </si>
  <si>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</si>
  <si>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</si>
  <si>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</si>
  <si>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</si>
  <si>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</si>
  <si>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</si>
  <si>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渋谷区都市整備基金</t>
    <rPh sb="0" eb="9">
      <t>シブヤクトシセイビキキン</t>
    </rPh>
    <phoneticPr fontId="6"/>
  </si>
  <si>
    <t>高村社会福祉基金</t>
    <rPh sb="0" eb="2">
      <t>タカムラ</t>
    </rPh>
    <rPh sb="2" eb="4">
      <t>シャカイ</t>
    </rPh>
    <rPh sb="4" eb="6">
      <t>フクシ</t>
    </rPh>
    <rPh sb="6" eb="8">
      <t>キキン</t>
    </rPh>
    <phoneticPr fontId="2"/>
  </si>
  <si>
    <t>渋谷区やさしいまちづくり基金</t>
  </si>
  <si>
    <t>安井青少年育成基金</t>
  </si>
  <si>
    <t>小森高齢者福祉基金</t>
    <rPh sb="0" eb="2">
      <t>コモリ</t>
    </rPh>
    <rPh sb="2" eb="5">
      <t>コウレイシャ</t>
    </rPh>
    <rPh sb="5" eb="7">
      <t>フクシ</t>
    </rPh>
    <rPh sb="7" eb="9">
      <t>キキン</t>
    </rPh>
    <phoneticPr fontId="3"/>
  </si>
  <si>
    <t>〇</t>
  </si>
  <si>
    <t>渋谷未来デザイン</t>
    <rPh sb="0" eb="2">
      <t>シブヤ</t>
    </rPh>
    <rPh sb="2" eb="4">
      <t>ミライ</t>
    </rPh>
    <phoneticPr fontId="2"/>
  </si>
  <si>
    <t>渋谷土地開発公社</t>
    <rPh sb="0" eb="2">
      <t>シブヤ</t>
    </rPh>
    <rPh sb="2" eb="8">
      <t>トチカイハツコウシャ</t>
    </rPh>
    <phoneticPr fontId="2"/>
  </si>
  <si>
    <t>渋谷都市整備公社</t>
    <rPh sb="0" eb="2">
      <t>シブヤ</t>
    </rPh>
    <rPh sb="2" eb="4">
      <t>トシ</t>
    </rPh>
    <rPh sb="4" eb="6">
      <t>セイビ</t>
    </rPh>
    <rPh sb="6" eb="8">
      <t>コウシャ</t>
    </rPh>
    <phoneticPr fontId="2"/>
  </si>
  <si>
    <t>-</t>
    <phoneticPr fontId="2"/>
  </si>
  <si>
    <t>渋谷区スポーツ協会</t>
  </si>
  <si>
    <t>渋谷区観光協会</t>
    <rPh sb="0" eb="7">
      <t>シブヤクカンコウキョウカイ</t>
    </rPh>
    <phoneticPr fontId="11"/>
  </si>
  <si>
    <t>公益財団法人渋谷区文化・芸術振興財団</t>
    <rPh sb="0" eb="2">
      <t>コウエキ</t>
    </rPh>
    <rPh sb="2" eb="4">
      <t>ザイダン</t>
    </rPh>
    <rPh sb="4" eb="6">
      <t>ホウジン</t>
    </rPh>
    <rPh sb="6" eb="9">
      <t>シブヤク</t>
    </rPh>
    <rPh sb="9" eb="11">
      <t>ブンカ</t>
    </rPh>
    <rPh sb="12" eb="14">
      <t>ゲイジュツ</t>
    </rPh>
    <rPh sb="14" eb="18">
      <t>シンコウザイダン</t>
    </rPh>
    <phoneticPr fontId="11"/>
  </si>
  <si>
    <t>シブヤスタートアップス株式会社</t>
    <rPh sb="11" eb="13">
      <t>カブシキ</t>
    </rPh>
    <rPh sb="13" eb="15">
      <t>カイシャ</t>
    </rPh>
    <phoneticPr fontId="11"/>
  </si>
  <si>
    <t>一般社団法人シブヤ・スマートシティ推進機構</t>
    <rPh sb="0" eb="2">
      <t>イッパン</t>
    </rPh>
    <rPh sb="2" eb="4">
      <t>シャダン</t>
    </rPh>
    <rPh sb="4" eb="6">
      <t>ホウジン</t>
    </rPh>
    <rPh sb="17" eb="19">
      <t>スイシン</t>
    </rPh>
    <rPh sb="19" eb="21">
      <t>キコウ</t>
    </rPh>
    <phoneticPr fontId="3"/>
  </si>
  <si>
    <t>特別区人事・厚生事務組合</t>
    <rPh sb="0" eb="2">
      <t>トクベツ</t>
    </rPh>
    <rPh sb="2" eb="3">
      <t>ク</t>
    </rPh>
    <rPh sb="3" eb="5">
      <t>ジンジ</t>
    </rPh>
    <rPh sb="6" eb="8">
      <t>コウセイ</t>
    </rPh>
    <rPh sb="8" eb="10">
      <t>ジム</t>
    </rPh>
    <rPh sb="10" eb="12">
      <t>クミアイ</t>
    </rPh>
    <phoneticPr fontId="7"/>
  </si>
  <si>
    <t>特別区競馬組合</t>
    <rPh sb="0" eb="2">
      <t>トクベツ</t>
    </rPh>
    <rPh sb="2" eb="3">
      <t>ク</t>
    </rPh>
    <rPh sb="3" eb="5">
      <t>ケイバ</t>
    </rPh>
    <rPh sb="5" eb="7">
      <t>クミアイ</t>
    </rPh>
    <phoneticPr fontId="7"/>
  </si>
  <si>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7"/>
  </si>
  <si>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7"/>
  </si>
  <si>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7"/>
  </si>
  <si>
    <t>-</t>
    <phoneticPr fontId="19"/>
  </si>
  <si>
    <t>法適用</t>
    <rPh sb="0" eb="1">
      <t>ホウ</t>
    </rPh>
    <rPh sb="1" eb="3">
      <t>テキヨウ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</si>
</sst>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color rgb="FF000000"/>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right style="thin">
        <color rgb="FF000000"/>
      </right>
      <top style="hair">
        <color indexed="64"/>
      </top>
      <bottom style="hair">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8" fillId="0" borderId="113" xfId="15" quotePrefix="1" applyNumberFormat="1" applyFont="1" applyBorder="1" applyAlignment="1" applyProtection="1">
      <alignment horizontal="right" vertical="center" shrinkToFit="1"/>
      <protection locked="0"/>
    </xf>
    <xf numFmtId="177" fontId="38" fillId="0" borderId="113" xfId="15" applyNumberFormat="1" applyFont="1" applyBorder="1" applyAlignment="1" applyProtection="1">
      <alignment horizontal="right" vertical="center" shrinkToFit="1"/>
      <protection locked="0"/>
    </xf>
    <xf numFmtId="177" fontId="38" fillId="0" borderId="188" xfId="15" applyNumberFormat="1" applyFont="1" applyBorder="1" applyAlignment="1" applyProtection="1">
      <alignment horizontal="right" vertical="center" shrinkToFit="1"/>
      <protection locked="0"/>
    </xf>
    <xf numFmtId="0" fontId="38" fillId="0" borderId="112" xfId="15" applyFont="1" applyBorder="1" applyAlignment="1" applyProtection="1">
      <alignment horizontal="left" vertical="center" shrinkToFit="1"/>
      <protection locked="0"/>
    </xf>
    <xf numFmtId="0" fontId="38" fillId="0" borderId="113" xfId="15" applyFont="1" applyBorder="1" applyAlignment="1" applyProtection="1">
      <alignment horizontal="left" vertical="center" shrinkToFit="1"/>
      <protection locked="0"/>
    </xf>
    <xf numFmtId="0" fontId="38" fillId="0" borderId="188"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AA61-4E6C-89E3-D26E311D2E9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59213</c:v>
                </c:pt>
                <c:pt idx="1">
                  <c:v>33128</c:v>
                </c:pt>
                <c:pt idx="2">
                  <c:v>51185</c:v>
                </c:pt>
                <c:pt idx="3">
                  <c:v>69524</c:v>
                </c:pt>
                <c:pt idx="4">
                  <c:v>68839</c:v>
                </c:pt>
              </c:numCache>
            </c:numRef>
          </c:val>
          <c:smooth val="0"/>
          <c:extLst>
            <c:ext xmlns:c16="http://schemas.microsoft.com/office/drawing/2014/chart" uri="{C3380CC4-5D6E-409C-BE32-E72D297353CC}">
              <c16:uniqueId val="{00000001-AA61-4E6C-89E3-D26E311D2E9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11.35</c:v>
                </c:pt>
                <c:pt idx="1">
                  <c:v>23.09</c:v>
                </c:pt>
                <c:pt idx="2">
                  <c:v>18.68</c:v>
                </c:pt>
                <c:pt idx="3">
                  <c:v>16.3</c:v>
                </c:pt>
                <c:pt idx="4">
                  <c:v>17.05</c:v>
                </c:pt>
              </c:numCache>
            </c:numRef>
          </c:val>
          <c:extLst>
            <c:ext xmlns:c16="http://schemas.microsoft.com/office/drawing/2014/chart" uri="{C3380CC4-5D6E-409C-BE32-E72D297353CC}">
              <c16:uniqueId val="{00000000-A24C-47D2-B058-53F29043928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61.35</c:v>
                </c:pt>
                <c:pt idx="1">
                  <c:v>65.650000000000006</c:v>
                </c:pt>
                <c:pt idx="2">
                  <c:v>78.25</c:v>
                </c:pt>
                <c:pt idx="3">
                  <c:v>81.819999999999993</c:v>
                </c:pt>
                <c:pt idx="4">
                  <c:v>86.65</c:v>
                </c:pt>
              </c:numCache>
            </c:numRef>
          </c:val>
          <c:extLst>
            <c:ext xmlns:c16="http://schemas.microsoft.com/office/drawing/2014/chart" uri="{C3380CC4-5D6E-409C-BE32-E72D297353CC}">
              <c16:uniqueId val="{00000001-A24C-47D2-B058-53F29043928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5.62</c:v>
                </c:pt>
                <c:pt idx="1">
                  <c:v>18.850000000000001</c:v>
                </c:pt>
                <c:pt idx="2">
                  <c:v>8.9700000000000006</c:v>
                </c:pt>
                <c:pt idx="3">
                  <c:v>8.5399999999999991</c:v>
                </c:pt>
                <c:pt idx="4">
                  <c:v>10.02</c:v>
                </c:pt>
              </c:numCache>
            </c:numRef>
          </c:val>
          <c:smooth val="0"/>
          <c:extLst>
            <c:ext xmlns:c16="http://schemas.microsoft.com/office/drawing/2014/chart" uri="{C3380CC4-5D6E-409C-BE32-E72D297353CC}">
              <c16:uniqueId val="{00000002-A24C-47D2-B058-53F29043928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C60-442E-A451-E9B474C60C0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C60-442E-A451-E9B474C60C0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C60-442E-A451-E9B474C60C0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C60-442E-A451-E9B474C60C0E}"/>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AC60-442E-A451-E9B474C60C0E}"/>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AC60-442E-A451-E9B474C60C0E}"/>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7.0000000000000007E-2</c:v>
                </c:pt>
                <c:pt idx="2">
                  <c:v>#N/A</c:v>
                </c:pt>
                <c:pt idx="3">
                  <c:v>7.0000000000000007E-2</c:v>
                </c:pt>
                <c:pt idx="4">
                  <c:v>#N/A</c:v>
                </c:pt>
                <c:pt idx="5">
                  <c:v>0.02</c:v>
                </c:pt>
                <c:pt idx="6">
                  <c:v>#N/A</c:v>
                </c:pt>
                <c:pt idx="7">
                  <c:v>0.01</c:v>
                </c:pt>
                <c:pt idx="8">
                  <c:v>#N/A</c:v>
                </c:pt>
                <c:pt idx="9">
                  <c:v>0.11</c:v>
                </c:pt>
              </c:numCache>
            </c:numRef>
          </c:val>
          <c:extLst>
            <c:ext xmlns:c16="http://schemas.microsoft.com/office/drawing/2014/chart" uri="{C3380CC4-5D6E-409C-BE32-E72D297353CC}">
              <c16:uniqueId val="{00000006-AC60-442E-A451-E9B474C60C0E}"/>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0.91</c:v>
                </c:pt>
                <c:pt idx="2">
                  <c:v>#N/A</c:v>
                </c:pt>
                <c:pt idx="3">
                  <c:v>0.88</c:v>
                </c:pt>
                <c:pt idx="4">
                  <c:v>#N/A</c:v>
                </c:pt>
                <c:pt idx="5">
                  <c:v>0.72</c:v>
                </c:pt>
                <c:pt idx="6">
                  <c:v>#N/A</c:v>
                </c:pt>
                <c:pt idx="7">
                  <c:v>0.67</c:v>
                </c:pt>
                <c:pt idx="8">
                  <c:v>#N/A</c:v>
                </c:pt>
                <c:pt idx="9">
                  <c:v>0.77</c:v>
                </c:pt>
              </c:numCache>
            </c:numRef>
          </c:val>
          <c:extLst>
            <c:ext xmlns:c16="http://schemas.microsoft.com/office/drawing/2014/chart" uri="{C3380CC4-5D6E-409C-BE32-E72D297353CC}">
              <c16:uniqueId val="{00000007-AC60-442E-A451-E9B474C60C0E}"/>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1.29</c:v>
                </c:pt>
                <c:pt idx="2">
                  <c:v>#N/A</c:v>
                </c:pt>
                <c:pt idx="3">
                  <c:v>1.58</c:v>
                </c:pt>
                <c:pt idx="4">
                  <c:v>#N/A</c:v>
                </c:pt>
                <c:pt idx="5">
                  <c:v>0.4</c:v>
                </c:pt>
                <c:pt idx="6">
                  <c:v>#N/A</c:v>
                </c:pt>
                <c:pt idx="7">
                  <c:v>0.39</c:v>
                </c:pt>
                <c:pt idx="8">
                  <c:v>#N/A</c:v>
                </c:pt>
                <c:pt idx="9">
                  <c:v>0.97</c:v>
                </c:pt>
              </c:numCache>
            </c:numRef>
          </c:val>
          <c:extLst>
            <c:ext xmlns:c16="http://schemas.microsoft.com/office/drawing/2014/chart" uri="{C3380CC4-5D6E-409C-BE32-E72D297353CC}">
              <c16:uniqueId val="{00000008-AC60-442E-A451-E9B474C60C0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11.35</c:v>
                </c:pt>
                <c:pt idx="2">
                  <c:v>#N/A</c:v>
                </c:pt>
                <c:pt idx="3">
                  <c:v>23.08</c:v>
                </c:pt>
                <c:pt idx="4">
                  <c:v>#N/A</c:v>
                </c:pt>
                <c:pt idx="5">
                  <c:v>18.68</c:v>
                </c:pt>
                <c:pt idx="6">
                  <c:v>#N/A</c:v>
                </c:pt>
                <c:pt idx="7">
                  <c:v>16.29</c:v>
                </c:pt>
                <c:pt idx="8">
                  <c:v>#N/A</c:v>
                </c:pt>
                <c:pt idx="9">
                  <c:v>17.05</c:v>
                </c:pt>
              </c:numCache>
            </c:numRef>
          </c:val>
          <c:extLst>
            <c:ext xmlns:c16="http://schemas.microsoft.com/office/drawing/2014/chart" uri="{C3380CC4-5D6E-409C-BE32-E72D297353CC}">
              <c16:uniqueId val="{00000009-AC60-442E-A451-E9B474C60C0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4039</c:v>
                </c:pt>
                <c:pt idx="5">
                  <c:v>3850</c:v>
                </c:pt>
                <c:pt idx="8">
                  <c:v>3486</c:v>
                </c:pt>
                <c:pt idx="11">
                  <c:v>3130</c:v>
                </c:pt>
                <c:pt idx="14">
                  <c:v>2527</c:v>
                </c:pt>
              </c:numCache>
            </c:numRef>
          </c:val>
          <c:extLst>
            <c:ext xmlns:c16="http://schemas.microsoft.com/office/drawing/2014/chart" uri="{C3380CC4-5D6E-409C-BE32-E72D297353CC}">
              <c16:uniqueId val="{00000000-DB62-4F84-A487-1A864F39E2B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B62-4F84-A487-1A864F39E2B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B62-4F84-A487-1A864F39E2B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105</c:v>
                </c:pt>
                <c:pt idx="3">
                  <c:v>109</c:v>
                </c:pt>
                <c:pt idx="6">
                  <c:v>91</c:v>
                </c:pt>
                <c:pt idx="9">
                  <c:v>108</c:v>
                </c:pt>
                <c:pt idx="12">
                  <c:v>175</c:v>
                </c:pt>
              </c:numCache>
            </c:numRef>
          </c:val>
          <c:extLst>
            <c:ext xmlns:c16="http://schemas.microsoft.com/office/drawing/2014/chart" uri="{C3380CC4-5D6E-409C-BE32-E72D297353CC}">
              <c16:uniqueId val="{00000003-DB62-4F84-A487-1A864F39E2B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B62-4F84-A487-1A864F39E2B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B62-4F84-A487-1A864F39E2B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B62-4F84-A487-1A864F39E2B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1434</c:v>
                </c:pt>
                <c:pt idx="3">
                  <c:v>1327</c:v>
                </c:pt>
                <c:pt idx="6">
                  <c:v>1065</c:v>
                </c:pt>
                <c:pt idx="9">
                  <c:v>942</c:v>
                </c:pt>
                <c:pt idx="12">
                  <c:v>701</c:v>
                </c:pt>
              </c:numCache>
            </c:numRef>
          </c:val>
          <c:extLst>
            <c:ext xmlns:c16="http://schemas.microsoft.com/office/drawing/2014/chart" uri="{C3380CC4-5D6E-409C-BE32-E72D297353CC}">
              <c16:uniqueId val="{00000007-DB62-4F84-A487-1A864F39E2B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-2500</c:v>
                </c:pt>
                <c:pt idx="2">
                  <c:v>#N/A</c:v>
                </c:pt>
                <c:pt idx="3">
                  <c:v>#N/A</c:v>
                </c:pt>
                <c:pt idx="4">
                  <c:v>-2414</c:v>
                </c:pt>
                <c:pt idx="5">
                  <c:v>#N/A</c:v>
                </c:pt>
                <c:pt idx="6">
                  <c:v>#N/A</c:v>
                </c:pt>
                <c:pt idx="7">
                  <c:v>-2330</c:v>
                </c:pt>
                <c:pt idx="8">
                  <c:v>#N/A</c:v>
                </c:pt>
                <c:pt idx="9">
                  <c:v>#N/A</c:v>
                </c:pt>
                <c:pt idx="10">
                  <c:v>-2080</c:v>
                </c:pt>
                <c:pt idx="11">
                  <c:v>#N/A</c:v>
                </c:pt>
                <c:pt idx="12">
                  <c:v>#N/A</c:v>
                </c:pt>
                <c:pt idx="13">
                  <c:v>-1651</c:v>
                </c:pt>
                <c:pt idx="14">
                  <c:v>#N/A</c:v>
                </c:pt>
              </c:numCache>
            </c:numRef>
          </c:val>
          <c:smooth val="0"/>
          <c:extLst>
            <c:ext xmlns:c16="http://schemas.microsoft.com/office/drawing/2014/chart" uri="{C3380CC4-5D6E-409C-BE32-E72D297353CC}">
              <c16:uniqueId val="{00000008-DB62-4F84-A487-1A864F39E2B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28583</c:v>
                </c:pt>
                <c:pt idx="5">
                  <c:v>26732</c:v>
                </c:pt>
                <c:pt idx="8">
                  <c:v>23492</c:v>
                </c:pt>
                <c:pt idx="11">
                  <c:v>20055</c:v>
                </c:pt>
                <c:pt idx="14">
                  <c:v>17272</c:v>
                </c:pt>
              </c:numCache>
            </c:numRef>
          </c:val>
          <c:extLst>
            <c:ext xmlns:c16="http://schemas.microsoft.com/office/drawing/2014/chart" uri="{C3380CC4-5D6E-409C-BE32-E72D297353CC}">
              <c16:uniqueId val="{00000000-97AE-4B75-8003-CBDD2786001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97AE-4B75-8003-CBDD2786001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112714</c:v>
                </c:pt>
                <c:pt idx="5">
                  <c:v>123831</c:v>
                </c:pt>
                <c:pt idx="8">
                  <c:v>140799</c:v>
                </c:pt>
                <c:pt idx="11">
                  <c:v>155550</c:v>
                </c:pt>
                <c:pt idx="14">
                  <c:v>166070</c:v>
                </c:pt>
              </c:numCache>
            </c:numRef>
          </c:val>
          <c:extLst>
            <c:ext xmlns:c16="http://schemas.microsoft.com/office/drawing/2014/chart" uri="{C3380CC4-5D6E-409C-BE32-E72D297353CC}">
              <c16:uniqueId val="{00000002-97AE-4B75-8003-CBDD2786001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7AE-4B75-8003-CBDD2786001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7AE-4B75-8003-CBDD2786001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7AE-4B75-8003-CBDD2786001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12554</c:v>
                </c:pt>
                <c:pt idx="3">
                  <c:v>12320</c:v>
                </c:pt>
                <c:pt idx="6">
                  <c:v>10649</c:v>
                </c:pt>
                <c:pt idx="9">
                  <c:v>10897</c:v>
                </c:pt>
                <c:pt idx="12">
                  <c:v>11612</c:v>
                </c:pt>
              </c:numCache>
            </c:numRef>
          </c:val>
          <c:extLst>
            <c:ext xmlns:c16="http://schemas.microsoft.com/office/drawing/2014/chart" uri="{C3380CC4-5D6E-409C-BE32-E72D297353CC}">
              <c16:uniqueId val="{00000006-97AE-4B75-8003-CBDD2786001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1344</c:v>
                </c:pt>
                <c:pt idx="3">
                  <c:v>1569</c:v>
                </c:pt>
                <c:pt idx="6">
                  <c:v>1778</c:v>
                </c:pt>
                <c:pt idx="9">
                  <c:v>1788</c:v>
                </c:pt>
                <c:pt idx="12">
                  <c:v>2084</c:v>
                </c:pt>
              </c:numCache>
            </c:numRef>
          </c:val>
          <c:extLst>
            <c:ext xmlns:c16="http://schemas.microsoft.com/office/drawing/2014/chart" uri="{C3380CC4-5D6E-409C-BE32-E72D297353CC}">
              <c16:uniqueId val="{00000007-97AE-4B75-8003-CBDD2786001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97AE-4B75-8003-CBDD2786001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423</c:v>
                </c:pt>
                <c:pt idx="3">
                  <c:v>1172</c:v>
                </c:pt>
                <c:pt idx="6">
                  <c:v>1189</c:v>
                </c:pt>
                <c:pt idx="9">
                  <c:v>1496</c:v>
                </c:pt>
                <c:pt idx="12">
                  <c:v>2760</c:v>
                </c:pt>
              </c:numCache>
            </c:numRef>
          </c:val>
          <c:extLst>
            <c:ext xmlns:c16="http://schemas.microsoft.com/office/drawing/2014/chart" uri="{C3380CC4-5D6E-409C-BE32-E72D297353CC}">
              <c16:uniqueId val="{00000009-97AE-4B75-8003-CBDD2786001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7459</c:v>
                </c:pt>
                <c:pt idx="3">
                  <c:v>6211</c:v>
                </c:pt>
                <c:pt idx="6">
                  <c:v>5214</c:v>
                </c:pt>
                <c:pt idx="9">
                  <c:v>4329</c:v>
                </c:pt>
                <c:pt idx="12">
                  <c:v>3678</c:v>
                </c:pt>
              </c:numCache>
            </c:numRef>
          </c:val>
          <c:extLst>
            <c:ext xmlns:c16="http://schemas.microsoft.com/office/drawing/2014/chart" uri="{C3380CC4-5D6E-409C-BE32-E72D297353CC}">
              <c16:uniqueId val="{0000000A-97AE-4B75-8003-CBDD2786001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7AE-4B75-8003-CBDD2786001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53663</c:v>
                </c:pt>
                <c:pt idx="1">
                  <c:v>60720</c:v>
                </c:pt>
                <c:pt idx="2">
                  <c:v>67349</c:v>
                </c:pt>
              </c:numCache>
            </c:numRef>
          </c:val>
          <c:extLst>
            <c:ext xmlns:c16="http://schemas.microsoft.com/office/drawing/2014/chart" uri="{C3380CC4-5D6E-409C-BE32-E72D297353CC}">
              <c16:uniqueId val="{00000000-AF22-46A1-97AD-C9B6DBA65A1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AF22-46A1-97AD-C9B6DBA65A1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84962</c:v>
                </c:pt>
                <c:pt idx="1">
                  <c:v>92506</c:v>
                </c:pt>
                <c:pt idx="2">
                  <c:v>96396</c:v>
                </c:pt>
              </c:numCache>
            </c:numRef>
          </c:val>
          <c:extLst>
            <c:ext xmlns:c16="http://schemas.microsoft.com/office/drawing/2014/chart" uri="{C3380CC4-5D6E-409C-BE32-E72D297353CC}">
              <c16:uniqueId val="{00000002-AF22-46A1-97AD-C9B6DBA65A1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地方債の償還が進むとともに、平成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年度から起債を行っていないことにより、元利償還金は年々減少している。</a:t>
          </a:r>
          <a:b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b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その結果、実質公債費比率の分子は引き続き負の値となっており、実質公債費比率も国が定める基準（早期健全化基準及び財政再生基準）を大きく下回っている状況が継続している。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減債基金は利用していない。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将来負担額は、平成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年度から地方債の新規発行を行っていないことなどにより、減少してきている。</a:t>
          </a:r>
          <a:b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b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「将来負担比率」は将来負担額より基金など負担額に充当できる財源が上回っているため、算定されていない。</a:t>
          </a:r>
          <a:b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b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これらは、区財政の健全化を示すものであり、今後も継続していけるよう健全な財政運営に努める。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東京都渋谷区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特別区税や都税連動交付金の増収などにより積み立てを行った結果、令和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億円の増となり、基金全体の残高が約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れまで堅調に推移している税収等を財源的な裏付けとして、将来負担を見据えた新規の積み立てを行ってきたが、今後は景気の動向や人件費・物価の高騰により基金の取り崩しが必要となってくると想定している。また「公共施設等総合管理計画」に基づき、公共施設等の老朽化対策に要する経費の増加が見込まれるため、中長期的には減少していくことが想定さ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23"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渋谷区都市整備基金は条例により、渋谷区基本構想の実現を図るための用地取得及び都市施設建設の資金に充てることと規定しているため、主に区施設の建設用地の取得、区施設の建設や改修、及び道路橋梁等の基礎的インフラの整備を使途としている。また、高村社会福祉基金、渋谷区やさしいまちづくり基金、安井青少年育成基金については基金の運用益を目的事業に充当し元金の取崩しは行ってい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渋谷区都市整備基金は、特別区税や都税連動交付金の増収により積み立てを行った結果、令和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億円の積立を行った。それ以外のその他特定目的金は近年新たな積み立てを行っていない。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渋谷区都市整備基金について、これまで堅調に推移している税収等を財源的な裏付けとして、将来負担を見据えた新規の積み立てを行ってきたが、今後は「公共施設等総合管理計画」に基づき、公共施設の老朽化対策等に要する経費に充当することが見込まれるため、中長期的には減少していくことが想定さ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効率的な事業執行により、経費縮減・適正化に努め、発生した剰余金を積み立てている。また、運用益については確実かつ有利な運用により確保している。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区は、他の地方自治体と比較して歳入の特別区税による割合が高く、景気変動による影響を大きく受けるという特徴がある。世界的な金融資本市場の変動・物価高騰などにより、景気の先行きが不透明な中においても、行財政運営の持続可能性を確保する観点から、過剰に依存することとならないよう留意しつつ、効果的に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利用していない。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利用予定なし。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231,402
218,691
15.11
139,781,814
124,537,676
13,255,005
77,728,003
2,953,356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分子となる基準財政収入額は、前年度に比べて特別区税等の増により約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千万円の増となった。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一方、分母となる基準財政需要額も、経常的・投資的経費において教育費が増となり、前年度に比べて全体で約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千万円増となったことにより、財政力指数は前年度に比べ、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4535</xdr:rowOff>
    </xdr:from>
    <xdr:to>
      <xdr:col>23</xdr:col>
      <xdr:colOff>133350</xdr:colOff>
      <xdr:row>38</xdr:row>
      <xdr:rowOff>21772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651963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4535</xdr:rowOff>
    </xdr:from>
    <xdr:to>
      <xdr:col>19</xdr:col>
      <xdr:colOff>133350</xdr:colOff>
      <xdr:row>38</xdr:row>
      <xdr:rowOff>21772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5196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4535</xdr:rowOff>
    </xdr:from>
    <xdr:to>
      <xdr:col>15</xdr:col>
      <xdr:colOff>82550</xdr:colOff>
      <xdr:row>38</xdr:row>
      <xdr:rowOff>21772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65196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21772</xdr:rowOff>
    </xdr:from>
    <xdr:to>
      <xdr:col>11</xdr:col>
      <xdr:colOff>31750</xdr:colOff>
      <xdr:row>38</xdr:row>
      <xdr:rowOff>21772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5368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43742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125186</xdr:rowOff>
    </xdr:from>
    <xdr:to>
      <xdr:col>23</xdr:col>
      <xdr:colOff>184150</xdr:colOff>
      <xdr:row>38</xdr:row>
      <xdr:rowOff>55336</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46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141713</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313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142422</xdr:rowOff>
    </xdr:from>
    <xdr:to>
      <xdr:col>19</xdr:col>
      <xdr:colOff>184150</xdr:colOff>
      <xdr:row>38</xdr:row>
      <xdr:rowOff>72572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82749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254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125186</xdr:rowOff>
    </xdr:from>
    <xdr:to>
      <xdr:col>15</xdr:col>
      <xdr:colOff>133350</xdr:colOff>
      <xdr:row>38</xdr:row>
      <xdr:rowOff>55336</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46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65513</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23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142422</xdr:rowOff>
    </xdr:from>
    <xdr:to>
      <xdr:col>11</xdr:col>
      <xdr:colOff>82550</xdr:colOff>
      <xdr:row>38</xdr:row>
      <xdr:rowOff>72572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82749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142422</xdr:rowOff>
    </xdr:from>
    <xdr:to>
      <xdr:col>7</xdr:col>
      <xdr:colOff>31750</xdr:colOff>
      <xdr:row>38</xdr:row>
      <xdr:rowOff>72572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82749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特別区税、地方消費税交付金等の増により分母となる経常的一般財源等総額は約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48.9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億円の増となった。一方、人件費、物件費の増等により分子となる経常的経費充当一般財源等も約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億円の増となったため、対前年度比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ポイントの増となった。 </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94827</xdr:rowOff>
    </xdr:from>
    <xdr:to>
      <xdr:col>23</xdr:col>
      <xdr:colOff>133350</xdr:colOff>
      <xdr:row>59</xdr:row>
      <xdr:rowOff>60113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038927"/>
          <a:ext cx="838200" cy="13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132097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933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94827</xdr:rowOff>
    </xdr:from>
    <xdr:to>
      <xdr:col>19</xdr:col>
      <xdr:colOff>133350</xdr:colOff>
      <xdr:row>60</xdr:row>
      <xdr:rowOff>146050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038927"/>
          <a:ext cx="889000" cy="394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49530</xdr:rowOff>
    </xdr:from>
    <xdr:to>
      <xdr:col>15</xdr:col>
      <xdr:colOff>82550</xdr:colOff>
      <xdr:row>60</xdr:row>
      <xdr:rowOff>146050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33653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165964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49530</xdr:rowOff>
    </xdr:from>
    <xdr:to>
      <xdr:col>11</xdr:col>
      <xdr:colOff>31750</xdr:colOff>
      <xdr:row>62</xdr:row>
      <xdr:rowOff>157056</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336530"/>
          <a:ext cx="889000" cy="450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85954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4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9313</xdr:rowOff>
    </xdr:from>
    <xdr:to>
      <xdr:col>23</xdr:col>
      <xdr:colOff>184150</xdr:colOff>
      <xdr:row>59</xdr:row>
      <xdr:rowOff>110913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12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25840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996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58</xdr:row>
      <xdr:rowOff>44027</xdr:rowOff>
    </xdr:from>
    <xdr:to>
      <xdr:col>19</xdr:col>
      <xdr:colOff>184150</xdr:colOff>
      <xdr:row>58</xdr:row>
      <xdr:rowOff>145627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998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56</xdr:row>
      <xdr:rowOff>155804</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97570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95250</xdr:rowOff>
    </xdr:from>
    <xdr:to>
      <xdr:col>15</xdr:col>
      <xdr:colOff>133350</xdr:colOff>
      <xdr:row>61</xdr:row>
      <xdr:rowOff>25400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35577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15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170180</xdr:rowOff>
    </xdr:from>
    <xdr:to>
      <xdr:col>11</xdr:col>
      <xdr:colOff>82550</xdr:colOff>
      <xdr:row>60</xdr:row>
      <xdr:rowOff>100330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110507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05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106256</xdr:rowOff>
    </xdr:from>
    <xdr:to>
      <xdr:col>7</xdr:col>
      <xdr:colOff>31750</xdr:colOff>
      <xdr:row>63</xdr:row>
      <xdr:rowOff>36406</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7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46583</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50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[216,449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定年延長による職員退職金などの人件費の増、小学校におけるＩＣＴ教育推進費、認可外保育施設運営などの物件費の増などにより、前年度を上回った。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162018</xdr:rowOff>
    </xdr:from>
    <xdr:to>
      <xdr:col>23</xdr:col>
      <xdr:colOff>133350</xdr:colOff>
      <xdr:row>83</xdr:row>
      <xdr:rowOff>38636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220918"/>
          <a:ext cx="838200" cy="48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145761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861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162018</xdr:rowOff>
    </xdr:from>
    <xdr:to>
      <xdr:col>19</xdr:col>
      <xdr:colOff>133350</xdr:colOff>
      <xdr:row>82</xdr:row>
      <xdr:rowOff>170174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220918"/>
          <a:ext cx="889000" cy="8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26956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742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159790</xdr:rowOff>
    </xdr:from>
    <xdr:to>
      <xdr:col>15</xdr:col>
      <xdr:colOff>82550</xdr:colOff>
      <xdr:row>82</xdr:row>
      <xdr:rowOff>170174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18690"/>
          <a:ext cx="889000" cy="10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46682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7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41534</xdr:rowOff>
    </xdr:from>
    <xdr:to>
      <xdr:col>11</xdr:col>
      <xdr:colOff>31750</xdr:colOff>
      <xdr:row>82</xdr:row>
      <xdr:rowOff>159790</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00434"/>
          <a:ext cx="889000" cy="118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22624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132872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159286</xdr:rowOff>
    </xdr:from>
    <xdr:to>
      <xdr:col>23</xdr:col>
      <xdr:colOff>184150</xdr:colOff>
      <xdr:row>83</xdr:row>
      <xdr:rowOff>89436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1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131363</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19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111218</xdr:rowOff>
    </xdr:from>
    <xdr:to>
      <xdr:col>19</xdr:col>
      <xdr:colOff>184150</xdr:colOff>
      <xdr:row>83</xdr:row>
      <xdr:rowOff>41368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7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26145</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2564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119374</xdr:rowOff>
    </xdr:from>
    <xdr:to>
      <xdr:col>15</xdr:col>
      <xdr:colOff>133350</xdr:colOff>
      <xdr:row>83</xdr:row>
      <xdr:rowOff>49524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7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34301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264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108990</xdr:rowOff>
    </xdr:from>
    <xdr:to>
      <xdr:col>11</xdr:col>
      <xdr:colOff>82550</xdr:colOff>
      <xdr:row>83</xdr:row>
      <xdr:rowOff>39140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6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23917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25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162184</xdr:rowOff>
    </xdr:from>
    <xdr:to>
      <xdr:col>7</xdr:col>
      <xdr:colOff>31750</xdr:colOff>
      <xdr:row>82</xdr:row>
      <xdr:rowOff>92334</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4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77111</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136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職員の給与水準は、特別区人事委員会勧告に基づき、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区内の民間従業員の給与水準と均衡させている。</a:t>
          </a:r>
        </a:p>
        <a:p>
          <a:r>
            <a:rPr kumimoji="1" lang="ja-JP" altLang="en-US" sz="1300">
              <a:latin typeface="ＭＳ Ｐゴシック" panose="020B0600070205080204" pitchFamily="50" charset="-128"/>
              <a:ea typeface="ＭＳ Ｐゴシック" panose="020B0600070205080204" pitchFamily="50" charset="-128"/>
            </a:rPr>
            <a:t>　 国を</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ポイント下回っているものの、類似団体内平均値を上回り、類似団体内順位は</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位となった。今後も職務・職責を的確に反映した給与制度の推進により引き続き、給与の適正化を継続していく。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86</xdr:row>
      <xdr:rowOff>32657</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605000"/>
          <a:ext cx="8382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134456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64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134257</xdr:rowOff>
    </xdr:from>
    <xdr:to>
      <xdr:col>77</xdr:col>
      <xdr:colOff>44450</xdr:colOff>
      <xdr:row>85</xdr:row>
      <xdr:rowOff>31750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5360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65314</xdr:rowOff>
    </xdr:from>
    <xdr:to>
      <xdr:col>72</xdr:col>
      <xdr:colOff>203200</xdr:colOff>
      <xdr:row>84</xdr:row>
      <xdr:rowOff>134257</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4671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65314</xdr:rowOff>
    </xdr:from>
    <xdr:to>
      <xdr:col>68</xdr:col>
      <xdr:colOff>152400</xdr:colOff>
      <xdr:row>84</xdr:row>
      <xdr:rowOff>65314</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4671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125384</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6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83457</xdr:rowOff>
    </xdr:from>
    <xdr:to>
      <xdr:col>73</xdr:col>
      <xdr:colOff>44450</xdr:colOff>
      <xdr:row>85</xdr:row>
      <xdr:rowOff>13607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23784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14514</xdr:rowOff>
    </xdr:from>
    <xdr:to>
      <xdr:col>68</xdr:col>
      <xdr:colOff>203200</xdr:colOff>
      <xdr:row>84</xdr:row>
      <xdr:rowOff>116114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126291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14514</xdr:rowOff>
    </xdr:from>
    <xdr:to>
      <xdr:col>64</xdr:col>
      <xdr:colOff>152400</xdr:colOff>
      <xdr:row>84</xdr:row>
      <xdr:rowOff>116114</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126291</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多様化・高度化する行政課題へ対応するため事務事業の見直し、組織改編、業務委託等をさらに進めているが、類似団体内平均値と比較すると、</a:t>
          </a:r>
          <a:r>
            <a:rPr kumimoji="1" lang="en-US" altLang="ja-JP" sz="1300">
              <a:latin typeface="ＭＳ Ｐゴシック" panose="020B0600070205080204" pitchFamily="50" charset="-128"/>
              <a:ea typeface="ＭＳ Ｐゴシック" panose="020B0600070205080204" pitchFamily="50" charset="-128"/>
            </a:rPr>
            <a:t>2.16</a:t>
          </a:r>
          <a:r>
            <a:rPr kumimoji="1" lang="ja-JP" altLang="en-US" sz="1300">
              <a:latin typeface="ＭＳ Ｐゴシック" panose="020B0600070205080204" pitchFamily="50" charset="-128"/>
              <a:ea typeface="ＭＳ Ｐゴシック" panose="020B0600070205080204" pitchFamily="50" charset="-128"/>
            </a:rPr>
            <a:t>ポイントの差がある。</a:t>
          </a:r>
        </a:p>
        <a:p>
          <a:r>
            <a:rPr kumimoji="1" lang="ja-JP" altLang="en-US" sz="1300">
              <a:latin typeface="ＭＳ Ｐゴシック" panose="020B0600070205080204" pitchFamily="50" charset="-128"/>
              <a:ea typeface="ＭＳ Ｐゴシック" panose="020B0600070205080204" pitchFamily="50" charset="-128"/>
            </a:rPr>
            <a:t>今後も職員数の適正化に向けて、一層の取り組みを図っていく。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98697</xdr:rowOff>
    </xdr:from>
    <xdr:to>
      <xdr:col>81</xdr:col>
      <xdr:colOff>44450</xdr:colOff>
      <xdr:row>61</xdr:row>
      <xdr:rowOff>110188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557147"/>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170621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11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98697</xdr:rowOff>
    </xdr:from>
    <xdr:to>
      <xdr:col>77</xdr:col>
      <xdr:colOff>44450</xdr:colOff>
      <xdr:row>61</xdr:row>
      <xdr:rowOff>102144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557147"/>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96399</xdr:rowOff>
    </xdr:from>
    <xdr:to>
      <xdr:col>72</xdr:col>
      <xdr:colOff>203200</xdr:colOff>
      <xdr:row>61</xdr:row>
      <xdr:rowOff>102144</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554849"/>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92122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03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89505</xdr:rowOff>
    </xdr:from>
    <xdr:to>
      <xdr:col>68</xdr:col>
      <xdr:colOff>152400</xdr:colOff>
      <xdr:row>61</xdr:row>
      <xdr:rowOff>96399</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547955"/>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82930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59388</xdr:rowOff>
    </xdr:from>
    <xdr:to>
      <xdr:col>81</xdr:col>
      <xdr:colOff>95250</xdr:colOff>
      <xdr:row>61</xdr:row>
      <xdr:rowOff>160988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51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31465</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489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47897</xdr:rowOff>
    </xdr:from>
    <xdr:to>
      <xdr:col>77</xdr:col>
      <xdr:colOff>95250</xdr:colOff>
      <xdr:row>61</xdr:row>
      <xdr:rowOff>149497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50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134274</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5927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51344</xdr:rowOff>
    </xdr:from>
    <xdr:to>
      <xdr:col>73</xdr:col>
      <xdr:colOff>44450</xdr:colOff>
      <xdr:row>61</xdr:row>
      <xdr:rowOff>152944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50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137721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596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45599</xdr:rowOff>
    </xdr:from>
    <xdr:to>
      <xdr:col>68</xdr:col>
      <xdr:colOff>203200</xdr:colOff>
      <xdr:row>61</xdr:row>
      <xdr:rowOff>147199</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5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131976</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590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38705</xdr:rowOff>
    </xdr:from>
    <xdr:to>
      <xdr:col>64</xdr:col>
      <xdr:colOff>152400</xdr:colOff>
      <xdr:row>61</xdr:row>
      <xdr:rowOff>140305</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49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125082</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583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従前より地方債発行を必要最低限に抑えることにより、類似団体内平均値と比較しても下回る状況が続いている。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129117</xdr:rowOff>
    </xdr:from>
    <xdr:to>
      <xdr:col>81</xdr:col>
      <xdr:colOff>44450</xdr:colOff>
      <xdr:row>37</xdr:row>
      <xdr:rowOff>78317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301317"/>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9119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524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48683</xdr:rowOff>
    </xdr:from>
    <xdr:to>
      <xdr:col>77</xdr:col>
      <xdr:colOff>44450</xdr:colOff>
      <xdr:row>36</xdr:row>
      <xdr:rowOff>129117</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220883"/>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154110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497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48683</xdr:rowOff>
    </xdr:from>
    <xdr:to>
      <xdr:col>72</xdr:col>
      <xdr:colOff>203200</xdr:colOff>
      <xdr:row>36</xdr:row>
      <xdr:rowOff>48683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2208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53569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397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48683</xdr:rowOff>
    </xdr:from>
    <xdr:to>
      <xdr:col>68</xdr:col>
      <xdr:colOff>152400</xdr:colOff>
      <xdr:row>36</xdr:row>
      <xdr:rowOff>48683</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2208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33460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164694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27517</xdr:rowOff>
    </xdr:from>
    <xdr:to>
      <xdr:col>81</xdr:col>
      <xdr:colOff>95250</xdr:colOff>
      <xdr:row>37</xdr:row>
      <xdr:rowOff>129117</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44044</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216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78317</xdr:rowOff>
    </xdr:from>
    <xdr:to>
      <xdr:col>77</xdr:col>
      <xdr:colOff>95250</xdr:colOff>
      <xdr:row>37</xdr:row>
      <xdr:rowOff>8467</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25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18644</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019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169333</xdr:rowOff>
    </xdr:from>
    <xdr:to>
      <xdr:col>73</xdr:col>
      <xdr:colOff>44450</xdr:colOff>
      <xdr:row>36</xdr:row>
      <xdr:rowOff>99483</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17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109660</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593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169333</xdr:rowOff>
    </xdr:from>
    <xdr:to>
      <xdr:col>68</xdr:col>
      <xdr:colOff>203200</xdr:colOff>
      <xdr:row>36</xdr:row>
      <xdr:rowOff>99483</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17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109660</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593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169333</xdr:rowOff>
    </xdr:from>
    <xdr:to>
      <xdr:col>64</xdr:col>
      <xdr:colOff>152400</xdr:colOff>
      <xdr:row>36</xdr:row>
      <xdr:rowOff>99483</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17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109660</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593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前年度までと同様、地方債の現在高や退職手当などの区が将来負担すべき負担額より、基金など負担額に充当できる財源が上回っているため、「将来負担比率」は算定されない状況が続いている。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231,402
218,691
15.11
139,781,814
124,537,676
13,255,005
77,728,003
2,953,356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人件費は一般職員の退職金の増などにより約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千万円の増となったことにより、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ポイントの増となったが、類似団体内平均値を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ポイント下回っている状態である。引き続き人件費の適正化に取り組む。</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146050</xdr:rowOff>
    </xdr:from>
    <xdr:to>
      <xdr:col>24</xdr:col>
      <xdr:colOff>25400</xdr:colOff>
      <xdr:row>36</xdr:row>
      <xdr:rowOff>79375</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146800"/>
          <a:ext cx="8382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114952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287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146050</xdr:rowOff>
    </xdr:from>
    <xdr:to>
      <xdr:col>19</xdr:col>
      <xdr:colOff>187325</xdr:colOff>
      <xdr:row>37</xdr:row>
      <xdr:rowOff>60325</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146800"/>
          <a:ext cx="8890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114952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287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60325</xdr:rowOff>
    </xdr:from>
    <xdr:to>
      <xdr:col>15</xdr:col>
      <xdr:colOff>98425</xdr:colOff>
      <xdr:row>37</xdr:row>
      <xdr:rowOff>136525</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40397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92727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136525</xdr:rowOff>
    </xdr:from>
    <xdr:to>
      <xdr:col>11</xdr:col>
      <xdr:colOff>9525</xdr:colOff>
      <xdr:row>39</xdr:row>
      <xdr:rowOff>31750</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480175"/>
          <a:ext cx="889000" cy="238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7002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35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28575</xdr:rowOff>
    </xdr:from>
    <xdr:to>
      <xdr:col>24</xdr:col>
      <xdr:colOff>76200</xdr:colOff>
      <xdr:row>36</xdr:row>
      <xdr:rowOff>130175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20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45102</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045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95250</xdr:rowOff>
    </xdr:from>
    <xdr:to>
      <xdr:col>20</xdr:col>
      <xdr:colOff>38100</xdr:colOff>
      <xdr:row>36</xdr:row>
      <xdr:rowOff>25400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35577</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86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9525</xdr:rowOff>
    </xdr:from>
    <xdr:to>
      <xdr:col>15</xdr:col>
      <xdr:colOff>149225</xdr:colOff>
      <xdr:row>37</xdr:row>
      <xdr:rowOff>111125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35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95902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43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85725</xdr:rowOff>
    </xdr:from>
    <xdr:to>
      <xdr:col>11</xdr:col>
      <xdr:colOff>60325</xdr:colOff>
      <xdr:row>38</xdr:row>
      <xdr:rowOff>15875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42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26052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198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152400</xdr:rowOff>
    </xdr:from>
    <xdr:to>
      <xdr:col>6</xdr:col>
      <xdr:colOff>171450</xdr:colOff>
      <xdr:row>39</xdr:row>
      <xdr:rowOff>82550</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67327</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小学校におけるＩＣＴ教育推進費の</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増などにより約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千万円の増となったため、前年度に比べて物件費に係る経常収支比率は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ポイント増となった。</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167821</xdr:rowOff>
    </xdr:from>
    <xdr:to>
      <xdr:col>82</xdr:col>
      <xdr:colOff>107950</xdr:colOff>
      <xdr:row>16</xdr:row>
      <xdr:rowOff>159657</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5671800" y="2739571"/>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19248</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419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167821</xdr:rowOff>
    </xdr:from>
    <xdr:to>
      <xdr:col>78</xdr:col>
      <xdr:colOff>69850</xdr:colOff>
      <xdr:row>17</xdr:row>
      <xdr:rowOff>69850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4782800" y="2739571"/>
          <a:ext cx="889000" cy="24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32856</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261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135164</xdr:rowOff>
    </xdr:from>
    <xdr:to>
      <xdr:col>73</xdr:col>
      <xdr:colOff>180975</xdr:colOff>
      <xdr:row>17</xdr:row>
      <xdr:rowOff>69850</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13893800" y="2706914"/>
          <a:ext cx="889000" cy="277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106334</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16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135164</xdr:rowOff>
    </xdr:from>
    <xdr:to>
      <xdr:col>69</xdr:col>
      <xdr:colOff>92075</xdr:colOff>
      <xdr:row>15</xdr:row>
      <xdr:rowOff>135164</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a:off x="13004800" y="27069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57348</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138991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19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108857</xdr:rowOff>
    </xdr:from>
    <xdr:to>
      <xdr:col>82</xdr:col>
      <xdr:colOff>158750</xdr:colOff>
      <xdr:row>17</xdr:row>
      <xdr:rowOff>39007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285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80934</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282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117021</xdr:rowOff>
    </xdr:from>
    <xdr:to>
      <xdr:col>78</xdr:col>
      <xdr:colOff>120650</xdr:colOff>
      <xdr:row>16</xdr:row>
      <xdr:rowOff>47171</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2688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31948</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2775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19050</xdr:rowOff>
    </xdr:from>
    <xdr:to>
      <xdr:col>74</xdr:col>
      <xdr:colOff>31750</xdr:colOff>
      <xdr:row>17</xdr:row>
      <xdr:rowOff>120650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105427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84364</xdr:rowOff>
    </xdr:from>
    <xdr:to>
      <xdr:col>69</xdr:col>
      <xdr:colOff>142875</xdr:colOff>
      <xdr:row>16</xdr:row>
      <xdr:rowOff>14514</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65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170741</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2742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84364</xdr:rowOff>
    </xdr:from>
    <xdr:to>
      <xdr:col>65</xdr:col>
      <xdr:colOff>53975</xdr:colOff>
      <xdr:row>16</xdr:row>
      <xdr:rowOff>14514</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65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170741</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2742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扶助費は児童手当の対象児童拡大による給付の増などにより約</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千万円の増となったため、前年度に比べて扶助費に係る経常収支比率は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ポイントの増となった。</a:t>
          </a: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61685</xdr:rowOff>
    </xdr:from>
    <xdr:to>
      <xdr:col>24</xdr:col>
      <xdr:colOff>25400</xdr:colOff>
      <xdr:row>54</xdr:row>
      <xdr:rowOff>83457</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3987800" y="9319985"/>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4734</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948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61685</xdr:rowOff>
    </xdr:from>
    <xdr:to>
      <xdr:col>19</xdr:col>
      <xdr:colOff>187325</xdr:colOff>
      <xdr:row>54</xdr:row>
      <xdr:rowOff>148772</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3098800" y="9319985"/>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105228</xdr:rowOff>
    </xdr:from>
    <xdr:to>
      <xdr:col>15</xdr:col>
      <xdr:colOff>98425</xdr:colOff>
      <xdr:row>54</xdr:row>
      <xdr:rowOff>148772</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a:off x="2209800" y="93635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151692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105228</xdr:rowOff>
    </xdr:from>
    <xdr:to>
      <xdr:col>11</xdr:col>
      <xdr:colOff>9525</xdr:colOff>
      <xdr:row>55</xdr:row>
      <xdr:rowOff>20865</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flipV="1">
          <a:off x="1320800" y="9363528"/>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56442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32657</xdr:rowOff>
    </xdr:from>
    <xdr:to>
      <xdr:col>24</xdr:col>
      <xdr:colOff>76200</xdr:colOff>
      <xdr:row>54</xdr:row>
      <xdr:rowOff>134257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929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49184</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10885</xdr:rowOff>
    </xdr:from>
    <xdr:to>
      <xdr:col>20</xdr:col>
      <xdr:colOff>38100</xdr:colOff>
      <xdr:row>54</xdr:row>
      <xdr:rowOff>112485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122662</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9038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97972</xdr:rowOff>
    </xdr:from>
    <xdr:to>
      <xdr:col>15</xdr:col>
      <xdr:colOff>149225</xdr:colOff>
      <xdr:row>55</xdr:row>
      <xdr:rowOff>28122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38299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54428</xdr:rowOff>
    </xdr:from>
    <xdr:to>
      <xdr:col>11</xdr:col>
      <xdr:colOff>60325</xdr:colOff>
      <xdr:row>54</xdr:row>
      <xdr:rowOff>156028</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931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166205</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141515</xdr:rowOff>
    </xdr:from>
    <xdr:to>
      <xdr:col>6</xdr:col>
      <xdr:colOff>171450</xdr:colOff>
      <xdr:row>55</xdr:row>
      <xdr:rowOff>71665</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81842</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繰出金は約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千万円の減となったため、その他に係る経常収支比率は前年度から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ポイントの減となった。</a:t>
          </a: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165100</xdr:rowOff>
    </xdr:from>
    <xdr:to>
      <xdr:col>82</xdr:col>
      <xdr:colOff>107950</xdr:colOff>
      <xdr:row>55</xdr:row>
      <xdr:rowOff>146050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5671800" y="94234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86377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146050</xdr:rowOff>
    </xdr:from>
    <xdr:to>
      <xdr:col>78</xdr:col>
      <xdr:colOff>69850</xdr:colOff>
      <xdr:row>55</xdr:row>
      <xdr:rowOff>146050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4782800" y="9575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88900</xdr:rowOff>
    </xdr:from>
    <xdr:to>
      <xdr:col>73</xdr:col>
      <xdr:colOff>180975</xdr:colOff>
      <xdr:row>55</xdr:row>
      <xdr:rowOff>146050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a:off x="13893800" y="95186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48277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88900</xdr:rowOff>
    </xdr:from>
    <xdr:to>
      <xdr:col>69</xdr:col>
      <xdr:colOff>92075</xdr:colOff>
      <xdr:row>56</xdr:row>
      <xdr:rowOff>165100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9518650"/>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86377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29227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114300</xdr:rowOff>
    </xdr:from>
    <xdr:to>
      <xdr:col>82</xdr:col>
      <xdr:colOff>158750</xdr:colOff>
      <xdr:row>55</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130827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95250</xdr:rowOff>
    </xdr:from>
    <xdr:to>
      <xdr:col>78</xdr:col>
      <xdr:colOff>120650</xdr:colOff>
      <xdr:row>56</xdr:row>
      <xdr:rowOff>25400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35577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95250</xdr:rowOff>
    </xdr:from>
    <xdr:to>
      <xdr:col>74</xdr:col>
      <xdr:colOff>31750</xdr:colOff>
      <xdr:row>56</xdr:row>
      <xdr:rowOff>25400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35577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38100</xdr:rowOff>
    </xdr:from>
    <xdr:to>
      <xdr:col>69</xdr:col>
      <xdr:colOff>142875</xdr:colOff>
      <xdr:row>55</xdr:row>
      <xdr:rowOff>139700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149877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54627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補助費等は清掃一部事務組合・協議会分担金の増などにより、約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千万円の増となったため、</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今後も引き続き、補助金規模が過大となっていないか、補助金の交付が適正な事業であるか等を常に検証し、適切な補助事業となるよう取り組んでいく。</a:t>
          </a: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104140</xdr:rowOff>
    </xdr:from>
    <xdr:to>
      <xdr:col>82</xdr:col>
      <xdr:colOff>107950</xdr:colOff>
      <xdr:row>35</xdr:row>
      <xdr:rowOff>1270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5671800" y="59334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69867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572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35560</xdr:rowOff>
    </xdr:from>
    <xdr:to>
      <xdr:col>78</xdr:col>
      <xdr:colOff>69850</xdr:colOff>
      <xdr:row>34</xdr:row>
      <xdr:rowOff>104140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58648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162577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99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35560</xdr:rowOff>
    </xdr:from>
    <xdr:to>
      <xdr:col>73</xdr:col>
      <xdr:colOff>180975</xdr:colOff>
      <xdr:row>34</xdr:row>
      <xdr:rowOff>58420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flipV="1">
          <a:off x="13893800" y="58648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73677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58420</xdr:rowOff>
    </xdr:from>
    <xdr:to>
      <xdr:col>69</xdr:col>
      <xdr:colOff>92075</xdr:colOff>
      <xdr:row>35</xdr:row>
      <xdr:rowOff>46990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588772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121920</xdr:rowOff>
    </xdr:from>
    <xdr:to>
      <xdr:col>82</xdr:col>
      <xdr:colOff>158750</xdr:colOff>
      <xdr:row>35</xdr:row>
      <xdr:rowOff>52070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93997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592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53340</xdr:rowOff>
    </xdr:from>
    <xdr:to>
      <xdr:col>78</xdr:col>
      <xdr:colOff>120650</xdr:colOff>
      <xdr:row>34</xdr:row>
      <xdr:rowOff>154940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165117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565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156210</xdr:rowOff>
    </xdr:from>
    <xdr:to>
      <xdr:col>74</xdr:col>
      <xdr:colOff>31750</xdr:colOff>
      <xdr:row>34</xdr:row>
      <xdr:rowOff>86360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71137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590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7620</xdr:rowOff>
    </xdr:from>
    <xdr:to>
      <xdr:col>69</xdr:col>
      <xdr:colOff>142875</xdr:colOff>
      <xdr:row>34</xdr:row>
      <xdr:rowOff>109220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93997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592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167640</xdr:rowOff>
    </xdr:from>
    <xdr:to>
      <xdr:col>65</xdr:col>
      <xdr:colOff>53975</xdr:colOff>
      <xdr:row>35</xdr:row>
      <xdr:rowOff>97790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82567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地方債の償還が進むとともに、従前より新規発行を必要最低限に抑えていることで、元利償還金は年々減少しており、公債費に係る経常収支比率は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ポイント減となった。</a:t>
          </a: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107950</xdr:rowOff>
    </xdr:from>
    <xdr:to>
      <xdr:col>24</xdr:col>
      <xdr:colOff>25400</xdr:colOff>
      <xdr:row>73</xdr:row>
      <xdr:rowOff>127000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987800" y="126238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105427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2792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127000</xdr:rowOff>
    </xdr:from>
    <xdr:to>
      <xdr:col>19</xdr:col>
      <xdr:colOff>187325</xdr:colOff>
      <xdr:row>73</xdr:row>
      <xdr:rowOff>165100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26428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29227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88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165100</xdr:rowOff>
    </xdr:from>
    <xdr:to>
      <xdr:col>15</xdr:col>
      <xdr:colOff>98425</xdr:colOff>
      <xdr:row>74</xdr:row>
      <xdr:rowOff>50800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26809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48277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50800</xdr:rowOff>
    </xdr:from>
    <xdr:to>
      <xdr:col>11</xdr:col>
      <xdr:colOff>9525</xdr:colOff>
      <xdr:row>74</xdr:row>
      <xdr:rowOff>107950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27381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143527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105427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57150</xdr:rowOff>
    </xdr:from>
    <xdr:to>
      <xdr:col>24</xdr:col>
      <xdr:colOff>76200</xdr:colOff>
      <xdr:row>73</xdr:row>
      <xdr:rowOff>158750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57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137177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48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76200</xdr:rowOff>
    </xdr:from>
    <xdr:to>
      <xdr:col>20</xdr:col>
      <xdr:colOff>38100</xdr:colOff>
      <xdr:row>74</xdr:row>
      <xdr:rowOff>6350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59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16527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360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114300</xdr:rowOff>
    </xdr:from>
    <xdr:to>
      <xdr:col>15</xdr:col>
      <xdr:colOff>149225</xdr:colOff>
      <xdr:row>74</xdr:row>
      <xdr:rowOff>44450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63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54627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39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0</xdr:rowOff>
    </xdr:from>
    <xdr:to>
      <xdr:col>11</xdr:col>
      <xdr:colOff>60325</xdr:colOff>
      <xdr:row>74</xdr:row>
      <xdr:rowOff>101600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111777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45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57150</xdr:rowOff>
    </xdr:from>
    <xdr:to>
      <xdr:col>6</xdr:col>
      <xdr:colOff>171450</xdr:colOff>
      <xdr:row>74</xdr:row>
      <xdr:rowOff>158750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74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168927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51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物件費の約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千万円、人件費の約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千万円の増により、公債費以外に係る経常収支比率は、前年度から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ポイント増となった。</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0000000-0008-0000-0400-0000A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3" name="公債費以外最小値テキスト">
          <a:extLst>
            <a:ext uri="{FF2B5EF4-FFF2-40B4-BE49-F238E27FC236}">
              <a16:creationId xmlns:a16="http://schemas.microsoft.com/office/drawing/2014/main" id="{00000000-0008-0000-0400-0000B1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5" name="公債費以外最大値テキスト">
          <a:extLst>
            <a:ext uri="{FF2B5EF4-FFF2-40B4-BE49-F238E27FC236}">
              <a16:creationId xmlns:a16="http://schemas.microsoft.com/office/drawing/2014/main" id="{00000000-0008-0000-0400-0000B3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72</xdr:row>
      <xdr:rowOff>157480</xdr:rowOff>
    </xdr:from>
    <xdr:to>
      <xdr:col>82</xdr:col>
      <xdr:colOff>107950</xdr:colOff>
      <xdr:row>73</xdr:row>
      <xdr:rowOff>123190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5671800" y="1250188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52088</xdr:rowOff>
    </xdr:from>
    <xdr:ext cx="762000" cy="259045"/>
    <xdr:sp macro="" textlink="">
      <xdr:nvSpPr>
        <xdr:cNvPr id="438" name="公債費以外平均値テキスト">
          <a:extLst>
            <a:ext uri="{FF2B5EF4-FFF2-40B4-BE49-F238E27FC236}">
              <a16:creationId xmlns:a16="http://schemas.microsoft.com/office/drawing/2014/main" id="{00000000-0008-0000-0400-0000B6010000}"/>
            </a:ext>
          </a:extLst>
        </xdr:cNvPr>
        <xdr:cNvSpPr txBox="1"/>
      </xdr:nvSpPr>
      <xdr:spPr>
        <a:xfrm>
          <a:off x="16598900" y="13253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72</xdr:row>
      <xdr:rowOff>157480</xdr:rowOff>
    </xdr:from>
    <xdr:to>
      <xdr:col>78</xdr:col>
      <xdr:colOff>69850</xdr:colOff>
      <xdr:row>75</xdr:row>
      <xdr:rowOff>1270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4782800" y="12501880"/>
          <a:ext cx="889000" cy="35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82566</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58420</xdr:rowOff>
    </xdr:from>
    <xdr:to>
      <xdr:col>73</xdr:col>
      <xdr:colOff>180975</xdr:colOff>
      <xdr:row>75</xdr:row>
      <xdr:rowOff>1270</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a:off x="13893800" y="127457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90188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58420</xdr:rowOff>
    </xdr:from>
    <xdr:to>
      <xdr:col>69</xdr:col>
      <xdr:colOff>92075</xdr:colOff>
      <xdr:row>76</xdr:row>
      <xdr:rowOff>119380</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004800" y="12745720"/>
          <a:ext cx="889000" cy="40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40657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135907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73</xdr:row>
      <xdr:rowOff>72390</xdr:rowOff>
    </xdr:from>
    <xdr:to>
      <xdr:col>82</xdr:col>
      <xdr:colOff>158750</xdr:colOff>
      <xdr:row>74</xdr:row>
      <xdr:rowOff>2540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6459200" y="1258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72</xdr:row>
      <xdr:rowOff>88917</xdr:rowOff>
    </xdr:from>
    <xdr:ext cx="762000" cy="259045"/>
    <xdr:sp macro="" textlink="">
      <xdr:nvSpPr>
        <xdr:cNvPr id="457" name="公債費以外該当値テキスト">
          <a:extLst>
            <a:ext uri="{FF2B5EF4-FFF2-40B4-BE49-F238E27FC236}">
              <a16:creationId xmlns:a16="http://schemas.microsoft.com/office/drawing/2014/main" id="{00000000-0008-0000-0400-0000C9010000}"/>
            </a:ext>
          </a:extLst>
        </xdr:cNvPr>
        <xdr:cNvSpPr txBox="1"/>
      </xdr:nvSpPr>
      <xdr:spPr>
        <a:xfrm>
          <a:off x="16598900" y="1243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72</xdr:row>
      <xdr:rowOff>106680</xdr:rowOff>
    </xdr:from>
    <xdr:to>
      <xdr:col>78</xdr:col>
      <xdr:colOff>120650</xdr:colOff>
      <xdr:row>73</xdr:row>
      <xdr:rowOff>36830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5621000" y="1245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71</xdr:row>
      <xdr:rowOff>47007</xdr:rowOff>
    </xdr:from>
    <xdr:ext cx="7366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290800" y="1221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121920</xdr:rowOff>
    </xdr:from>
    <xdr:to>
      <xdr:col>74</xdr:col>
      <xdr:colOff>31750</xdr:colOff>
      <xdr:row>75</xdr:row>
      <xdr:rowOff>52070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4732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62247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4401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7620</xdr:rowOff>
    </xdr:from>
    <xdr:to>
      <xdr:col>69</xdr:col>
      <xdr:colOff>142875</xdr:colOff>
      <xdr:row>74</xdr:row>
      <xdr:rowOff>109220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3843000" y="1269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119397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3512800" y="1246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68580</xdr:rowOff>
    </xdr:from>
    <xdr:to>
      <xdr:col>65</xdr:col>
      <xdr:colOff>53975</xdr:colOff>
      <xdr:row>76</xdr:row>
      <xdr:rowOff>170180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29540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8907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2623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66737</xdr:rowOff>
    </xdr:from>
    <xdr:to>
      <xdr:col>29</xdr:col>
      <xdr:colOff>127000</xdr:colOff>
      <xdr:row>17</xdr:row>
      <xdr:rowOff>115113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29012"/>
          <a:ext cx="647700" cy="483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132957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95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115113</xdr:rowOff>
    </xdr:from>
    <xdr:to>
      <xdr:col>26</xdr:col>
      <xdr:colOff>50800</xdr:colOff>
      <xdr:row>17</xdr:row>
      <xdr:rowOff>121895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77388"/>
          <a:ext cx="698500" cy="67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125098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58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117649</xdr:rowOff>
    </xdr:from>
    <xdr:to>
      <xdr:col>22</xdr:col>
      <xdr:colOff>114300</xdr:colOff>
      <xdr:row>17</xdr:row>
      <xdr:rowOff>121895</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079924"/>
          <a:ext cx="698500" cy="42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131128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4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117649</xdr:rowOff>
    </xdr:from>
    <xdr:to>
      <xdr:col>18</xdr:col>
      <xdr:colOff>177800</xdr:colOff>
      <xdr:row>17</xdr:row>
      <xdr:rowOff>120381</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79924"/>
          <a:ext cx="698500" cy="27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133675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134612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15937</xdr:rowOff>
    </xdr:from>
    <xdr:to>
      <xdr:col>29</xdr:col>
      <xdr:colOff>177800</xdr:colOff>
      <xdr:row>17</xdr:row>
      <xdr:rowOff>117537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78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32464</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2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64313</xdr:rowOff>
    </xdr:from>
    <xdr:to>
      <xdr:col>26</xdr:col>
      <xdr:colOff>101600</xdr:colOff>
      <xdr:row>17</xdr:row>
      <xdr:rowOff>165913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265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4640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95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71095</xdr:rowOff>
    </xdr:from>
    <xdr:to>
      <xdr:col>22</xdr:col>
      <xdr:colOff>165100</xdr:colOff>
      <xdr:row>18</xdr:row>
      <xdr:rowOff>1245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333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11422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802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66849</xdr:rowOff>
    </xdr:from>
    <xdr:to>
      <xdr:col>19</xdr:col>
      <xdr:colOff>38100</xdr:colOff>
      <xdr:row>17</xdr:row>
      <xdr:rowOff>168449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291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7176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9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69581</xdr:rowOff>
    </xdr:from>
    <xdr:to>
      <xdr:col>15</xdr:col>
      <xdr:colOff>101600</xdr:colOff>
      <xdr:row>17</xdr:row>
      <xdr:rowOff>171181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318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9908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00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77394</xdr:rowOff>
    </xdr:from>
    <xdr:to>
      <xdr:col>29</xdr:col>
      <xdr:colOff>127000</xdr:colOff>
      <xdr:row>37</xdr:row>
      <xdr:rowOff>185236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202094"/>
          <a:ext cx="647700" cy="1078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139247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74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185236</xdr:rowOff>
    </xdr:from>
    <xdr:to>
      <xdr:col>26</xdr:col>
      <xdr:colOff>50800</xdr:colOff>
      <xdr:row>37</xdr:row>
      <xdr:rowOff>250216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309936"/>
          <a:ext cx="698500" cy="649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203293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3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250216</xdr:rowOff>
    </xdr:from>
    <xdr:to>
      <xdr:col>22</xdr:col>
      <xdr:colOff>114300</xdr:colOff>
      <xdr:row>37</xdr:row>
      <xdr:rowOff>272332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374916"/>
          <a:ext cx="698500" cy="221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310678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92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272332</xdr:rowOff>
    </xdr:from>
    <xdr:to>
      <xdr:col>18</xdr:col>
      <xdr:colOff>177800</xdr:colOff>
      <xdr:row>37</xdr:row>
      <xdr:rowOff>289420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397032"/>
          <a:ext cx="698500" cy="170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329481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39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339424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49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26594</xdr:rowOff>
    </xdr:from>
    <xdr:to>
      <xdr:col>29</xdr:col>
      <xdr:colOff>177800</xdr:colOff>
      <xdr:row>37</xdr:row>
      <xdr:rowOff>128194</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512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106621</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59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134436</xdr:rowOff>
    </xdr:from>
    <xdr:to>
      <xdr:col>26</xdr:col>
      <xdr:colOff>101600</xdr:colOff>
      <xdr:row>37</xdr:row>
      <xdr:rowOff>236036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2591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220813</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345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199416</xdr:rowOff>
    </xdr:from>
    <xdr:to>
      <xdr:col>22</xdr:col>
      <xdr:colOff>165100</xdr:colOff>
      <xdr:row>37</xdr:row>
      <xdr:rowOff>301016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3241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285793</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410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221532</xdr:rowOff>
    </xdr:from>
    <xdr:to>
      <xdr:col>19</xdr:col>
      <xdr:colOff>38100</xdr:colOff>
      <xdr:row>37</xdr:row>
      <xdr:rowOff>323132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3462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307909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432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238620</xdr:rowOff>
    </xdr:from>
    <xdr:to>
      <xdr:col>15</xdr:col>
      <xdr:colOff>101600</xdr:colOff>
      <xdr:row>37</xdr:row>
      <xdr:rowOff>340220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3633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324997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44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231,402
218,691
15.11
139,781,814
124,537,676
13,255,005
77,728,003
2,953,356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38082</xdr:rowOff>
    </xdr:from>
    <xdr:to>
      <xdr:col>24</xdr:col>
      <xdr:colOff>63500</xdr:colOff>
      <xdr:row>36</xdr:row>
      <xdr:rowOff>122424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10282"/>
          <a:ext cx="838200" cy="84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108149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80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72078</xdr:rowOff>
    </xdr:from>
    <xdr:to>
      <xdr:col>19</xdr:col>
      <xdr:colOff>177800</xdr:colOff>
      <xdr:row>36</xdr:row>
      <xdr:rowOff>122424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244278"/>
          <a:ext cx="889000" cy="50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127231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7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58024</xdr:rowOff>
    </xdr:from>
    <xdr:to>
      <xdr:col>15</xdr:col>
      <xdr:colOff>50800</xdr:colOff>
      <xdr:row>36</xdr:row>
      <xdr:rowOff>72078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230224"/>
          <a:ext cx="889000" cy="14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102161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57894</xdr:rowOff>
    </xdr:from>
    <xdr:to>
      <xdr:col>10</xdr:col>
      <xdr:colOff>114300</xdr:colOff>
      <xdr:row>36</xdr:row>
      <xdr:rowOff>58024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230094"/>
          <a:ext cx="8890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106189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103337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158732</xdr:rowOff>
    </xdr:from>
    <xdr:to>
      <xdr:col>24</xdr:col>
      <xdr:colOff>114300</xdr:colOff>
      <xdr:row>36</xdr:row>
      <xdr:rowOff>88882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5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10159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1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71624</xdr:rowOff>
    </xdr:from>
    <xdr:to>
      <xdr:col>20</xdr:col>
      <xdr:colOff>38100</xdr:colOff>
      <xdr:row>37</xdr:row>
      <xdr:rowOff>1774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43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18301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019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21278</xdr:rowOff>
    </xdr:from>
    <xdr:to>
      <xdr:col>15</xdr:col>
      <xdr:colOff>101600</xdr:colOff>
      <xdr:row>36</xdr:row>
      <xdr:rowOff>122878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93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139405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68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7224</xdr:rowOff>
    </xdr:from>
    <xdr:to>
      <xdr:col>10</xdr:col>
      <xdr:colOff>165100</xdr:colOff>
      <xdr:row>36</xdr:row>
      <xdr:rowOff>108824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7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125351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54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7094</xdr:rowOff>
    </xdr:from>
    <xdr:to>
      <xdr:col>6</xdr:col>
      <xdr:colOff>38100</xdr:colOff>
      <xdr:row>36</xdr:row>
      <xdr:rowOff>108694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7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125221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5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35399</xdr:rowOff>
    </xdr:from>
    <xdr:to>
      <xdr:col>24</xdr:col>
      <xdr:colOff>63500</xdr:colOff>
      <xdr:row>55</xdr:row>
      <xdr:rowOff>71545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465149"/>
          <a:ext cx="838200" cy="36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144667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74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59269</xdr:rowOff>
    </xdr:from>
    <xdr:to>
      <xdr:col>19</xdr:col>
      <xdr:colOff>177800</xdr:colOff>
      <xdr:row>55</xdr:row>
      <xdr:rowOff>71545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489019"/>
          <a:ext cx="889000" cy="1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116380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1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59269</xdr:rowOff>
    </xdr:from>
    <xdr:to>
      <xdr:col>15</xdr:col>
      <xdr:colOff>50800</xdr:colOff>
      <xdr:row>55</xdr:row>
      <xdr:rowOff>69679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489019"/>
          <a:ext cx="889000" cy="1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89995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69679</xdr:rowOff>
    </xdr:from>
    <xdr:to>
      <xdr:col>10</xdr:col>
      <xdr:colOff>114300</xdr:colOff>
      <xdr:row>56</xdr:row>
      <xdr:rowOff>35619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499429"/>
          <a:ext cx="889000" cy="137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115557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156049</xdr:rowOff>
    </xdr:from>
    <xdr:to>
      <xdr:col>24</xdr:col>
      <xdr:colOff>114300</xdr:colOff>
      <xdr:row>55</xdr:row>
      <xdr:rowOff>86199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41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7476</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265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20745</xdr:rowOff>
    </xdr:from>
    <xdr:to>
      <xdr:col>20</xdr:col>
      <xdr:colOff>38100</xdr:colOff>
      <xdr:row>55</xdr:row>
      <xdr:rowOff>122345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45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138872</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225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8469</xdr:rowOff>
    </xdr:from>
    <xdr:to>
      <xdr:col>15</xdr:col>
      <xdr:colOff>101600</xdr:colOff>
      <xdr:row>55</xdr:row>
      <xdr:rowOff>110069</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43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126596</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213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18879</xdr:rowOff>
    </xdr:from>
    <xdr:to>
      <xdr:col>10</xdr:col>
      <xdr:colOff>165100</xdr:colOff>
      <xdr:row>55</xdr:row>
      <xdr:rowOff>120479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44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137006</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223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156269</xdr:rowOff>
    </xdr:from>
    <xdr:to>
      <xdr:col>6</xdr:col>
      <xdr:colOff>38100</xdr:colOff>
      <xdr:row>56</xdr:row>
      <xdr:rowOff>86419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58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102946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36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6426</xdr:rowOff>
    </xdr:from>
    <xdr:to>
      <xdr:col>24</xdr:col>
      <xdr:colOff>63500</xdr:colOff>
      <xdr:row>78</xdr:row>
      <xdr:rowOff>17323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379526"/>
          <a:ext cx="838200" cy="1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69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17323</xdr:rowOff>
    </xdr:from>
    <xdr:to>
      <xdr:col>19</xdr:col>
      <xdr:colOff>177800</xdr:colOff>
      <xdr:row>78</xdr:row>
      <xdr:rowOff>36373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390423"/>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145838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0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36373</xdr:rowOff>
    </xdr:from>
    <xdr:to>
      <xdr:col>15</xdr:col>
      <xdr:colOff>50800</xdr:colOff>
      <xdr:row>78</xdr:row>
      <xdr:rowOff>75997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409473"/>
          <a:ext cx="8890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165727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6807</xdr:rowOff>
    </xdr:from>
    <xdr:to>
      <xdr:col>10</xdr:col>
      <xdr:colOff>114300</xdr:colOff>
      <xdr:row>78</xdr:row>
      <xdr:rowOff>75997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379907"/>
          <a:ext cx="889000" cy="6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6926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156660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127076</xdr:rowOff>
    </xdr:from>
    <xdr:to>
      <xdr:col>24</xdr:col>
      <xdr:colOff>114300</xdr:colOff>
      <xdr:row>78</xdr:row>
      <xdr:rowOff>57226</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28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105503</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07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137973</xdr:rowOff>
    </xdr:from>
    <xdr:to>
      <xdr:col>20</xdr:col>
      <xdr:colOff>38100</xdr:colOff>
      <xdr:row>78</xdr:row>
      <xdr:rowOff>68123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3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59250</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32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157023</xdr:rowOff>
    </xdr:from>
    <xdr:to>
      <xdr:col>15</xdr:col>
      <xdr:colOff>101600</xdr:colOff>
      <xdr:row>78</xdr:row>
      <xdr:rowOff>87173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5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78300</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51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25197</xdr:rowOff>
    </xdr:from>
    <xdr:to>
      <xdr:col>10</xdr:col>
      <xdr:colOff>165100</xdr:colOff>
      <xdr:row>78</xdr:row>
      <xdr:rowOff>126797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9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117924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91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127457</xdr:rowOff>
    </xdr:from>
    <xdr:to>
      <xdr:col>6</xdr:col>
      <xdr:colOff>38100</xdr:colOff>
      <xdr:row>78</xdr:row>
      <xdr:rowOff>57607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29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48734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2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128106</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930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10035</xdr:rowOff>
    </xdr:from>
    <xdr:to>
      <xdr:col>24</xdr:col>
      <xdr:colOff>62865</xdr:colOff>
      <xdr:row>97</xdr:row>
      <xdr:rowOff>105639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611985"/>
          <a:ext cx="1270" cy="1124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109466</xdr:rowOff>
    </xdr:from>
    <xdr:ext cx="599010"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4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105639</xdr:rowOff>
    </xdr:from>
    <xdr:to>
      <xdr:col>24</xdr:col>
      <xdr:colOff>152400</xdr:colOff>
      <xdr:row>97</xdr:row>
      <xdr:rowOff>105639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36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128162</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87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10035</xdr:rowOff>
    </xdr:from>
    <xdr:to>
      <xdr:col>24</xdr:col>
      <xdr:colOff>152400</xdr:colOff>
      <xdr:row>91</xdr:row>
      <xdr:rowOff>10035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61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105639</xdr:rowOff>
    </xdr:from>
    <xdr:to>
      <xdr:col>24</xdr:col>
      <xdr:colOff>63500</xdr:colOff>
      <xdr:row>97</xdr:row>
      <xdr:rowOff>156862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736289"/>
          <a:ext cx="838200" cy="51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166853</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59402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143976</xdr:rowOff>
    </xdr:from>
    <xdr:to>
      <xdr:col>24</xdr:col>
      <xdr:colOff>114300</xdr:colOff>
      <xdr:row>94</xdr:row>
      <xdr:rowOff>74126</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08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156862</xdr:rowOff>
    </xdr:from>
    <xdr:to>
      <xdr:col>19</xdr:col>
      <xdr:colOff>177800</xdr:colOff>
      <xdr:row>98</xdr:row>
      <xdr:rowOff>17449</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787512"/>
          <a:ext cx="889000" cy="32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22557</xdr:rowOff>
    </xdr:from>
    <xdr:to>
      <xdr:col>20</xdr:col>
      <xdr:colOff>38100</xdr:colOff>
      <xdr:row>94</xdr:row>
      <xdr:rowOff>124157</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1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140684</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5914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130964</xdr:rowOff>
    </xdr:from>
    <xdr:to>
      <xdr:col>15</xdr:col>
      <xdr:colOff>50800</xdr:colOff>
      <xdr:row>98</xdr:row>
      <xdr:rowOff>17449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761614"/>
          <a:ext cx="889000" cy="57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110911</xdr:rowOff>
    </xdr:from>
    <xdr:to>
      <xdr:col>15</xdr:col>
      <xdr:colOff>101600</xdr:colOff>
      <xdr:row>95</xdr:row>
      <xdr:rowOff>41061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22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57588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6002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130964</xdr:rowOff>
    </xdr:from>
    <xdr:to>
      <xdr:col>10</xdr:col>
      <xdr:colOff>114300</xdr:colOff>
      <xdr:row>99</xdr:row>
      <xdr:rowOff>74239</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761614"/>
          <a:ext cx="889000" cy="28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148124</xdr:rowOff>
    </xdr:from>
    <xdr:to>
      <xdr:col>10</xdr:col>
      <xdr:colOff>165100</xdr:colOff>
      <xdr:row>94</xdr:row>
      <xdr:rowOff>78274</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09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94801</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5868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157921</xdr:rowOff>
    </xdr:from>
    <xdr:to>
      <xdr:col>6</xdr:col>
      <xdr:colOff>38100</xdr:colOff>
      <xdr:row>96</xdr:row>
      <xdr:rowOff>88071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44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104598</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22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54839</xdr:rowOff>
    </xdr:from>
    <xdr:to>
      <xdr:col>24</xdr:col>
      <xdr:colOff>114300</xdr:colOff>
      <xdr:row>97</xdr:row>
      <xdr:rowOff>156439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68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141216</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600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106062</xdr:rowOff>
    </xdr:from>
    <xdr:to>
      <xdr:col>20</xdr:col>
      <xdr:colOff>38100</xdr:colOff>
      <xdr:row>98</xdr:row>
      <xdr:rowOff>36212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736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27339</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829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138099</xdr:rowOff>
    </xdr:from>
    <xdr:to>
      <xdr:col>15</xdr:col>
      <xdr:colOff>101600</xdr:colOff>
      <xdr:row>98</xdr:row>
      <xdr:rowOff>68249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768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59376</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6861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80164</xdr:rowOff>
    </xdr:from>
    <xdr:to>
      <xdr:col>10</xdr:col>
      <xdr:colOff>165100</xdr:colOff>
      <xdr:row>98</xdr:row>
      <xdr:rowOff>10314</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71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1441</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19795" y="16803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23439</xdr:rowOff>
    </xdr:from>
    <xdr:to>
      <xdr:col>6</xdr:col>
      <xdr:colOff>38100</xdr:colOff>
      <xdr:row>99</xdr:row>
      <xdr:rowOff>125039</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996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116166</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30795" y="17089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72453</xdr:rowOff>
    </xdr:from>
    <xdr:to>
      <xdr:col>54</xdr:col>
      <xdr:colOff>189865</xdr:colOff>
      <xdr:row>39</xdr:row>
      <xdr:rowOff>116230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901753"/>
          <a:ext cx="1270" cy="901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120057</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80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116230</xdr:rowOff>
    </xdr:from>
    <xdr:to>
      <xdr:col>55</xdr:col>
      <xdr:colOff>88900</xdr:colOff>
      <xdr:row>39</xdr:row>
      <xdr:rowOff>116230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8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19130</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67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72453</xdr:rowOff>
    </xdr:from>
    <xdr:to>
      <xdr:col>55</xdr:col>
      <xdr:colOff>88900</xdr:colOff>
      <xdr:row>34</xdr:row>
      <xdr:rowOff>72453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901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83477</xdr:rowOff>
    </xdr:from>
    <xdr:to>
      <xdr:col>55</xdr:col>
      <xdr:colOff>0</xdr:colOff>
      <xdr:row>38</xdr:row>
      <xdr:rowOff>129718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598577"/>
          <a:ext cx="838200" cy="4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63301</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578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84874</xdr:rowOff>
    </xdr:from>
    <xdr:to>
      <xdr:col>55</xdr:col>
      <xdr:colOff>50800</xdr:colOff>
      <xdr:row>39</xdr:row>
      <xdr:rowOff>15024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59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74270</xdr:rowOff>
    </xdr:from>
    <xdr:to>
      <xdr:col>50</xdr:col>
      <xdr:colOff>114300</xdr:colOff>
      <xdr:row>38</xdr:row>
      <xdr:rowOff>129718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6589370"/>
          <a:ext cx="889000" cy="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91745</xdr:rowOff>
    </xdr:from>
    <xdr:to>
      <xdr:col>50</xdr:col>
      <xdr:colOff>165100</xdr:colOff>
      <xdr:row>39</xdr:row>
      <xdr:rowOff>21895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13022</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69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74270</xdr:rowOff>
    </xdr:from>
    <xdr:to>
      <xdr:col>45</xdr:col>
      <xdr:colOff>177800</xdr:colOff>
      <xdr:row>38</xdr:row>
      <xdr:rowOff>164656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589370"/>
          <a:ext cx="889000" cy="9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99111</xdr:rowOff>
    </xdr:from>
    <xdr:to>
      <xdr:col>46</xdr:col>
      <xdr:colOff>38100</xdr:colOff>
      <xdr:row>39</xdr:row>
      <xdr:rowOff>29261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20388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98742</xdr:rowOff>
    </xdr:from>
    <xdr:to>
      <xdr:col>41</xdr:col>
      <xdr:colOff>50800</xdr:colOff>
      <xdr:row>38</xdr:row>
      <xdr:rowOff>164656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413692"/>
          <a:ext cx="889000" cy="1266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11379</xdr:rowOff>
    </xdr:from>
    <xdr:to>
      <xdr:col>41</xdr:col>
      <xdr:colOff>101600</xdr:colOff>
      <xdr:row>39</xdr:row>
      <xdr:rowOff>112979</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104106</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138836</xdr:rowOff>
    </xdr:from>
    <xdr:to>
      <xdr:col>36</xdr:col>
      <xdr:colOff>165100</xdr:colOff>
      <xdr:row>32</xdr:row>
      <xdr:rowOff>68986</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60113</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32677</xdr:rowOff>
    </xdr:from>
    <xdr:to>
      <xdr:col>55</xdr:col>
      <xdr:colOff>50800</xdr:colOff>
      <xdr:row>38</xdr:row>
      <xdr:rowOff>134277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54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55554</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39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78918</xdr:rowOff>
    </xdr:from>
    <xdr:to>
      <xdr:col>50</xdr:col>
      <xdr:colOff>165100</xdr:colOff>
      <xdr:row>39</xdr:row>
      <xdr:rowOff>9068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594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25595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369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23470</xdr:rowOff>
    </xdr:from>
    <xdr:to>
      <xdr:col>46</xdr:col>
      <xdr:colOff>38100</xdr:colOff>
      <xdr:row>38</xdr:row>
      <xdr:rowOff>125070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53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141596</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313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113856</xdr:rowOff>
    </xdr:from>
    <xdr:to>
      <xdr:col>41</xdr:col>
      <xdr:colOff>101600</xdr:colOff>
      <xdr:row>39</xdr:row>
      <xdr:rowOff>44006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62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60532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40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47942</xdr:rowOff>
    </xdr:from>
    <xdr:to>
      <xdr:col>36</xdr:col>
      <xdr:colOff>165100</xdr:colOff>
      <xdr:row>31</xdr:row>
      <xdr:rowOff>149542</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36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166069</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5138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29027</xdr:rowOff>
    </xdr:from>
    <xdr:to>
      <xdr:col>55</xdr:col>
      <xdr:colOff>0</xdr:colOff>
      <xdr:row>56</xdr:row>
      <xdr:rowOff>34247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9639300" y="9630227"/>
          <a:ext cx="838200" cy="5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28488</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629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29027</xdr:rowOff>
    </xdr:from>
    <xdr:to>
      <xdr:col>50</xdr:col>
      <xdr:colOff>114300</xdr:colOff>
      <xdr:row>56</xdr:row>
      <xdr:rowOff>168770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9630227"/>
          <a:ext cx="889000" cy="13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117322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718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168770</xdr:rowOff>
    </xdr:from>
    <xdr:to>
      <xdr:col>45</xdr:col>
      <xdr:colOff>177800</xdr:colOff>
      <xdr:row>57</xdr:row>
      <xdr:rowOff>134915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769970"/>
          <a:ext cx="889000" cy="137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50830</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82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107597</xdr:rowOff>
    </xdr:from>
    <xdr:to>
      <xdr:col>41</xdr:col>
      <xdr:colOff>50800</xdr:colOff>
      <xdr:row>57</xdr:row>
      <xdr:rowOff>134915</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972300" y="9708797"/>
          <a:ext cx="889000" cy="19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60883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4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44734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81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154897</xdr:rowOff>
    </xdr:from>
    <xdr:to>
      <xdr:col>55</xdr:col>
      <xdr:colOff>50800</xdr:colOff>
      <xdr:row>56</xdr:row>
      <xdr:rowOff>85047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58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6324</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43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149677</xdr:rowOff>
    </xdr:from>
    <xdr:to>
      <xdr:col>50</xdr:col>
      <xdr:colOff>165100</xdr:colOff>
      <xdr:row>56</xdr:row>
      <xdr:rowOff>79827</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57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96354</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354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117970</xdr:rowOff>
    </xdr:from>
    <xdr:to>
      <xdr:col>46</xdr:col>
      <xdr:colOff>38100</xdr:colOff>
      <xdr:row>57</xdr:row>
      <xdr:rowOff>48120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71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64647</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494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84115</xdr:rowOff>
    </xdr:from>
    <xdr:to>
      <xdr:col>41</xdr:col>
      <xdr:colOff>101600</xdr:colOff>
      <xdr:row>58</xdr:row>
      <xdr:rowOff>14265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85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5392</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949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56797</xdr:rowOff>
    </xdr:from>
    <xdr:to>
      <xdr:col>36</xdr:col>
      <xdr:colOff>165100</xdr:colOff>
      <xdr:row>56</xdr:row>
      <xdr:rowOff>158397</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65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3474</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433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157432</xdr:rowOff>
    </xdr:from>
    <xdr:to>
      <xdr:col>55</xdr:col>
      <xdr:colOff>0</xdr:colOff>
      <xdr:row>78</xdr:row>
      <xdr:rowOff>41337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3187632"/>
          <a:ext cx="838200" cy="226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46328</xdr:rowOff>
    </xdr:from>
    <xdr:ext cx="469744"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247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41337</xdr:rowOff>
    </xdr:from>
    <xdr:to>
      <xdr:col>50</xdr:col>
      <xdr:colOff>114300</xdr:colOff>
      <xdr:row>79</xdr:row>
      <xdr:rowOff>2474</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3414437"/>
          <a:ext cx="889000" cy="13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147766</xdr:rowOff>
    </xdr:from>
    <xdr:to>
      <xdr:col>45</xdr:col>
      <xdr:colOff>177800</xdr:colOff>
      <xdr:row>79</xdr:row>
      <xdr:rowOff>2474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3520866"/>
          <a:ext cx="889000" cy="26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163964</xdr:rowOff>
    </xdr:from>
    <xdr:to>
      <xdr:col>41</xdr:col>
      <xdr:colOff>50800</xdr:colOff>
      <xdr:row>78</xdr:row>
      <xdr:rowOff>147766</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6972300" y="13022714"/>
          <a:ext cx="889000" cy="49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60469</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37428" y="1343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106632</xdr:rowOff>
    </xdr:from>
    <xdr:to>
      <xdr:col>55</xdr:col>
      <xdr:colOff>50800</xdr:colOff>
      <xdr:row>77</xdr:row>
      <xdr:rowOff>36782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13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129509</xdr:rowOff>
    </xdr:from>
    <xdr:ext cx="534377"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2988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161987</xdr:rowOff>
    </xdr:from>
    <xdr:to>
      <xdr:col>50</xdr:col>
      <xdr:colOff>165100</xdr:colOff>
      <xdr:row>78</xdr:row>
      <xdr:rowOff>92137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363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83264</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45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123124</xdr:rowOff>
    </xdr:from>
    <xdr:to>
      <xdr:col>46</xdr:col>
      <xdr:colOff>38100</xdr:colOff>
      <xdr:row>79</xdr:row>
      <xdr:rowOff>53274</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49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44401</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588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96966</xdr:rowOff>
    </xdr:from>
    <xdr:to>
      <xdr:col>41</xdr:col>
      <xdr:colOff>101600</xdr:colOff>
      <xdr:row>79</xdr:row>
      <xdr:rowOff>27116</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470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18243</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626428" y="13562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113164</xdr:rowOff>
    </xdr:from>
    <xdr:to>
      <xdr:col>36</xdr:col>
      <xdr:colOff>165100</xdr:colOff>
      <xdr:row>76</xdr:row>
      <xdr:rowOff>43315</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297191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59841</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05111" y="12747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28905</xdr:rowOff>
    </xdr:from>
    <xdr:to>
      <xdr:col>55</xdr:col>
      <xdr:colOff>0</xdr:colOff>
      <xdr:row>97</xdr:row>
      <xdr:rowOff>38315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9639300" y="16488105"/>
          <a:ext cx="838200" cy="18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51573</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682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38315</xdr:rowOff>
    </xdr:from>
    <xdr:to>
      <xdr:col>50</xdr:col>
      <xdr:colOff>114300</xdr:colOff>
      <xdr:row>97</xdr:row>
      <xdr:rowOff>168066</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8750300" y="16668965"/>
          <a:ext cx="889000" cy="12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18617</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8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168066</xdr:rowOff>
    </xdr:from>
    <xdr:to>
      <xdr:col>45</xdr:col>
      <xdr:colOff>177800</xdr:colOff>
      <xdr:row>99</xdr:row>
      <xdr:rowOff>47231</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7861300" y="16798716"/>
          <a:ext cx="889000" cy="22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119657</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92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62909</xdr:rowOff>
    </xdr:from>
    <xdr:to>
      <xdr:col>41</xdr:col>
      <xdr:colOff>50800</xdr:colOff>
      <xdr:row>99</xdr:row>
      <xdr:rowOff>47231</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6972300" y="16865009"/>
          <a:ext cx="889000" cy="15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19023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649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152309</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9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149555</xdr:rowOff>
    </xdr:from>
    <xdr:to>
      <xdr:col>55</xdr:col>
      <xdr:colOff>50800</xdr:colOff>
      <xdr:row>96</xdr:row>
      <xdr:rowOff>79705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43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982</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288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158965</xdr:rowOff>
    </xdr:from>
    <xdr:to>
      <xdr:col>50</xdr:col>
      <xdr:colOff>165100</xdr:colOff>
      <xdr:row>97</xdr:row>
      <xdr:rowOff>89115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61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105642</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6393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117266</xdr:rowOff>
    </xdr:from>
    <xdr:to>
      <xdr:col>46</xdr:col>
      <xdr:colOff>38100</xdr:colOff>
      <xdr:row>98</xdr:row>
      <xdr:rowOff>47416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747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63943</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652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167881</xdr:rowOff>
    </xdr:from>
    <xdr:to>
      <xdr:col>41</xdr:col>
      <xdr:colOff>101600</xdr:colOff>
      <xdr:row>99</xdr:row>
      <xdr:rowOff>98031</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96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89158</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7062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12109</xdr:rowOff>
    </xdr:from>
    <xdr:to>
      <xdr:col>36</xdr:col>
      <xdr:colOff>165100</xdr:colOff>
      <xdr:row>98</xdr:row>
      <xdr:rowOff>113709</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814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130236</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589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6578</xdr:rowOff>
    </xdr:from>
    <xdr:to>
      <xdr:col>85</xdr:col>
      <xdr:colOff>127000</xdr:colOff>
      <xdr:row>78</xdr:row>
      <xdr:rowOff>35458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5481300" y="13379678"/>
          <a:ext cx="838200" cy="2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86707</xdr:rowOff>
    </xdr:from>
    <xdr:ext cx="469744"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945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149758</xdr:rowOff>
    </xdr:from>
    <xdr:to>
      <xdr:col>81</xdr:col>
      <xdr:colOff>50800</xdr:colOff>
      <xdr:row>78</xdr:row>
      <xdr:rowOff>6578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592300" y="13351408"/>
          <a:ext cx="889000" cy="28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156963</xdr:rowOff>
    </xdr:from>
    <xdr:ext cx="469744"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46428" y="12844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69672</xdr:rowOff>
    </xdr:from>
    <xdr:to>
      <xdr:col>76</xdr:col>
      <xdr:colOff>114300</xdr:colOff>
      <xdr:row>77</xdr:row>
      <xdr:rowOff>149758</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3271322"/>
          <a:ext cx="889000" cy="80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32834</xdr:rowOff>
    </xdr:from>
    <xdr:ext cx="469744"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57428" y="1289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39802</xdr:rowOff>
    </xdr:from>
    <xdr:to>
      <xdr:col>71</xdr:col>
      <xdr:colOff>177800</xdr:colOff>
      <xdr:row>77</xdr:row>
      <xdr:rowOff>69672</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2814300" y="13241452"/>
          <a:ext cx="889000" cy="29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131056</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68428" y="128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161841</xdr:rowOff>
    </xdr:from>
    <xdr:ext cx="469744"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79428" y="128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156108</xdr:rowOff>
    </xdr:from>
    <xdr:to>
      <xdr:col>85</xdr:col>
      <xdr:colOff>177800</xdr:colOff>
      <xdr:row>78</xdr:row>
      <xdr:rowOff>86258</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35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134535</xdr:rowOff>
    </xdr:from>
    <xdr:ext cx="469744"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336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127228</xdr:rowOff>
    </xdr:from>
    <xdr:to>
      <xdr:col>81</xdr:col>
      <xdr:colOff>101600</xdr:colOff>
      <xdr:row>78</xdr:row>
      <xdr:rowOff>57378</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32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48505</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46428" y="13421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98958</xdr:rowOff>
    </xdr:from>
    <xdr:to>
      <xdr:col>76</xdr:col>
      <xdr:colOff>165100</xdr:colOff>
      <xdr:row>78</xdr:row>
      <xdr:rowOff>29108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30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20235</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57428" y="13393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18872</xdr:rowOff>
    </xdr:from>
    <xdr:to>
      <xdr:col>72</xdr:col>
      <xdr:colOff>38100</xdr:colOff>
      <xdr:row>77</xdr:row>
      <xdr:rowOff>120472</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22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111599</xdr:rowOff>
    </xdr:from>
    <xdr:ext cx="469744"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68428" y="13313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160452</xdr:rowOff>
    </xdr:from>
    <xdr:to>
      <xdr:col>67</xdr:col>
      <xdr:colOff>101600</xdr:colOff>
      <xdr:row>77</xdr:row>
      <xdr:rowOff>90602</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19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81729</xdr:rowOff>
    </xdr:from>
    <xdr:ext cx="469744"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79428" y="13283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25400</xdr:rowOff>
    </xdr:from>
    <xdr:to>
      <xdr:col>85</xdr:col>
      <xdr:colOff>127000</xdr:colOff>
      <xdr:row>94</xdr:row>
      <xdr:rowOff>28315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5481300" y="15798800"/>
          <a:ext cx="838200" cy="345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146384</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434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74625</xdr:rowOff>
    </xdr:from>
    <xdr:to>
      <xdr:col>81</xdr:col>
      <xdr:colOff>50800</xdr:colOff>
      <xdr:row>92</xdr:row>
      <xdr:rowOff>25400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592300" y="15676575"/>
          <a:ext cx="889000" cy="12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39152</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49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74625</xdr:rowOff>
    </xdr:from>
    <xdr:to>
      <xdr:col>76</xdr:col>
      <xdr:colOff>114300</xdr:colOff>
      <xdr:row>93</xdr:row>
      <xdr:rowOff>23648</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3703300" y="15676575"/>
          <a:ext cx="889000" cy="2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134765</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42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23648</xdr:rowOff>
    </xdr:from>
    <xdr:to>
      <xdr:col>71</xdr:col>
      <xdr:colOff>177800</xdr:colOff>
      <xdr:row>97</xdr:row>
      <xdr:rowOff>6274</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5968498"/>
          <a:ext cx="889000" cy="668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28464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93026</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148965</xdr:rowOff>
    </xdr:from>
    <xdr:to>
      <xdr:col>85</xdr:col>
      <xdr:colOff>177800</xdr:colOff>
      <xdr:row>94</xdr:row>
      <xdr:rowOff>79115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0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392</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594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146050</xdr:rowOff>
    </xdr:from>
    <xdr:to>
      <xdr:col>81</xdr:col>
      <xdr:colOff>101600</xdr:colOff>
      <xdr:row>92</xdr:row>
      <xdr:rowOff>76200</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57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90</xdr:row>
      <xdr:rowOff>92727</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5523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23825</xdr:rowOff>
    </xdr:from>
    <xdr:to>
      <xdr:col>76</xdr:col>
      <xdr:colOff>165100</xdr:colOff>
      <xdr:row>91</xdr:row>
      <xdr:rowOff>125425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562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89</xdr:row>
      <xdr:rowOff>141952</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540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144298</xdr:rowOff>
    </xdr:from>
    <xdr:to>
      <xdr:col>72</xdr:col>
      <xdr:colOff>38100</xdr:colOff>
      <xdr:row>93</xdr:row>
      <xdr:rowOff>74448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591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90975</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36111" y="1569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126924</xdr:rowOff>
    </xdr:from>
    <xdr:to>
      <xdr:col>67</xdr:col>
      <xdr:colOff>101600</xdr:colOff>
      <xdr:row>97</xdr:row>
      <xdr:rowOff>57074</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58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73601</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6361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134671</xdr:rowOff>
    </xdr:from>
    <xdr:to>
      <xdr:col>116</xdr:col>
      <xdr:colOff>63500</xdr:colOff>
      <xdr:row>36</xdr:row>
      <xdr:rowOff>85751</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1323300" y="6135421"/>
          <a:ext cx="838200" cy="122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32580</xdr:rowOff>
    </xdr:from>
    <xdr:ext cx="313932"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547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85751</xdr:rowOff>
    </xdr:from>
    <xdr:to>
      <xdr:col>111</xdr:col>
      <xdr:colOff>177800</xdr:colOff>
      <xdr:row>37</xdr:row>
      <xdr:rowOff>32258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0434300" y="6257951"/>
          <a:ext cx="889000" cy="117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38</xdr:row>
      <xdr:rowOff>161510</xdr:rowOff>
    </xdr:from>
    <xdr:ext cx="313932"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66333" y="6676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32258</xdr:rowOff>
    </xdr:from>
    <xdr:to>
      <xdr:col>107</xdr:col>
      <xdr:colOff>50800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19545300" y="6375908"/>
          <a:ext cx="8890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38</xdr:row>
      <xdr:rowOff>147794</xdr:rowOff>
    </xdr:from>
    <xdr:ext cx="313932"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77333" y="66628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83871</xdr:rowOff>
    </xdr:from>
    <xdr:to>
      <xdr:col>116</xdr:col>
      <xdr:colOff>114300</xdr:colOff>
      <xdr:row>36</xdr:row>
      <xdr:rowOff>14021</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08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106748</xdr:rowOff>
    </xdr:from>
    <xdr:ext cx="378565"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59360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34951</xdr:rowOff>
    </xdr:from>
    <xdr:to>
      <xdr:col>112</xdr:col>
      <xdr:colOff>38100</xdr:colOff>
      <xdr:row>36</xdr:row>
      <xdr:rowOff>136551</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20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34</xdr:row>
      <xdr:rowOff>153078</xdr:rowOff>
    </xdr:from>
    <xdr:ext cx="378565"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4017" y="5982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152908</xdr:rowOff>
    </xdr:from>
    <xdr:to>
      <xdr:col>107</xdr:col>
      <xdr:colOff>101600</xdr:colOff>
      <xdr:row>37</xdr:row>
      <xdr:rowOff>83058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32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99585</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5017" y="6100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86034</xdr:rowOff>
    </xdr:from>
    <xdr:to>
      <xdr:col>116</xdr:col>
      <xdr:colOff>63500</xdr:colOff>
      <xdr:row>59</xdr:row>
      <xdr:rowOff>93109</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1323300" y="10201584"/>
          <a:ext cx="838200" cy="7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23276</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795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88319</xdr:rowOff>
    </xdr:from>
    <xdr:to>
      <xdr:col>111</xdr:col>
      <xdr:colOff>177800</xdr:colOff>
      <xdr:row>59</xdr:row>
      <xdr:rowOff>93109</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10203869"/>
          <a:ext cx="889000" cy="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101980</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7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88319</xdr:rowOff>
    </xdr:from>
    <xdr:to>
      <xdr:col>107</xdr:col>
      <xdr:colOff>50800</xdr:colOff>
      <xdr:row>59</xdr:row>
      <xdr:rowOff>92347</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9545300" y="10203869"/>
          <a:ext cx="889000" cy="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61158</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92347</xdr:rowOff>
    </xdr:from>
    <xdr:to>
      <xdr:col>102</xdr:col>
      <xdr:colOff>114300</xdr:colOff>
      <xdr:row>59</xdr:row>
      <xdr:rowOff>94633</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18656300" y="10207897"/>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102306</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84998</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35234</xdr:rowOff>
    </xdr:from>
    <xdr:to>
      <xdr:col>116</xdr:col>
      <xdr:colOff>114300</xdr:colOff>
      <xdr:row>59</xdr:row>
      <xdr:rowOff>136834</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15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121611</xdr:rowOff>
    </xdr:from>
    <xdr:ext cx="378565"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100657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42309</xdr:rowOff>
    </xdr:from>
    <xdr:to>
      <xdr:col>112</xdr:col>
      <xdr:colOff>38100</xdr:colOff>
      <xdr:row>59</xdr:row>
      <xdr:rowOff>143909</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15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135036</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66333" y="1025058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37519</xdr:rowOff>
    </xdr:from>
    <xdr:to>
      <xdr:col>107</xdr:col>
      <xdr:colOff>101600</xdr:colOff>
      <xdr:row>59</xdr:row>
      <xdr:rowOff>139119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15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130246</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277333" y="102457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41547</xdr:rowOff>
    </xdr:from>
    <xdr:to>
      <xdr:col>102</xdr:col>
      <xdr:colOff>165100</xdr:colOff>
      <xdr:row>59</xdr:row>
      <xdr:rowOff>143147</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15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134274</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88333" y="102498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43833</xdr:rowOff>
    </xdr:from>
    <xdr:to>
      <xdr:col>98</xdr:col>
      <xdr:colOff>38100</xdr:colOff>
      <xdr:row>59</xdr:row>
      <xdr:rowOff>145433</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15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136560</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99333" y="10252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144683</xdr:rowOff>
    </xdr:from>
    <xdr:to>
      <xdr:col>116</xdr:col>
      <xdr:colOff>63500</xdr:colOff>
      <xdr:row>73</xdr:row>
      <xdr:rowOff>149438</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1323300" y="12660533"/>
          <a:ext cx="838200" cy="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2862</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690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144683</xdr:rowOff>
    </xdr:from>
    <xdr:to>
      <xdr:col>111</xdr:col>
      <xdr:colOff>177800</xdr:colOff>
      <xdr:row>74</xdr:row>
      <xdr:rowOff>127767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660533"/>
          <a:ext cx="889000" cy="154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34500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72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127767</xdr:rowOff>
    </xdr:from>
    <xdr:to>
      <xdr:col>107</xdr:col>
      <xdr:colOff>50800</xdr:colOff>
      <xdr:row>75</xdr:row>
      <xdr:rowOff>87305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815067"/>
          <a:ext cx="889000" cy="130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39026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897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31847</xdr:rowOff>
    </xdr:from>
    <xdr:to>
      <xdr:col>102</xdr:col>
      <xdr:colOff>114300</xdr:colOff>
      <xdr:row>75</xdr:row>
      <xdr:rowOff>87305</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8656300" y="12376247"/>
          <a:ext cx="889000" cy="569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133895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108200</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98638</xdr:rowOff>
    </xdr:from>
    <xdr:to>
      <xdr:col>116</xdr:col>
      <xdr:colOff>114300</xdr:colOff>
      <xdr:row>74</xdr:row>
      <xdr:rowOff>28788</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61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121515</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46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93883</xdr:rowOff>
    </xdr:from>
    <xdr:to>
      <xdr:col>112</xdr:col>
      <xdr:colOff>38100</xdr:colOff>
      <xdr:row>74</xdr:row>
      <xdr:rowOff>24033</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60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40560</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384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76967</xdr:rowOff>
    </xdr:from>
    <xdr:to>
      <xdr:col>107</xdr:col>
      <xdr:colOff>101600</xdr:colOff>
      <xdr:row>75</xdr:row>
      <xdr:rowOff>7117</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764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23644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539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36505</xdr:rowOff>
    </xdr:from>
    <xdr:to>
      <xdr:col>102</xdr:col>
      <xdr:colOff>165100</xdr:colOff>
      <xdr:row>75</xdr:row>
      <xdr:rowOff>138105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89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154632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670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152497</xdr:rowOff>
    </xdr:from>
    <xdr:to>
      <xdr:col>98</xdr:col>
      <xdr:colOff>38100</xdr:colOff>
      <xdr:row>72</xdr:row>
      <xdr:rowOff>82647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32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99174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100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538,187</a:t>
          </a:r>
          <a:r>
            <a:rPr kumimoji="1" lang="ja-JP" altLang="en-US" sz="1300">
              <a:latin typeface="ＭＳ Ｐゴシック" panose="020B0600070205080204" pitchFamily="50" charset="-128"/>
              <a:ea typeface="ＭＳ Ｐゴシック" panose="020B0600070205080204" pitchFamily="50" charset="-128"/>
            </a:rPr>
            <a:t>円となっている。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82,835</a:t>
          </a:r>
          <a:r>
            <a:rPr kumimoji="1" lang="ja-JP" altLang="en-US" sz="1300">
              <a:latin typeface="ＭＳ Ｐゴシック" panose="020B0600070205080204" pitchFamily="50" charset="-128"/>
              <a:ea typeface="ＭＳ Ｐゴシック" panose="020B0600070205080204" pitchFamily="50" charset="-128"/>
            </a:rPr>
            <a:t>円、前年度から</a:t>
          </a:r>
          <a:r>
            <a:rPr kumimoji="1" lang="en-US" altLang="ja-JP" sz="1300">
              <a:latin typeface="ＭＳ Ｐゴシック" panose="020B0600070205080204" pitchFamily="50" charset="-128"/>
              <a:ea typeface="ＭＳ Ｐゴシック" panose="020B0600070205080204" pitchFamily="50" charset="-128"/>
            </a:rPr>
            <a:t>7,748</a:t>
          </a:r>
          <a:r>
            <a:rPr kumimoji="1" lang="ja-JP" altLang="en-US" sz="1300">
              <a:latin typeface="ＭＳ Ｐゴシック" panose="020B0600070205080204" pitchFamily="50" charset="-128"/>
              <a:ea typeface="ＭＳ Ｐゴシック" panose="020B0600070205080204" pitchFamily="50" charset="-128"/>
            </a:rPr>
            <a:t>円の増となり、類似団体内平均値を上回っていることから、より一層定員の適正化を推進していく。</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増加している主な項目のうち、物件費は住民一人当たり</a:t>
          </a:r>
          <a:r>
            <a:rPr kumimoji="1" lang="en-US" altLang="ja-JP" sz="1300">
              <a:latin typeface="ＭＳ Ｐゴシック" panose="020B0600070205080204" pitchFamily="50" charset="-128"/>
              <a:ea typeface="ＭＳ Ｐゴシック" panose="020B0600070205080204" pitchFamily="50" charset="-128"/>
            </a:rPr>
            <a:t>135,313</a:t>
          </a:r>
          <a:r>
            <a:rPr kumimoji="1" lang="ja-JP" altLang="en-US" sz="1300">
              <a:latin typeface="ＭＳ Ｐゴシック" panose="020B0600070205080204" pitchFamily="50" charset="-128"/>
              <a:ea typeface="ＭＳ Ｐゴシック" panose="020B0600070205080204" pitchFamily="50" charset="-128"/>
            </a:rPr>
            <a:t>円となっており、前年度から</a:t>
          </a:r>
          <a:r>
            <a:rPr kumimoji="1" lang="en-US" altLang="ja-JP" sz="1300">
              <a:latin typeface="ＭＳ Ｐゴシック" panose="020B0600070205080204" pitchFamily="50" charset="-128"/>
              <a:ea typeface="ＭＳ Ｐゴシック" panose="020B0600070205080204" pitchFamily="50" charset="-128"/>
            </a:rPr>
            <a:t>7,906</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％の増となっている。主な増加要因は小学校における</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教育推進費、認可外保育施設運営の増によるものである。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扶助費は、住民一人当たり</a:t>
          </a:r>
          <a:r>
            <a:rPr kumimoji="1" lang="en-US" altLang="ja-JP" sz="1300">
              <a:latin typeface="ＭＳ Ｐゴシック" panose="020B0600070205080204" pitchFamily="50" charset="-128"/>
              <a:ea typeface="ＭＳ Ｐゴシック" panose="020B0600070205080204" pitchFamily="50" charset="-128"/>
            </a:rPr>
            <a:t>120,586</a:t>
          </a:r>
          <a:r>
            <a:rPr kumimoji="1" lang="ja-JP" altLang="en-US" sz="1300">
              <a:latin typeface="ＭＳ Ｐゴシック" panose="020B0600070205080204" pitchFamily="50" charset="-128"/>
              <a:ea typeface="ＭＳ Ｐゴシック" panose="020B0600070205080204" pitchFamily="50" charset="-128"/>
            </a:rPr>
            <a:t>円となっており、前年度から</a:t>
          </a:r>
          <a:r>
            <a:rPr kumimoji="1" lang="en-US" altLang="ja-JP" sz="1300">
              <a:latin typeface="ＭＳ Ｐゴシック" panose="020B0600070205080204" pitchFamily="50" charset="-128"/>
              <a:ea typeface="ＭＳ Ｐゴシック" panose="020B0600070205080204" pitchFamily="50" charset="-128"/>
            </a:rPr>
            <a:t>3,137</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2</a:t>
          </a:r>
          <a:r>
            <a:rPr kumimoji="1" lang="en-US" altLang="ja-JP" sz="1300" baseline="0">
              <a:latin typeface="ＭＳ Ｐゴシック" panose="020B0600070205080204" pitchFamily="50" charset="-128"/>
              <a:ea typeface="ＭＳ Ｐゴシック" panose="020B0600070205080204" pitchFamily="50" charset="-128"/>
            </a:rPr>
            <a:t>.6</a:t>
          </a:r>
          <a:r>
            <a:rPr kumimoji="1" lang="ja-JP" altLang="en-US" sz="1300" baseline="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の増となっている。主な増加要因は児童手当の対象児童拡大による給付増によるものである。</a:t>
          </a:r>
          <a:br>
            <a:rPr kumimoji="1" lang="ja-JP" altLang="en-US" sz="1300">
              <a:latin typeface="ＭＳ Ｐゴシック" panose="020B0600070205080204" pitchFamily="50" charset="-128"/>
              <a:ea typeface="ＭＳ Ｐゴシック" panose="020B0600070205080204" pitchFamily="50" charset="-128"/>
            </a:rPr>
          </a:br>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231,402
218,691
15.11
139,781,814
124,537,676
13,255,005
77,728,003
2,953,356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104077</xdr:rowOff>
    </xdr:from>
    <xdr:to>
      <xdr:col>24</xdr:col>
      <xdr:colOff>63500</xdr:colOff>
      <xdr:row>35</xdr:row>
      <xdr:rowOff>127889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104827"/>
          <a:ext cx="838200" cy="23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129620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1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126174</xdr:rowOff>
    </xdr:from>
    <xdr:to>
      <xdr:col>19</xdr:col>
      <xdr:colOff>177800</xdr:colOff>
      <xdr:row>35</xdr:row>
      <xdr:rowOff>127889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126924"/>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76661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118173</xdr:rowOff>
    </xdr:from>
    <xdr:to>
      <xdr:col>15</xdr:col>
      <xdr:colOff>50800</xdr:colOff>
      <xdr:row>35</xdr:row>
      <xdr:rowOff>126174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118923"/>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82567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107124</xdr:rowOff>
    </xdr:from>
    <xdr:to>
      <xdr:col>10</xdr:col>
      <xdr:colOff>114300</xdr:colOff>
      <xdr:row>35</xdr:row>
      <xdr:rowOff>118173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107874"/>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89806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83138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53277</xdr:rowOff>
    </xdr:from>
    <xdr:to>
      <xdr:col>24</xdr:col>
      <xdr:colOff>114300</xdr:colOff>
      <xdr:row>35</xdr:row>
      <xdr:rowOff>154877</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054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76154</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05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77089</xdr:rowOff>
    </xdr:from>
    <xdr:to>
      <xdr:col>20</xdr:col>
      <xdr:colOff>38100</xdr:colOff>
      <xdr:row>36</xdr:row>
      <xdr:rowOff>7239</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07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23766</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853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75374</xdr:rowOff>
    </xdr:from>
    <xdr:to>
      <xdr:col>15</xdr:col>
      <xdr:colOff>101600</xdr:colOff>
      <xdr:row>36</xdr:row>
      <xdr:rowOff>5524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07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22051</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851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67373</xdr:rowOff>
    </xdr:from>
    <xdr:to>
      <xdr:col>10</xdr:col>
      <xdr:colOff>165100</xdr:colOff>
      <xdr:row>35</xdr:row>
      <xdr:rowOff>168973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06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14050</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843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56324</xdr:rowOff>
    </xdr:from>
    <xdr:to>
      <xdr:col>6</xdr:col>
      <xdr:colOff>38100</xdr:colOff>
      <xdr:row>35</xdr:row>
      <xdr:rowOff>157924</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05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3001</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832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32247</xdr:rowOff>
    </xdr:from>
    <xdr:to>
      <xdr:col>24</xdr:col>
      <xdr:colOff>63500</xdr:colOff>
      <xdr:row>53</xdr:row>
      <xdr:rowOff>58449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119097"/>
          <a:ext cx="838200" cy="26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16926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89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165880</xdr:rowOff>
    </xdr:from>
    <xdr:to>
      <xdr:col>19</xdr:col>
      <xdr:colOff>177800</xdr:colOff>
      <xdr:row>53</xdr:row>
      <xdr:rowOff>32247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081280"/>
          <a:ext cx="889000" cy="37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114354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88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165880</xdr:rowOff>
    </xdr:from>
    <xdr:to>
      <xdr:col>15</xdr:col>
      <xdr:colOff>50800</xdr:colOff>
      <xdr:row>54</xdr:row>
      <xdr:rowOff>74102</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081280"/>
          <a:ext cx="889000" cy="251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162087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64055</xdr:rowOff>
    </xdr:from>
    <xdr:to>
      <xdr:col>10</xdr:col>
      <xdr:colOff>114300</xdr:colOff>
      <xdr:row>54</xdr:row>
      <xdr:rowOff>74102</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636555"/>
          <a:ext cx="889000" cy="69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36531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7649</xdr:rowOff>
    </xdr:from>
    <xdr:to>
      <xdr:col>24</xdr:col>
      <xdr:colOff>114300</xdr:colOff>
      <xdr:row>53</xdr:row>
      <xdr:rowOff>109249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09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30526</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8945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152897</xdr:rowOff>
    </xdr:from>
    <xdr:to>
      <xdr:col>20</xdr:col>
      <xdr:colOff>38100</xdr:colOff>
      <xdr:row>53</xdr:row>
      <xdr:rowOff>83047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06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99574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8843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115080</xdr:rowOff>
    </xdr:from>
    <xdr:to>
      <xdr:col>15</xdr:col>
      <xdr:colOff>101600</xdr:colOff>
      <xdr:row>53</xdr:row>
      <xdr:rowOff>45230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03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61757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8805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23302</xdr:rowOff>
    </xdr:from>
    <xdr:to>
      <xdr:col>10</xdr:col>
      <xdr:colOff>165100</xdr:colOff>
      <xdr:row>54</xdr:row>
      <xdr:rowOff>124902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281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141429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056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13255</xdr:rowOff>
    </xdr:from>
    <xdr:to>
      <xdr:col>6</xdr:col>
      <xdr:colOff>38100</xdr:colOff>
      <xdr:row>50</xdr:row>
      <xdr:rowOff>114855</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58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131382</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8360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68202</xdr:rowOff>
    </xdr:from>
    <xdr:to>
      <xdr:col>24</xdr:col>
      <xdr:colOff>63500</xdr:colOff>
      <xdr:row>79</xdr:row>
      <xdr:rowOff>17943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441302"/>
          <a:ext cx="838200" cy="12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132808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991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17943</xdr:rowOff>
    </xdr:from>
    <xdr:to>
      <xdr:col>19</xdr:col>
      <xdr:colOff>177800</xdr:colOff>
      <xdr:row>79</xdr:row>
      <xdr:rowOff>52778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562493"/>
          <a:ext cx="889000" cy="3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111592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970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52778</xdr:rowOff>
    </xdr:from>
    <xdr:to>
      <xdr:col>15</xdr:col>
      <xdr:colOff>50800</xdr:colOff>
      <xdr:row>79</xdr:row>
      <xdr:rowOff>96898</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597328"/>
          <a:ext cx="889000" cy="4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28447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058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75670</xdr:rowOff>
    </xdr:from>
    <xdr:to>
      <xdr:col>10</xdr:col>
      <xdr:colOff>114300</xdr:colOff>
      <xdr:row>79</xdr:row>
      <xdr:rowOff>96898</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a:off x="1130300" y="13620220"/>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26531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056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93555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295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17402</xdr:rowOff>
    </xdr:from>
    <xdr:to>
      <xdr:col>24</xdr:col>
      <xdr:colOff>114300</xdr:colOff>
      <xdr:row>78</xdr:row>
      <xdr:rowOff>119002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390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167279</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3368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138593</xdr:rowOff>
    </xdr:from>
    <xdr:to>
      <xdr:col>20</xdr:col>
      <xdr:colOff>38100</xdr:colOff>
      <xdr:row>79</xdr:row>
      <xdr:rowOff>68743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511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79</xdr:row>
      <xdr:rowOff>59870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3604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1978</xdr:rowOff>
    </xdr:from>
    <xdr:to>
      <xdr:col>15</xdr:col>
      <xdr:colOff>101600</xdr:colOff>
      <xdr:row>79</xdr:row>
      <xdr:rowOff>103578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54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94705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3639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46098</xdr:rowOff>
    </xdr:from>
    <xdr:to>
      <xdr:col>10</xdr:col>
      <xdr:colOff>165100</xdr:colOff>
      <xdr:row>79</xdr:row>
      <xdr:rowOff>147698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59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138825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683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24870</xdr:rowOff>
    </xdr:from>
    <xdr:to>
      <xdr:col>6</xdr:col>
      <xdr:colOff>38100</xdr:colOff>
      <xdr:row>79</xdr:row>
      <xdr:rowOff>126470</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56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117597</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662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16427</xdr:rowOff>
    </xdr:from>
    <xdr:to>
      <xdr:col>24</xdr:col>
      <xdr:colOff>63500</xdr:colOff>
      <xdr:row>96</xdr:row>
      <xdr:rowOff>47879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475627"/>
          <a:ext cx="838200" cy="3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149508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60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112744</xdr:rowOff>
    </xdr:from>
    <xdr:to>
      <xdr:col>19</xdr:col>
      <xdr:colOff>177800</xdr:colOff>
      <xdr:row>96</xdr:row>
      <xdr:rowOff>16427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229044"/>
          <a:ext cx="889000" cy="24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61346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9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74206</xdr:rowOff>
    </xdr:from>
    <xdr:to>
      <xdr:col>15</xdr:col>
      <xdr:colOff>50800</xdr:colOff>
      <xdr:row>94</xdr:row>
      <xdr:rowOff>112744</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019300" y="16190506"/>
          <a:ext cx="889000" cy="38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64488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52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74206</xdr:rowOff>
    </xdr:from>
    <xdr:to>
      <xdr:col>10</xdr:col>
      <xdr:colOff>114300</xdr:colOff>
      <xdr:row>96</xdr:row>
      <xdr:rowOff>112288</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190506"/>
          <a:ext cx="889000" cy="380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81672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35247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168529</xdr:rowOff>
    </xdr:from>
    <xdr:to>
      <xdr:col>24</xdr:col>
      <xdr:colOff>114300</xdr:colOff>
      <xdr:row>96</xdr:row>
      <xdr:rowOff>98679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45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19956</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307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137077</xdr:rowOff>
    </xdr:from>
    <xdr:to>
      <xdr:col>20</xdr:col>
      <xdr:colOff>38100</xdr:colOff>
      <xdr:row>96</xdr:row>
      <xdr:rowOff>67227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424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83754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20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61944</xdr:rowOff>
    </xdr:from>
    <xdr:to>
      <xdr:col>15</xdr:col>
      <xdr:colOff>101600</xdr:colOff>
      <xdr:row>94</xdr:row>
      <xdr:rowOff>163544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17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8621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5953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23406</xdr:rowOff>
    </xdr:from>
    <xdr:to>
      <xdr:col>10</xdr:col>
      <xdr:colOff>165100</xdr:colOff>
      <xdr:row>94</xdr:row>
      <xdr:rowOff>125006</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139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141533</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5914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61488</xdr:rowOff>
    </xdr:from>
    <xdr:to>
      <xdr:col>6</xdr:col>
      <xdr:colOff>38100</xdr:colOff>
      <xdr:row>96</xdr:row>
      <xdr:rowOff>163088</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520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8165</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29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57404</xdr:rowOff>
    </xdr:from>
    <xdr:to>
      <xdr:col>55</xdr:col>
      <xdr:colOff>0</xdr:colOff>
      <xdr:row>37</xdr:row>
      <xdr:rowOff>83693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401054"/>
          <a:ext cx="83820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33799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377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83693</xdr:rowOff>
    </xdr:from>
    <xdr:to>
      <xdr:col>50</xdr:col>
      <xdr:colOff>114300</xdr:colOff>
      <xdr:row>37</xdr:row>
      <xdr:rowOff>90551</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427343"/>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171340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90551</xdr:rowOff>
    </xdr:from>
    <xdr:to>
      <xdr:col>45</xdr:col>
      <xdr:colOff>177800</xdr:colOff>
      <xdr:row>37</xdr:row>
      <xdr:rowOff>101219</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434201"/>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165625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5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101219</xdr:rowOff>
    </xdr:from>
    <xdr:to>
      <xdr:col>41</xdr:col>
      <xdr:colOff>50800</xdr:colOff>
      <xdr:row>37</xdr:row>
      <xdr:rowOff>107696</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444869"/>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18559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33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171340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6604</xdr:rowOff>
    </xdr:from>
    <xdr:to>
      <xdr:col>55</xdr:col>
      <xdr:colOff>50800</xdr:colOff>
      <xdr:row>37</xdr:row>
      <xdr:rowOff>108204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35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29481</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2016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32893</xdr:rowOff>
    </xdr:from>
    <xdr:to>
      <xdr:col>50</xdr:col>
      <xdr:colOff>165100</xdr:colOff>
      <xdr:row>37</xdr:row>
      <xdr:rowOff>134493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37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151020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1517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39751</xdr:rowOff>
    </xdr:from>
    <xdr:to>
      <xdr:col>46</xdr:col>
      <xdr:colOff>38100</xdr:colOff>
      <xdr:row>37</xdr:row>
      <xdr:rowOff>141351</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383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157878</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1586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50419</xdr:rowOff>
    </xdr:from>
    <xdr:to>
      <xdr:col>41</xdr:col>
      <xdr:colOff>101600</xdr:colOff>
      <xdr:row>37</xdr:row>
      <xdr:rowOff>152019</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39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168546</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169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56896</xdr:rowOff>
    </xdr:from>
    <xdr:to>
      <xdr:col>36</xdr:col>
      <xdr:colOff>165100</xdr:colOff>
      <xdr:row>37</xdr:row>
      <xdr:rowOff>158496</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40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3573</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175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83785</xdr:rowOff>
    </xdr:from>
    <xdr:to>
      <xdr:col>55</xdr:col>
      <xdr:colOff>0</xdr:colOff>
      <xdr:row>75</xdr:row>
      <xdr:rowOff>104404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2942535"/>
          <a:ext cx="838200" cy="2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41130</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71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104404</xdr:rowOff>
    </xdr:from>
    <xdr:to>
      <xdr:col>50</xdr:col>
      <xdr:colOff>114300</xdr:colOff>
      <xdr:row>76</xdr:row>
      <xdr:rowOff>60742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2963154"/>
          <a:ext cx="889000" cy="12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144228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317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60742</xdr:rowOff>
    </xdr:from>
    <xdr:to>
      <xdr:col>45</xdr:col>
      <xdr:colOff>177800</xdr:colOff>
      <xdr:row>76</xdr:row>
      <xdr:rowOff>161142</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090942"/>
          <a:ext cx="889000" cy="10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147429</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161142</xdr:rowOff>
    </xdr:from>
    <xdr:to>
      <xdr:col>41</xdr:col>
      <xdr:colOff>50800</xdr:colOff>
      <xdr:row>76</xdr:row>
      <xdr:rowOff>171292</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191342"/>
          <a:ext cx="889000" cy="10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49202</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65295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32985</xdr:rowOff>
    </xdr:from>
    <xdr:to>
      <xdr:col>55</xdr:col>
      <xdr:colOff>50800</xdr:colOff>
      <xdr:row>75</xdr:row>
      <xdr:rowOff>134585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289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55862</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74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53604</xdr:rowOff>
    </xdr:from>
    <xdr:to>
      <xdr:col>50</xdr:col>
      <xdr:colOff>165100</xdr:colOff>
      <xdr:row>75</xdr:row>
      <xdr:rowOff>155204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291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281</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687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9942</xdr:rowOff>
    </xdr:from>
    <xdr:to>
      <xdr:col>46</xdr:col>
      <xdr:colOff>38100</xdr:colOff>
      <xdr:row>76</xdr:row>
      <xdr:rowOff>111542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04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128068</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2815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110342</xdr:rowOff>
    </xdr:from>
    <xdr:to>
      <xdr:col>41</xdr:col>
      <xdr:colOff>101600</xdr:colOff>
      <xdr:row>77</xdr:row>
      <xdr:rowOff>40492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140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31619</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233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120492</xdr:rowOff>
    </xdr:from>
    <xdr:to>
      <xdr:col>36</xdr:col>
      <xdr:colOff>165100</xdr:colOff>
      <xdr:row>77</xdr:row>
      <xdr:rowOff>50642</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150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41769</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243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121884</xdr:rowOff>
    </xdr:from>
    <xdr:to>
      <xdr:col>55</xdr:col>
      <xdr:colOff>0</xdr:colOff>
      <xdr:row>97</xdr:row>
      <xdr:rowOff>79792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581084"/>
          <a:ext cx="838200" cy="129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11932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471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121884</xdr:rowOff>
    </xdr:from>
    <xdr:to>
      <xdr:col>50</xdr:col>
      <xdr:colOff>114300</xdr:colOff>
      <xdr:row>97</xdr:row>
      <xdr:rowOff>34133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581084"/>
          <a:ext cx="889000" cy="83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85706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71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34133</xdr:rowOff>
    </xdr:from>
    <xdr:to>
      <xdr:col>45</xdr:col>
      <xdr:colOff>177800</xdr:colOff>
      <xdr:row>97</xdr:row>
      <xdr:rowOff>127767</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664783"/>
          <a:ext cx="889000" cy="93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132432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76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87153</xdr:rowOff>
    </xdr:from>
    <xdr:to>
      <xdr:col>41</xdr:col>
      <xdr:colOff>50800</xdr:colOff>
      <xdr:row>97</xdr:row>
      <xdr:rowOff>127767</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717803"/>
          <a:ext cx="889000" cy="40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135740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28992</xdr:rowOff>
    </xdr:from>
    <xdr:to>
      <xdr:col>55</xdr:col>
      <xdr:colOff>50800</xdr:colOff>
      <xdr:row>97</xdr:row>
      <xdr:rowOff>130592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65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138933</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59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71084</xdr:rowOff>
    </xdr:from>
    <xdr:to>
      <xdr:col>50</xdr:col>
      <xdr:colOff>165100</xdr:colOff>
      <xdr:row>97</xdr:row>
      <xdr:rowOff>1234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53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17761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3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154783</xdr:rowOff>
    </xdr:from>
    <xdr:to>
      <xdr:col>46</xdr:col>
      <xdr:colOff>38100</xdr:colOff>
      <xdr:row>97</xdr:row>
      <xdr:rowOff>84933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61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101460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389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76967</xdr:rowOff>
    </xdr:from>
    <xdr:to>
      <xdr:col>41</xdr:col>
      <xdr:colOff>101600</xdr:colOff>
      <xdr:row>98</xdr:row>
      <xdr:rowOff>7117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70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169694</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80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36353</xdr:rowOff>
    </xdr:from>
    <xdr:to>
      <xdr:col>36</xdr:col>
      <xdr:colOff>165100</xdr:colOff>
      <xdr:row>97</xdr:row>
      <xdr:rowOff>137953</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66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154480</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442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141757</xdr:rowOff>
    </xdr:from>
    <xdr:to>
      <xdr:col>85</xdr:col>
      <xdr:colOff>127000</xdr:colOff>
      <xdr:row>38</xdr:row>
      <xdr:rowOff>71044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485407"/>
          <a:ext cx="838200" cy="100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107256</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450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71044</xdr:rowOff>
    </xdr:from>
    <xdr:to>
      <xdr:col>81</xdr:col>
      <xdr:colOff>50800</xdr:colOff>
      <xdr:row>38</xdr:row>
      <xdr:rowOff>96800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586144"/>
          <a:ext cx="889000" cy="2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17970</xdr:rowOff>
    </xdr:from>
    <xdr:to>
      <xdr:col>76</xdr:col>
      <xdr:colOff>114300</xdr:colOff>
      <xdr:row>38</xdr:row>
      <xdr:rowOff>96800</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703300" y="6533070"/>
          <a:ext cx="889000" cy="78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164274</xdr:rowOff>
    </xdr:from>
    <xdr:to>
      <xdr:col>71</xdr:col>
      <xdr:colOff>177800</xdr:colOff>
      <xdr:row>38</xdr:row>
      <xdr:rowOff>17970</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507924"/>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140403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125125</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64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90957</xdr:rowOff>
    </xdr:from>
    <xdr:to>
      <xdr:col>85</xdr:col>
      <xdr:colOff>177800</xdr:colOff>
      <xdr:row>38</xdr:row>
      <xdr:rowOff>21107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43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113834</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28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20244</xdr:rowOff>
    </xdr:from>
    <xdr:to>
      <xdr:col>81</xdr:col>
      <xdr:colOff>101600</xdr:colOff>
      <xdr:row>38</xdr:row>
      <xdr:rowOff>121844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53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112971</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6628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46000</xdr:rowOff>
    </xdr:from>
    <xdr:to>
      <xdr:col>76</xdr:col>
      <xdr:colOff>165100</xdr:colOff>
      <xdr:row>38</xdr:row>
      <xdr:rowOff>147600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56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138727</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6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138621</xdr:rowOff>
    </xdr:from>
    <xdr:to>
      <xdr:col>72</xdr:col>
      <xdr:colOff>38100</xdr:colOff>
      <xdr:row>38</xdr:row>
      <xdr:rowOff>68771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82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85298</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6257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113474</xdr:rowOff>
    </xdr:from>
    <xdr:to>
      <xdr:col>67</xdr:col>
      <xdr:colOff>101600</xdr:colOff>
      <xdr:row>38</xdr:row>
      <xdr:rowOff>43624</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5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60151</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232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19598</xdr:rowOff>
    </xdr:from>
    <xdr:to>
      <xdr:col>85</xdr:col>
      <xdr:colOff>127000</xdr:colOff>
      <xdr:row>57</xdr:row>
      <xdr:rowOff>133310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792248"/>
          <a:ext cx="838200" cy="113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97158</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26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133310</xdr:rowOff>
    </xdr:from>
    <xdr:to>
      <xdr:col>81</xdr:col>
      <xdr:colOff>50800</xdr:colOff>
      <xdr:row>58</xdr:row>
      <xdr:rowOff>12762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905960"/>
          <a:ext cx="889000" cy="50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80916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12762</xdr:rowOff>
    </xdr:from>
    <xdr:to>
      <xdr:col>76</xdr:col>
      <xdr:colOff>114300</xdr:colOff>
      <xdr:row>58</xdr:row>
      <xdr:rowOff>58079</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956862"/>
          <a:ext cx="889000" cy="45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98007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5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5958</xdr:rowOff>
    </xdr:from>
    <xdr:to>
      <xdr:col>71</xdr:col>
      <xdr:colOff>177800</xdr:colOff>
      <xdr:row>58</xdr:row>
      <xdr:rowOff>58079</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2814300" y="9950058"/>
          <a:ext cx="8890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123044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29786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140248</xdr:rowOff>
    </xdr:from>
    <xdr:to>
      <xdr:col>85</xdr:col>
      <xdr:colOff>177800</xdr:colOff>
      <xdr:row>57</xdr:row>
      <xdr:rowOff>70398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741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118675</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719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82510</xdr:rowOff>
    </xdr:from>
    <xdr:to>
      <xdr:col>81</xdr:col>
      <xdr:colOff>101600</xdr:colOff>
      <xdr:row>58</xdr:row>
      <xdr:rowOff>12660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85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3787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94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133412</xdr:rowOff>
    </xdr:from>
    <xdr:to>
      <xdr:col>76</xdr:col>
      <xdr:colOff>165100</xdr:colOff>
      <xdr:row>58</xdr:row>
      <xdr:rowOff>63562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90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54689</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998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7279</xdr:rowOff>
    </xdr:from>
    <xdr:to>
      <xdr:col>72</xdr:col>
      <xdr:colOff>38100</xdr:colOff>
      <xdr:row>58</xdr:row>
      <xdr:rowOff>108879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95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100006</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10044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126608</xdr:rowOff>
    </xdr:from>
    <xdr:to>
      <xdr:col>67</xdr:col>
      <xdr:colOff>101600</xdr:colOff>
      <xdr:row>58</xdr:row>
      <xdr:rowOff>56758</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899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47885</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99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6578</xdr:rowOff>
    </xdr:from>
    <xdr:to>
      <xdr:col>85</xdr:col>
      <xdr:colOff>127000</xdr:colOff>
      <xdr:row>98</xdr:row>
      <xdr:rowOff>35458</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808678"/>
          <a:ext cx="838200" cy="2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86555</xdr:rowOff>
    </xdr:from>
    <xdr:ext cx="469744"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74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149758</xdr:rowOff>
    </xdr:from>
    <xdr:to>
      <xdr:col>81</xdr:col>
      <xdr:colOff>50800</xdr:colOff>
      <xdr:row>98</xdr:row>
      <xdr:rowOff>6578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780408"/>
          <a:ext cx="889000" cy="28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153916</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46428" y="16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69672</xdr:rowOff>
    </xdr:from>
    <xdr:to>
      <xdr:col>76</xdr:col>
      <xdr:colOff>114300</xdr:colOff>
      <xdr:row>97</xdr:row>
      <xdr:rowOff>149758</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700322"/>
          <a:ext cx="889000" cy="80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32605</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57428" y="1632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39802</xdr:rowOff>
    </xdr:from>
    <xdr:to>
      <xdr:col>71</xdr:col>
      <xdr:colOff>177800</xdr:colOff>
      <xdr:row>97</xdr:row>
      <xdr:rowOff>69672</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670452"/>
          <a:ext cx="889000" cy="29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130827</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68428" y="1624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161383</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79428" y="1627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156108</xdr:rowOff>
    </xdr:from>
    <xdr:to>
      <xdr:col>85</xdr:col>
      <xdr:colOff>177800</xdr:colOff>
      <xdr:row>98</xdr:row>
      <xdr:rowOff>86258</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78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134535</xdr:rowOff>
    </xdr:from>
    <xdr:ext cx="469744"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765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127228</xdr:rowOff>
    </xdr:from>
    <xdr:to>
      <xdr:col>81</xdr:col>
      <xdr:colOff>101600</xdr:colOff>
      <xdr:row>98</xdr:row>
      <xdr:rowOff>57378</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75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48505</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46428" y="16850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98958</xdr:rowOff>
    </xdr:from>
    <xdr:to>
      <xdr:col>76</xdr:col>
      <xdr:colOff>165100</xdr:colOff>
      <xdr:row>98</xdr:row>
      <xdr:rowOff>29108</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72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20235</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57428" y="16822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18872</xdr:rowOff>
    </xdr:from>
    <xdr:to>
      <xdr:col>72</xdr:col>
      <xdr:colOff>38100</xdr:colOff>
      <xdr:row>97</xdr:row>
      <xdr:rowOff>120472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64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111599</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68428" y="1674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160452</xdr:rowOff>
    </xdr:from>
    <xdr:to>
      <xdr:col>67</xdr:col>
      <xdr:colOff>101600</xdr:colOff>
      <xdr:row>97</xdr:row>
      <xdr:rowOff>90602</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61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81729</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79428" y="1671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教育費は、住民一人当たり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68,783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10,446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円増となったが、小学校におけるＩＣＴ教育推進費の増が主な要因である。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民生費は、住民一人当たり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228,568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11,133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円増となったが、障害者福祉複合施設建設事業費の増が主な要因である。</a:t>
          </a:r>
          <a:b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b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消防費は、住民一人当たり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6,446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2,644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円増となり、類似団体内平均値を上回ったが、防災職員住宅整備費の増が主な要因である。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分母の標準財政規模は、特別区民税の増等により約</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千万円の増となった。一方、分子の実質収支は事業進捗等による不用額の発生や、地方消費税交付金等の増による歳入増により、約</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11.6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億円の増となり、対前年度比</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0.75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すべての会計で実質赤字額がないため、「連結実質赤字比率」は算定されていない。</a:t>
          </a:r>
          <a:b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b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区財政の健全性を示すものであり、引き続き継続していけるよう、健全な財政運営に努める。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0</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1</v>
      </c>
      <c r="C2" s="164"/>
      <c r="D2" s="165"/>
    </row>
    <row r="3" spans="1:119" ht="18.75" customHeight="1" thickBot="1" x14ac:dyDescent="0.25">
      <c r="A3" s="163"/>
      <c r="B3" s="579" t="s">
        <v>2</v>
      </c>
      <c r="C3" s="580"/>
      <c r="D3" s="580"/>
      <c r="E3" s="581"/>
      <c r="F3" s="581"/>
      <c r="G3" s="581"/>
      <c r="H3" s="581"/>
      <c r="I3" s="581"/>
      <c r="J3" s="581"/>
      <c r="K3" s="581"/>
      <c r="L3" s="581" t="s">
        <v>3</v>
      </c>
      <c r="M3" s="581"/>
      <c r="N3" s="581"/>
      <c r="O3" s="581"/>
      <c r="P3" s="581"/>
      <c r="Q3" s="581"/>
      <c r="R3" s="584"/>
      <c r="S3" s="584"/>
      <c r="T3" s="584"/>
      <c r="U3" s="584"/>
      <c r="V3" s="585"/>
      <c r="W3" s="475" t="s">
        <v>4</v>
      </c>
      <c r="X3" s="476"/>
      <c r="Y3" s="476"/>
      <c r="Z3" s="476"/>
      <c r="AA3" s="476"/>
      <c r="AB3" s="580"/>
      <c r="AC3" s="584" t="s">
        <v>5</v>
      </c>
      <c r="AD3" s="476"/>
      <c r="AE3" s="476"/>
      <c r="AF3" s="476"/>
      <c r="AG3" s="476"/>
      <c r="AH3" s="476"/>
      <c r="AI3" s="476"/>
      <c r="AJ3" s="476"/>
      <c r="AK3" s="476"/>
      <c r="AL3" s="546"/>
      <c r="AM3" s="475" t="s">
        <v>6</v>
      </c>
      <c r="AN3" s="476"/>
      <c r="AO3" s="476"/>
      <c r="AP3" s="476"/>
      <c r="AQ3" s="476"/>
      <c r="AR3" s="476"/>
      <c r="AS3" s="476"/>
      <c r="AT3" s="476"/>
      <c r="AU3" s="476"/>
      <c r="AV3" s="476"/>
      <c r="AW3" s="476"/>
      <c r="AX3" s="546"/>
      <c r="AY3" s="538" t="s">
        <v>7</v>
      </c>
      <c r="AZ3" s="539"/>
      <c r="BA3" s="539"/>
      <c r="BB3" s="539"/>
      <c r="BC3" s="539"/>
      <c r="BD3" s="539"/>
      <c r="BE3" s="539"/>
      <c r="BF3" s="539"/>
      <c r="BG3" s="539"/>
      <c r="BH3" s="539"/>
      <c r="BI3" s="539"/>
      <c r="BJ3" s="539"/>
      <c r="BK3" s="539"/>
      <c r="BL3" s="539"/>
      <c r="BM3" s="588"/>
      <c r="BN3" s="475" t="s">
        <v>8</v>
      </c>
      <c r="BO3" s="476"/>
      <c r="BP3" s="476"/>
      <c r="BQ3" s="476"/>
      <c r="BR3" s="476"/>
      <c r="BS3" s="476"/>
      <c r="BT3" s="476"/>
      <c r="BU3" s="546"/>
      <c r="BV3" s="475" t="s">
        <v>9</v>
      </c>
      <c r="BW3" s="476"/>
      <c r="BX3" s="476"/>
      <c r="BY3" s="476"/>
      <c r="BZ3" s="476"/>
      <c r="CA3" s="476"/>
      <c r="CB3" s="476"/>
      <c r="CC3" s="546"/>
      <c r="CD3" s="538" t="s">
        <v>7</v>
      </c>
      <c r="CE3" s="539"/>
      <c r="CF3" s="539"/>
      <c r="CG3" s="539"/>
      <c r="CH3" s="539"/>
      <c r="CI3" s="539"/>
      <c r="CJ3" s="539"/>
      <c r="CK3" s="539"/>
      <c r="CL3" s="539"/>
      <c r="CM3" s="539"/>
      <c r="CN3" s="539"/>
      <c r="CO3" s="539"/>
      <c r="CP3" s="539"/>
      <c r="CQ3" s="539"/>
      <c r="CR3" s="539"/>
      <c r="CS3" s="588"/>
      <c r="CT3" s="475" t="s">
        <v>10</v>
      </c>
      <c r="CU3" s="476"/>
      <c r="CV3" s="476"/>
      <c r="CW3" s="476"/>
      <c r="CX3" s="476"/>
      <c r="CY3" s="476"/>
      <c r="CZ3" s="476"/>
      <c r="DA3" s="546"/>
      <c r="DB3" s="475" t="s">
        <v>11</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12</v>
      </c>
      <c r="AZ4" s="433"/>
      <c r="BA4" s="433"/>
      <c r="BB4" s="433"/>
      <c r="BC4" s="433"/>
      <c r="BD4" s="433"/>
      <c r="BE4" s="433"/>
      <c r="BF4" s="433"/>
      <c r="BG4" s="433"/>
      <c r="BH4" s="433"/>
      <c r="BI4" s="433"/>
      <c r="BJ4" s="433"/>
      <c r="BK4" s="433"/>
      <c r="BL4" s="433"/>
      <c r="BM4" s="434"/>
      <c r="BN4" s="435">
        <v>139781814</v>
      </c>
      <c r="BO4" s="436"/>
      <c r="BP4" s="436"/>
      <c r="BQ4" s="436"/>
      <c r="BR4" s="436"/>
      <c r="BS4" s="436"/>
      <c r="BT4" s="436"/>
      <c r="BU4" s="437"/>
      <c r="BV4" s="435">
        <v>136443152</v>
      </c>
      <c r="BW4" s="436"/>
      <c r="BX4" s="436"/>
      <c r="BY4" s="436"/>
      <c r="BZ4" s="436"/>
      <c r="CA4" s="436"/>
      <c r="CB4" s="436"/>
      <c r="CC4" s="437"/>
      <c r="CD4" s="572" t="s">
        <v>13</v>
      </c>
      <c r="CE4" s="573"/>
      <c r="CF4" s="573"/>
      <c r="CG4" s="573"/>
      <c r="CH4" s="573"/>
      <c r="CI4" s="573"/>
      <c r="CJ4" s="573"/>
      <c r="CK4" s="573"/>
      <c r="CL4" s="573"/>
      <c r="CM4" s="573"/>
      <c r="CN4" s="573"/>
      <c r="CO4" s="573"/>
      <c r="CP4" s="573"/>
      <c r="CQ4" s="573"/>
      <c r="CR4" s="573"/>
      <c r="CS4" s="574"/>
      <c r="CT4" s="575">
        <v>17.100000000000001</v>
      </c>
      <c r="CU4" s="576"/>
      <c r="CV4" s="576"/>
      <c r="CW4" s="576"/>
      <c r="CX4" s="576"/>
      <c r="CY4" s="576"/>
      <c r="CZ4" s="576"/>
      <c r="DA4" s="577"/>
      <c r="DB4" s="575">
        <v>16.3</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14</v>
      </c>
      <c r="AN5" s="363"/>
      <c r="AO5" s="363"/>
      <c r="AP5" s="363"/>
      <c r="AQ5" s="363"/>
      <c r="AR5" s="363"/>
      <c r="AS5" s="363"/>
      <c r="AT5" s="364"/>
      <c r="AU5" s="464" t="s">
        <v>15</v>
      </c>
      <c r="AV5" s="465"/>
      <c r="AW5" s="465"/>
      <c r="AX5" s="465"/>
      <c r="AY5" s="420" t="s">
        <v>16</v>
      </c>
      <c r="AZ5" s="421"/>
      <c r="BA5" s="421"/>
      <c r="BB5" s="421"/>
      <c r="BC5" s="421"/>
      <c r="BD5" s="421"/>
      <c r="BE5" s="421"/>
      <c r="BF5" s="421"/>
      <c r="BG5" s="421"/>
      <c r="BH5" s="421"/>
      <c r="BI5" s="421"/>
      <c r="BJ5" s="421"/>
      <c r="BK5" s="421"/>
      <c r="BL5" s="421"/>
      <c r="BM5" s="422"/>
      <c r="BN5" s="406">
        <v>124537676</v>
      </c>
      <c r="BO5" s="407"/>
      <c r="BP5" s="407"/>
      <c r="BQ5" s="407"/>
      <c r="BR5" s="407"/>
      <c r="BS5" s="407"/>
      <c r="BT5" s="407"/>
      <c r="BU5" s="408"/>
      <c r="BV5" s="406">
        <v>123314305</v>
      </c>
      <c r="BW5" s="407"/>
      <c r="BX5" s="407"/>
      <c r="BY5" s="407"/>
      <c r="BZ5" s="407"/>
      <c r="CA5" s="407"/>
      <c r="CB5" s="407"/>
      <c r="CC5" s="408"/>
      <c r="CD5" s="446" t="s">
        <v>17</v>
      </c>
      <c r="CE5" s="366"/>
      <c r="CF5" s="366"/>
      <c r="CG5" s="366"/>
      <c r="CH5" s="366"/>
      <c r="CI5" s="366"/>
      <c r="CJ5" s="366"/>
      <c r="CK5" s="366"/>
      <c r="CL5" s="366"/>
      <c r="CM5" s="366"/>
      <c r="CN5" s="366"/>
      <c r="CO5" s="366"/>
      <c r="CP5" s="366"/>
      <c r="CQ5" s="366"/>
      <c r="CR5" s="366"/>
      <c r="CS5" s="447"/>
      <c r="CT5" s="403">
        <v>67.3</v>
      </c>
      <c r="CU5" s="404"/>
      <c r="CV5" s="404"/>
      <c r="CW5" s="404"/>
      <c r="CX5" s="404"/>
      <c r="CY5" s="404"/>
      <c r="CZ5" s="404"/>
      <c r="DA5" s="405"/>
      <c r="DB5" s="403">
        <v>65.599999999999994</v>
      </c>
      <c r="DC5" s="404"/>
      <c r="DD5" s="404"/>
      <c r="DE5" s="404"/>
      <c r="DF5" s="404"/>
      <c r="DG5" s="404"/>
      <c r="DH5" s="404"/>
      <c r="DI5" s="405"/>
    </row>
    <row r="6" spans="1:119" ht="18.75" customHeight="1" x14ac:dyDescent="0.2">
      <c r="A6" s="163"/>
      <c r="B6" s="552" t="s">
        <v>18</v>
      </c>
      <c r="C6" s="393"/>
      <c r="D6" s="393"/>
      <c r="E6" s="553"/>
      <c r="F6" s="553"/>
      <c r="G6" s="553"/>
      <c r="H6" s="553"/>
      <c r="I6" s="553"/>
      <c r="J6" s="553"/>
      <c r="K6" s="553"/>
      <c r="L6" s="553" t="s">
        <v>19</v>
      </c>
      <c r="M6" s="553"/>
      <c r="N6" s="553"/>
      <c r="O6" s="553"/>
      <c r="P6" s="553"/>
      <c r="Q6" s="553"/>
      <c r="R6" s="391"/>
      <c r="S6" s="391"/>
      <c r="T6" s="391"/>
      <c r="U6" s="391"/>
      <c r="V6" s="559"/>
      <c r="W6" s="496" t="s">
        <v>20</v>
      </c>
      <c r="X6" s="392"/>
      <c r="Y6" s="392"/>
      <c r="Z6" s="392"/>
      <c r="AA6" s="392"/>
      <c r="AB6" s="393"/>
      <c r="AC6" s="564" t="s">
        <v>21</v>
      </c>
      <c r="AD6" s="565"/>
      <c r="AE6" s="565"/>
      <c r="AF6" s="565"/>
      <c r="AG6" s="565"/>
      <c r="AH6" s="565"/>
      <c r="AI6" s="565"/>
      <c r="AJ6" s="565"/>
      <c r="AK6" s="565"/>
      <c r="AL6" s="566"/>
      <c r="AM6" s="463" t="s">
        <v>22</v>
      </c>
      <c r="AN6" s="363"/>
      <c r="AO6" s="363"/>
      <c r="AP6" s="363"/>
      <c r="AQ6" s="363"/>
      <c r="AR6" s="363"/>
      <c r="AS6" s="363"/>
      <c r="AT6" s="364"/>
      <c r="AU6" s="464" t="s">
        <v>23</v>
      </c>
      <c r="AV6" s="465"/>
      <c r="AW6" s="465"/>
      <c r="AX6" s="465"/>
      <c r="AY6" s="420" t="s">
        <v>24</v>
      </c>
      <c r="AZ6" s="421"/>
      <c r="BA6" s="421"/>
      <c r="BB6" s="421"/>
      <c r="BC6" s="421"/>
      <c r="BD6" s="421"/>
      <c r="BE6" s="421"/>
      <c r="BF6" s="421"/>
      <c r="BG6" s="421"/>
      <c r="BH6" s="421"/>
      <c r="BI6" s="421"/>
      <c r="BJ6" s="421"/>
      <c r="BK6" s="421"/>
      <c r="BL6" s="421"/>
      <c r="BM6" s="422"/>
      <c r="BN6" s="406">
        <v>15244138</v>
      </c>
      <c r="BO6" s="407"/>
      <c r="BP6" s="407"/>
      <c r="BQ6" s="407"/>
      <c r="BR6" s="407"/>
      <c r="BS6" s="407"/>
      <c r="BT6" s="407"/>
      <c r="BU6" s="408"/>
      <c r="BV6" s="406">
        <v>13128847</v>
      </c>
      <c r="BW6" s="407"/>
      <c r="BX6" s="407"/>
      <c r="BY6" s="407"/>
      <c r="BZ6" s="407"/>
      <c r="CA6" s="407"/>
      <c r="CB6" s="407"/>
      <c r="CC6" s="408"/>
      <c r="CD6" s="446" t="s">
        <v>25</v>
      </c>
      <c r="CE6" s="366"/>
      <c r="CF6" s="366"/>
      <c r="CG6" s="366"/>
      <c r="CH6" s="366"/>
      <c r="CI6" s="366"/>
      <c r="CJ6" s="366"/>
      <c r="CK6" s="366"/>
      <c r="CL6" s="366"/>
      <c r="CM6" s="366"/>
      <c r="CN6" s="366"/>
      <c r="CO6" s="366"/>
      <c r="CP6" s="366"/>
      <c r="CQ6" s="366"/>
      <c r="CR6" s="366"/>
      <c r="CS6" s="447"/>
      <c r="CT6" s="549">
        <v>67.3</v>
      </c>
      <c r="CU6" s="550"/>
      <c r="CV6" s="550"/>
      <c r="CW6" s="550"/>
      <c r="CX6" s="550"/>
      <c r="CY6" s="550"/>
      <c r="CZ6" s="550"/>
      <c r="DA6" s="551"/>
      <c r="DB6" s="549">
        <v>65.599999999999994</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26</v>
      </c>
      <c r="AN7" s="363"/>
      <c r="AO7" s="363"/>
      <c r="AP7" s="363"/>
      <c r="AQ7" s="363"/>
      <c r="AR7" s="363"/>
      <c r="AS7" s="363"/>
      <c r="AT7" s="364"/>
      <c r="AU7" s="464" t="s">
        <v>23</v>
      </c>
      <c r="AV7" s="465"/>
      <c r="AW7" s="465"/>
      <c r="AX7" s="465"/>
      <c r="AY7" s="420" t="s">
        <v>27</v>
      </c>
      <c r="AZ7" s="421"/>
      <c r="BA7" s="421"/>
      <c r="BB7" s="421"/>
      <c r="BC7" s="421"/>
      <c r="BD7" s="421"/>
      <c r="BE7" s="421"/>
      <c r="BF7" s="421"/>
      <c r="BG7" s="421"/>
      <c r="BH7" s="421"/>
      <c r="BI7" s="421"/>
      <c r="BJ7" s="421"/>
      <c r="BK7" s="421"/>
      <c r="BL7" s="421"/>
      <c r="BM7" s="422"/>
      <c r="BN7" s="406">
        <v>1989133</v>
      </c>
      <c r="BO7" s="407"/>
      <c r="BP7" s="407"/>
      <c r="BQ7" s="407"/>
      <c r="BR7" s="407"/>
      <c r="BS7" s="407"/>
      <c r="BT7" s="407"/>
      <c r="BU7" s="408"/>
      <c r="BV7" s="406">
        <v>1034894</v>
      </c>
      <c r="BW7" s="407"/>
      <c r="BX7" s="407"/>
      <c r="BY7" s="407"/>
      <c r="BZ7" s="407"/>
      <c r="CA7" s="407"/>
      <c r="CB7" s="407"/>
      <c r="CC7" s="408"/>
      <c r="CD7" s="446" t="s">
        <v>28</v>
      </c>
      <c r="CE7" s="366"/>
      <c r="CF7" s="366"/>
      <c r="CG7" s="366"/>
      <c r="CH7" s="366"/>
      <c r="CI7" s="366"/>
      <c r="CJ7" s="366"/>
      <c r="CK7" s="366"/>
      <c r="CL7" s="366"/>
      <c r="CM7" s="366"/>
      <c r="CN7" s="366"/>
      <c r="CO7" s="366"/>
      <c r="CP7" s="366"/>
      <c r="CQ7" s="366"/>
      <c r="CR7" s="366"/>
      <c r="CS7" s="447"/>
      <c r="CT7" s="406">
        <v>77728003</v>
      </c>
      <c r="CU7" s="407"/>
      <c r="CV7" s="407"/>
      <c r="CW7" s="407"/>
      <c r="CX7" s="407"/>
      <c r="CY7" s="407"/>
      <c r="CZ7" s="407"/>
      <c r="DA7" s="408"/>
      <c r="DB7" s="406">
        <v>74214956</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29</v>
      </c>
      <c r="AN8" s="363"/>
      <c r="AO8" s="363"/>
      <c r="AP8" s="363"/>
      <c r="AQ8" s="363"/>
      <c r="AR8" s="363"/>
      <c r="AS8" s="363"/>
      <c r="AT8" s="364"/>
      <c r="AU8" s="464" t="s">
        <v>15</v>
      </c>
      <c r="AV8" s="465"/>
      <c r="AW8" s="465"/>
      <c r="AX8" s="465"/>
      <c r="AY8" s="420" t="s">
        <v>30</v>
      </c>
      <c r="AZ8" s="421"/>
      <c r="BA8" s="421"/>
      <c r="BB8" s="421"/>
      <c r="BC8" s="421"/>
      <c r="BD8" s="421"/>
      <c r="BE8" s="421"/>
      <c r="BF8" s="421"/>
      <c r="BG8" s="421"/>
      <c r="BH8" s="421"/>
      <c r="BI8" s="421"/>
      <c r="BJ8" s="421"/>
      <c r="BK8" s="421"/>
      <c r="BL8" s="421"/>
      <c r="BM8" s="422"/>
      <c r="BN8" s="406">
        <v>13255005</v>
      </c>
      <c r="BO8" s="407"/>
      <c r="BP8" s="407"/>
      <c r="BQ8" s="407"/>
      <c r="BR8" s="407"/>
      <c r="BS8" s="407"/>
      <c r="BT8" s="407"/>
      <c r="BU8" s="408"/>
      <c r="BV8" s="406">
        <v>12093953</v>
      </c>
      <c r="BW8" s="407"/>
      <c r="BX8" s="407"/>
      <c r="BY8" s="407"/>
      <c r="BZ8" s="407"/>
      <c r="CA8" s="407"/>
      <c r="CB8" s="407"/>
      <c r="CC8" s="408"/>
      <c r="CD8" s="446" t="s">
        <v>31</v>
      </c>
      <c r="CE8" s="366"/>
      <c r="CF8" s="366"/>
      <c r="CG8" s="366"/>
      <c r="CH8" s="366"/>
      <c r="CI8" s="366"/>
      <c r="CJ8" s="366"/>
      <c r="CK8" s="366"/>
      <c r="CL8" s="366"/>
      <c r="CM8" s="366"/>
      <c r="CN8" s="366"/>
      <c r="CO8" s="366"/>
      <c r="CP8" s="366"/>
      <c r="CQ8" s="366"/>
      <c r="CR8" s="366"/>
      <c r="CS8" s="447"/>
      <c r="CT8" s="509">
        <v>0.97</v>
      </c>
      <c r="CU8" s="510"/>
      <c r="CV8" s="510"/>
      <c r="CW8" s="510"/>
      <c r="CX8" s="510"/>
      <c r="CY8" s="510"/>
      <c r="CZ8" s="510"/>
      <c r="DA8" s="511"/>
      <c r="DB8" s="509">
        <v>0.96</v>
      </c>
      <c r="DC8" s="510"/>
      <c r="DD8" s="510"/>
      <c r="DE8" s="510"/>
      <c r="DF8" s="510"/>
      <c r="DG8" s="510"/>
      <c r="DH8" s="510"/>
      <c r="DI8" s="511"/>
    </row>
    <row r="9" spans="1:119" ht="18.75" customHeight="1" thickBot="1" x14ac:dyDescent="0.25">
      <c r="A9" s="163"/>
      <c r="B9" s="538" t="s">
        <v>32</v>
      </c>
      <c r="C9" s="539"/>
      <c r="D9" s="539"/>
      <c r="E9" s="539"/>
      <c r="F9" s="539"/>
      <c r="G9" s="539"/>
      <c r="H9" s="539"/>
      <c r="I9" s="539"/>
      <c r="J9" s="539"/>
      <c r="K9" s="457"/>
      <c r="L9" s="540" t="s">
        <v>33</v>
      </c>
      <c r="M9" s="541"/>
      <c r="N9" s="541"/>
      <c r="O9" s="541"/>
      <c r="P9" s="541"/>
      <c r="Q9" s="542"/>
      <c r="R9" s="543">
        <v>243883</v>
      </c>
      <c r="S9" s="544"/>
      <c r="T9" s="544"/>
      <c r="U9" s="544"/>
      <c r="V9" s="545"/>
      <c r="W9" s="475" t="s">
        <v>34</v>
      </c>
      <c r="X9" s="476"/>
      <c r="Y9" s="476"/>
      <c r="Z9" s="476"/>
      <c r="AA9" s="476"/>
      <c r="AB9" s="476"/>
      <c r="AC9" s="476"/>
      <c r="AD9" s="476"/>
      <c r="AE9" s="476"/>
      <c r="AF9" s="476"/>
      <c r="AG9" s="476"/>
      <c r="AH9" s="476"/>
      <c r="AI9" s="476"/>
      <c r="AJ9" s="476"/>
      <c r="AK9" s="476"/>
      <c r="AL9" s="546"/>
      <c r="AM9" s="463" t="s">
        <v>35</v>
      </c>
      <c r="AN9" s="363"/>
      <c r="AO9" s="363"/>
      <c r="AP9" s="363"/>
      <c r="AQ9" s="363"/>
      <c r="AR9" s="363"/>
      <c r="AS9" s="363"/>
      <c r="AT9" s="364"/>
      <c r="AU9" s="464" t="s">
        <v>15</v>
      </c>
      <c r="AV9" s="465"/>
      <c r="AW9" s="465"/>
      <c r="AX9" s="465"/>
      <c r="AY9" s="420" t="s">
        <v>36</v>
      </c>
      <c r="AZ9" s="421"/>
      <c r="BA9" s="421"/>
      <c r="BB9" s="421"/>
      <c r="BC9" s="421"/>
      <c r="BD9" s="421"/>
      <c r="BE9" s="421"/>
      <c r="BF9" s="421"/>
      <c r="BG9" s="421"/>
      <c r="BH9" s="421"/>
      <c r="BI9" s="421"/>
      <c r="BJ9" s="421"/>
      <c r="BK9" s="421"/>
      <c r="BL9" s="421"/>
      <c r="BM9" s="422"/>
      <c r="BN9" s="406">
        <v>1161052</v>
      </c>
      <c r="BO9" s="407"/>
      <c r="BP9" s="407"/>
      <c r="BQ9" s="407"/>
      <c r="BR9" s="407"/>
      <c r="BS9" s="407"/>
      <c r="BT9" s="407"/>
      <c r="BU9" s="408"/>
      <c r="BV9" s="406">
        <v>-718365</v>
      </c>
      <c r="BW9" s="407"/>
      <c r="BX9" s="407"/>
      <c r="BY9" s="407"/>
      <c r="BZ9" s="407"/>
      <c r="CA9" s="407"/>
      <c r="CB9" s="407"/>
      <c r="CC9" s="408"/>
      <c r="CD9" s="446" t="s">
        <v>37</v>
      </c>
      <c r="CE9" s="366"/>
      <c r="CF9" s="366"/>
      <c r="CG9" s="366"/>
      <c r="CH9" s="366"/>
      <c r="CI9" s="366"/>
      <c r="CJ9" s="366"/>
      <c r="CK9" s="366"/>
      <c r="CL9" s="366"/>
      <c r="CM9" s="366"/>
      <c r="CN9" s="366"/>
      <c r="CO9" s="366"/>
      <c r="CP9" s="366"/>
      <c r="CQ9" s="366"/>
      <c r="CR9" s="366"/>
      <c r="CS9" s="447"/>
      <c r="CT9" s="403">
        <v>0.5</v>
      </c>
      <c r="CU9" s="404"/>
      <c r="CV9" s="404"/>
      <c r="CW9" s="404"/>
      <c r="CX9" s="404"/>
      <c r="CY9" s="404"/>
      <c r="CZ9" s="404"/>
      <c r="DA9" s="405"/>
      <c r="DB9" s="403">
        <v>0.6</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38</v>
      </c>
      <c r="M10" s="363"/>
      <c r="N10" s="363"/>
      <c r="O10" s="363"/>
      <c r="P10" s="363"/>
      <c r="Q10" s="364"/>
      <c r="R10" s="359">
        <v>224533</v>
      </c>
      <c r="S10" s="360"/>
      <c r="T10" s="360"/>
      <c r="U10" s="360"/>
      <c r="V10" s="419"/>
      <c r="W10" s="547"/>
      <c r="X10" s="357"/>
      <c r="Y10" s="357"/>
      <c r="Z10" s="357"/>
      <c r="AA10" s="357"/>
      <c r="AB10" s="357"/>
      <c r="AC10" s="357"/>
      <c r="AD10" s="357"/>
      <c r="AE10" s="357"/>
      <c r="AF10" s="357"/>
      <c r="AG10" s="357"/>
      <c r="AH10" s="357"/>
      <c r="AI10" s="357"/>
      <c r="AJ10" s="357"/>
      <c r="AK10" s="357"/>
      <c r="AL10" s="548"/>
      <c r="AM10" s="463" t="s">
        <v>39</v>
      </c>
      <c r="AN10" s="363"/>
      <c r="AO10" s="363"/>
      <c r="AP10" s="363"/>
      <c r="AQ10" s="363"/>
      <c r="AR10" s="363"/>
      <c r="AS10" s="363"/>
      <c r="AT10" s="364"/>
      <c r="AU10" s="464" t="s">
        <v>15</v>
      </c>
      <c r="AV10" s="465"/>
      <c r="AW10" s="465"/>
      <c r="AX10" s="465"/>
      <c r="AY10" s="420" t="s">
        <v>40</v>
      </c>
      <c r="AZ10" s="421"/>
      <c r="BA10" s="421"/>
      <c r="BB10" s="421"/>
      <c r="BC10" s="421"/>
      <c r="BD10" s="421"/>
      <c r="BE10" s="421"/>
      <c r="BF10" s="421"/>
      <c r="BG10" s="421"/>
      <c r="BH10" s="421"/>
      <c r="BI10" s="421"/>
      <c r="BJ10" s="421"/>
      <c r="BK10" s="421"/>
      <c r="BL10" s="421"/>
      <c r="BM10" s="422"/>
      <c r="BN10" s="406">
        <v>6629471</v>
      </c>
      <c r="BO10" s="407"/>
      <c r="BP10" s="407"/>
      <c r="BQ10" s="407"/>
      <c r="BR10" s="407"/>
      <c r="BS10" s="407"/>
      <c r="BT10" s="407"/>
      <c r="BU10" s="408"/>
      <c r="BV10" s="406">
        <v>7056528</v>
      </c>
      <c r="BW10" s="407"/>
      <c r="BX10" s="407"/>
      <c r="BY10" s="407"/>
      <c r="BZ10" s="407"/>
      <c r="CA10" s="407"/>
      <c r="CB10" s="407"/>
      <c r="CC10" s="408"/>
      <c r="CD10" s="169" t="s">
        <v>41</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7"/>
      <c r="L11" s="367" t="s">
        <v>42</v>
      </c>
      <c r="M11" s="368"/>
      <c r="N11" s="368"/>
      <c r="O11" s="368"/>
      <c r="P11" s="368"/>
      <c r="Q11" s="369"/>
      <c r="R11" s="535" t="s">
        <v>43</v>
      </c>
      <c r="S11" s="536"/>
      <c r="T11" s="536"/>
      <c r="U11" s="536"/>
      <c r="V11" s="537"/>
      <c r="W11" s="547"/>
      <c r="X11" s="357"/>
      <c r="Y11" s="357"/>
      <c r="Z11" s="357"/>
      <c r="AA11" s="357"/>
      <c r="AB11" s="357"/>
      <c r="AC11" s="357"/>
      <c r="AD11" s="357"/>
      <c r="AE11" s="357"/>
      <c r="AF11" s="357"/>
      <c r="AG11" s="357"/>
      <c r="AH11" s="357"/>
      <c r="AI11" s="357"/>
      <c r="AJ11" s="357"/>
      <c r="AK11" s="357"/>
      <c r="AL11" s="548"/>
      <c r="AM11" s="463" t="s">
        <v>44</v>
      </c>
      <c r="AN11" s="363"/>
      <c r="AO11" s="363"/>
      <c r="AP11" s="363"/>
      <c r="AQ11" s="363"/>
      <c r="AR11" s="363"/>
      <c r="AS11" s="363"/>
      <c r="AT11" s="364"/>
      <c r="AU11" s="464" t="s">
        <v>15</v>
      </c>
      <c r="AV11" s="465"/>
      <c r="AW11" s="465"/>
      <c r="AX11" s="465"/>
      <c r="AY11" s="420" t="s">
        <v>45</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46</v>
      </c>
      <c r="CE11" s="366"/>
      <c r="CF11" s="366"/>
      <c r="CG11" s="366"/>
      <c r="CH11" s="366"/>
      <c r="CI11" s="366"/>
      <c r="CJ11" s="366"/>
      <c r="CK11" s="366"/>
      <c r="CL11" s="366"/>
      <c r="CM11" s="366"/>
      <c r="CN11" s="366"/>
      <c r="CO11" s="366"/>
      <c r="CP11" s="366"/>
      <c r="CQ11" s="366"/>
      <c r="CR11" s="366"/>
      <c r="CS11" s="447"/>
      <c r="CT11" s="509" t="s">
        <v>47</v>
      </c>
      <c r="CU11" s="510"/>
      <c r="CV11" s="510"/>
      <c r="CW11" s="510"/>
      <c r="CX11" s="510"/>
      <c r="CY11" s="510"/>
      <c r="CZ11" s="510"/>
      <c r="DA11" s="511"/>
      <c r="DB11" s="509" t="s">
        <v>47</v>
      </c>
      <c r="DC11" s="510"/>
      <c r="DD11" s="510"/>
      <c r="DE11" s="510"/>
      <c r="DF11" s="510"/>
      <c r="DG11" s="510"/>
      <c r="DH11" s="510"/>
      <c r="DI11" s="511"/>
    </row>
    <row r="12" spans="1:119" ht="18.75" customHeight="1" x14ac:dyDescent="0.2">
      <c r="A12" s="163"/>
      <c r="B12" s="512" t="s">
        <v>48</v>
      </c>
      <c r="C12" s="513"/>
      <c r="D12" s="513"/>
      <c r="E12" s="513"/>
      <c r="F12" s="513"/>
      <c r="G12" s="513"/>
      <c r="H12" s="513"/>
      <c r="I12" s="513"/>
      <c r="J12" s="513"/>
      <c r="K12" s="514"/>
      <c r="L12" s="521" t="s">
        <v>49</v>
      </c>
      <c r="M12" s="522"/>
      <c r="N12" s="522"/>
      <c r="O12" s="522"/>
      <c r="P12" s="522"/>
      <c r="Q12" s="523"/>
      <c r="R12" s="524">
        <v>231402</v>
      </c>
      <c r="S12" s="525"/>
      <c r="T12" s="525"/>
      <c r="U12" s="525"/>
      <c r="V12" s="526"/>
      <c r="W12" s="527" t="s">
        <v>7</v>
      </c>
      <c r="X12" s="465"/>
      <c r="Y12" s="465"/>
      <c r="Z12" s="465"/>
      <c r="AA12" s="465"/>
      <c r="AB12" s="528"/>
      <c r="AC12" s="529" t="s">
        <v>50</v>
      </c>
      <c r="AD12" s="530"/>
      <c r="AE12" s="530"/>
      <c r="AF12" s="530"/>
      <c r="AG12" s="531"/>
      <c r="AH12" s="529" t="s">
        <v>51</v>
      </c>
      <c r="AI12" s="530"/>
      <c r="AJ12" s="530"/>
      <c r="AK12" s="530"/>
      <c r="AL12" s="532"/>
      <c r="AM12" s="463" t="s">
        <v>52</v>
      </c>
      <c r="AN12" s="363"/>
      <c r="AO12" s="363"/>
      <c r="AP12" s="363"/>
      <c r="AQ12" s="363"/>
      <c r="AR12" s="363"/>
      <c r="AS12" s="363"/>
      <c r="AT12" s="364"/>
      <c r="AU12" s="464" t="s">
        <v>15</v>
      </c>
      <c r="AV12" s="465"/>
      <c r="AW12" s="465"/>
      <c r="AX12" s="465"/>
      <c r="AY12" s="420" t="s">
        <v>53</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54</v>
      </c>
      <c r="CE12" s="366"/>
      <c r="CF12" s="366"/>
      <c r="CG12" s="366"/>
      <c r="CH12" s="366"/>
      <c r="CI12" s="366"/>
      <c r="CJ12" s="366"/>
      <c r="CK12" s="366"/>
      <c r="CL12" s="366"/>
      <c r="CM12" s="366"/>
      <c r="CN12" s="366"/>
      <c r="CO12" s="366"/>
      <c r="CP12" s="366"/>
      <c r="CQ12" s="366"/>
      <c r="CR12" s="366"/>
      <c r="CS12" s="447"/>
      <c r="CT12" s="509" t="s">
        <v>47</v>
      </c>
      <c r="CU12" s="510"/>
      <c r="CV12" s="510"/>
      <c r="CW12" s="510"/>
      <c r="CX12" s="510"/>
      <c r="CY12" s="510"/>
      <c r="CZ12" s="510"/>
      <c r="DA12" s="511"/>
      <c r="DB12" s="509" t="s">
        <v>47</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0" t="s">
        <v>55</v>
      </c>
      <c r="N13" s="491"/>
      <c r="O13" s="491"/>
      <c r="P13" s="491"/>
      <c r="Q13" s="492"/>
      <c r="R13" s="493">
        <v>218691</v>
      </c>
      <c r="S13" s="494"/>
      <c r="T13" s="494"/>
      <c r="U13" s="494"/>
      <c r="V13" s="495"/>
      <c r="W13" s="496" t="s">
        <v>56</v>
      </c>
      <c r="X13" s="392"/>
      <c r="Y13" s="392"/>
      <c r="Z13" s="392"/>
      <c r="AA13" s="392"/>
      <c r="AB13" s="393"/>
      <c r="AC13" s="359">
        <v>70</v>
      </c>
      <c r="AD13" s="360"/>
      <c r="AE13" s="360"/>
      <c r="AF13" s="360"/>
      <c r="AG13" s="361"/>
      <c r="AH13" s="359">
        <v>71</v>
      </c>
      <c r="AI13" s="360"/>
      <c r="AJ13" s="360"/>
      <c r="AK13" s="360"/>
      <c r="AL13" s="419"/>
      <c r="AM13" s="463" t="s">
        <v>57</v>
      </c>
      <c r="AN13" s="363"/>
      <c r="AO13" s="363"/>
      <c r="AP13" s="363"/>
      <c r="AQ13" s="363"/>
      <c r="AR13" s="363"/>
      <c r="AS13" s="363"/>
      <c r="AT13" s="364"/>
      <c r="AU13" s="464" t="s">
        <v>23</v>
      </c>
      <c r="AV13" s="465"/>
      <c r="AW13" s="465"/>
      <c r="AX13" s="465"/>
      <c r="AY13" s="420" t="s">
        <v>58</v>
      </c>
      <c r="AZ13" s="421"/>
      <c r="BA13" s="421"/>
      <c r="BB13" s="421"/>
      <c r="BC13" s="421"/>
      <c r="BD13" s="421"/>
      <c r="BE13" s="421"/>
      <c r="BF13" s="421"/>
      <c r="BG13" s="421"/>
      <c r="BH13" s="421"/>
      <c r="BI13" s="421"/>
      <c r="BJ13" s="421"/>
      <c r="BK13" s="421"/>
      <c r="BL13" s="421"/>
      <c r="BM13" s="422"/>
      <c r="BN13" s="406">
        <v>7790523</v>
      </c>
      <c r="BO13" s="407"/>
      <c r="BP13" s="407"/>
      <c r="BQ13" s="407"/>
      <c r="BR13" s="407"/>
      <c r="BS13" s="407"/>
      <c r="BT13" s="407"/>
      <c r="BU13" s="408"/>
      <c r="BV13" s="406">
        <v>6338163</v>
      </c>
      <c r="BW13" s="407"/>
      <c r="BX13" s="407"/>
      <c r="BY13" s="407"/>
      <c r="BZ13" s="407"/>
      <c r="CA13" s="407"/>
      <c r="CB13" s="407"/>
      <c r="CC13" s="408"/>
      <c r="CD13" s="446" t="s">
        <v>59</v>
      </c>
      <c r="CE13" s="366"/>
      <c r="CF13" s="366"/>
      <c r="CG13" s="366"/>
      <c r="CH13" s="366"/>
      <c r="CI13" s="366"/>
      <c r="CJ13" s="366"/>
      <c r="CK13" s="366"/>
      <c r="CL13" s="366"/>
      <c r="CM13" s="366"/>
      <c r="CN13" s="366"/>
      <c r="CO13" s="366"/>
      <c r="CP13" s="366"/>
      <c r="CQ13" s="366"/>
      <c r="CR13" s="366"/>
      <c r="CS13" s="447"/>
      <c r="CT13" s="403">
        <v>-2.8</v>
      </c>
      <c r="CU13" s="404"/>
      <c r="CV13" s="404"/>
      <c r="CW13" s="404"/>
      <c r="CX13" s="404"/>
      <c r="CY13" s="404"/>
      <c r="CZ13" s="404"/>
      <c r="DA13" s="405"/>
      <c r="DB13" s="403">
        <v>-3.4</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60</v>
      </c>
      <c r="M14" s="533"/>
      <c r="N14" s="533"/>
      <c r="O14" s="533"/>
      <c r="P14" s="533"/>
      <c r="Q14" s="534"/>
      <c r="R14" s="493">
        <v>230609</v>
      </c>
      <c r="S14" s="494"/>
      <c r="T14" s="494"/>
      <c r="U14" s="494"/>
      <c r="V14" s="495"/>
      <c r="W14" s="497"/>
      <c r="X14" s="395"/>
      <c r="Y14" s="395"/>
      <c r="Z14" s="395"/>
      <c r="AA14" s="395"/>
      <c r="AB14" s="396"/>
      <c r="AC14" s="486">
        <v>0.1</v>
      </c>
      <c r="AD14" s="487"/>
      <c r="AE14" s="487"/>
      <c r="AF14" s="487"/>
      <c r="AG14" s="488"/>
      <c r="AH14" s="486">
        <v>0.1</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61</v>
      </c>
      <c r="CE14" s="444"/>
      <c r="CF14" s="444"/>
      <c r="CG14" s="444"/>
      <c r="CH14" s="444"/>
      <c r="CI14" s="444"/>
      <c r="CJ14" s="444"/>
      <c r="CK14" s="444"/>
      <c r="CL14" s="444"/>
      <c r="CM14" s="444"/>
      <c r="CN14" s="444"/>
      <c r="CO14" s="444"/>
      <c r="CP14" s="444"/>
      <c r="CQ14" s="444"/>
      <c r="CR14" s="444"/>
      <c r="CS14" s="445"/>
      <c r="CT14" s="503" t="s">
        <v>47</v>
      </c>
      <c r="CU14" s="504"/>
      <c r="CV14" s="504"/>
      <c r="CW14" s="504"/>
      <c r="CX14" s="504"/>
      <c r="CY14" s="504"/>
      <c r="CZ14" s="504"/>
      <c r="DA14" s="505"/>
      <c r="DB14" s="503" t="s">
        <v>47</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0" t="s">
        <v>55</v>
      </c>
      <c r="N15" s="491"/>
      <c r="O15" s="491"/>
      <c r="P15" s="491"/>
      <c r="Q15" s="492"/>
      <c r="R15" s="493">
        <v>218674</v>
      </c>
      <c r="S15" s="494"/>
      <c r="T15" s="494"/>
      <c r="U15" s="494"/>
      <c r="V15" s="495"/>
      <c r="W15" s="496" t="s">
        <v>62</v>
      </c>
      <c r="X15" s="392"/>
      <c r="Y15" s="392"/>
      <c r="Z15" s="392"/>
      <c r="AA15" s="392"/>
      <c r="AB15" s="393"/>
      <c r="AC15" s="359">
        <v>8101</v>
      </c>
      <c r="AD15" s="360"/>
      <c r="AE15" s="360"/>
      <c r="AF15" s="360"/>
      <c r="AG15" s="361"/>
      <c r="AH15" s="359">
        <v>8229</v>
      </c>
      <c r="AI15" s="360"/>
      <c r="AJ15" s="360"/>
      <c r="AK15" s="360"/>
      <c r="AL15" s="419"/>
      <c r="AM15" s="463"/>
      <c r="AN15" s="363"/>
      <c r="AO15" s="363"/>
      <c r="AP15" s="363"/>
      <c r="AQ15" s="363"/>
      <c r="AR15" s="363"/>
      <c r="AS15" s="363"/>
      <c r="AT15" s="364"/>
      <c r="AU15" s="464"/>
      <c r="AV15" s="465"/>
      <c r="AW15" s="465"/>
      <c r="AX15" s="465"/>
      <c r="AY15" s="432" t="s">
        <v>63</v>
      </c>
      <c r="AZ15" s="433"/>
      <c r="BA15" s="433"/>
      <c r="BB15" s="433"/>
      <c r="BC15" s="433"/>
      <c r="BD15" s="433"/>
      <c r="BE15" s="433"/>
      <c r="BF15" s="433"/>
      <c r="BG15" s="433"/>
      <c r="BH15" s="433"/>
      <c r="BI15" s="433"/>
      <c r="BJ15" s="433"/>
      <c r="BK15" s="433"/>
      <c r="BL15" s="433"/>
      <c r="BM15" s="434"/>
      <c r="BN15" s="435">
        <v>62678224</v>
      </c>
      <c r="BO15" s="436"/>
      <c r="BP15" s="436"/>
      <c r="BQ15" s="436"/>
      <c r="BR15" s="436"/>
      <c r="BS15" s="436"/>
      <c r="BT15" s="436"/>
      <c r="BU15" s="437"/>
      <c r="BV15" s="435">
        <v>59200600</v>
      </c>
      <c r="BW15" s="436"/>
      <c r="BX15" s="436"/>
      <c r="BY15" s="436"/>
      <c r="BZ15" s="436"/>
      <c r="CA15" s="436"/>
      <c r="CB15" s="436"/>
      <c r="CC15" s="437"/>
      <c r="CD15" s="506" t="s">
        <v>64</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0" t="s">
        <v>65</v>
      </c>
      <c r="M16" s="481"/>
      <c r="N16" s="481"/>
      <c r="O16" s="481"/>
      <c r="P16" s="481"/>
      <c r="Q16" s="482"/>
      <c r="R16" s="483" t="s">
        <v>66</v>
      </c>
      <c r="S16" s="484"/>
      <c r="T16" s="484"/>
      <c r="U16" s="484"/>
      <c r="V16" s="485"/>
      <c r="W16" s="497"/>
      <c r="X16" s="395"/>
      <c r="Y16" s="395"/>
      <c r="Z16" s="395"/>
      <c r="AA16" s="395"/>
      <c r="AB16" s="396"/>
      <c r="AC16" s="486">
        <v>9.1</v>
      </c>
      <c r="AD16" s="487"/>
      <c r="AE16" s="487"/>
      <c r="AF16" s="487"/>
      <c r="AG16" s="488"/>
      <c r="AH16" s="486">
        <v>10.6</v>
      </c>
      <c r="AI16" s="487"/>
      <c r="AJ16" s="487"/>
      <c r="AK16" s="487"/>
      <c r="AL16" s="489"/>
      <c r="AM16" s="463"/>
      <c r="AN16" s="363"/>
      <c r="AO16" s="363"/>
      <c r="AP16" s="363"/>
      <c r="AQ16" s="363"/>
      <c r="AR16" s="363"/>
      <c r="AS16" s="363"/>
      <c r="AT16" s="364"/>
      <c r="AU16" s="464"/>
      <c r="AV16" s="465"/>
      <c r="AW16" s="465"/>
      <c r="AX16" s="465"/>
      <c r="AY16" s="420" t="s">
        <v>67</v>
      </c>
      <c r="AZ16" s="421"/>
      <c r="BA16" s="421"/>
      <c r="BB16" s="421"/>
      <c r="BC16" s="421"/>
      <c r="BD16" s="421"/>
      <c r="BE16" s="421"/>
      <c r="BF16" s="421"/>
      <c r="BG16" s="421"/>
      <c r="BH16" s="421"/>
      <c r="BI16" s="421"/>
      <c r="BJ16" s="421"/>
      <c r="BK16" s="421"/>
      <c r="BL16" s="421"/>
      <c r="BM16" s="422"/>
      <c r="BN16" s="406">
        <v>63710582</v>
      </c>
      <c r="BO16" s="407"/>
      <c r="BP16" s="407"/>
      <c r="BQ16" s="407"/>
      <c r="BR16" s="407"/>
      <c r="BS16" s="407"/>
      <c r="BT16" s="407"/>
      <c r="BU16" s="408"/>
      <c r="BV16" s="406">
        <v>61175433</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82"/>
      <c r="M17" s="499" t="s">
        <v>68</v>
      </c>
      <c r="N17" s="500"/>
      <c r="O17" s="500"/>
      <c r="P17" s="500"/>
      <c r="Q17" s="501"/>
      <c r="R17" s="483" t="s">
        <v>69</v>
      </c>
      <c r="S17" s="484"/>
      <c r="T17" s="484"/>
      <c r="U17" s="484"/>
      <c r="V17" s="485"/>
      <c r="W17" s="496" t="s">
        <v>70</v>
      </c>
      <c r="X17" s="392"/>
      <c r="Y17" s="392"/>
      <c r="Z17" s="392"/>
      <c r="AA17" s="392"/>
      <c r="AB17" s="393"/>
      <c r="AC17" s="359">
        <v>81314</v>
      </c>
      <c r="AD17" s="360"/>
      <c r="AE17" s="360"/>
      <c r="AF17" s="360"/>
      <c r="AG17" s="361"/>
      <c r="AH17" s="359">
        <v>69211</v>
      </c>
      <c r="AI17" s="360"/>
      <c r="AJ17" s="360"/>
      <c r="AK17" s="360"/>
      <c r="AL17" s="419"/>
      <c r="AM17" s="463"/>
      <c r="AN17" s="363"/>
      <c r="AO17" s="363"/>
      <c r="AP17" s="363"/>
      <c r="AQ17" s="363"/>
      <c r="AR17" s="363"/>
      <c r="AS17" s="363"/>
      <c r="AT17" s="364"/>
      <c r="AU17" s="464"/>
      <c r="AV17" s="465"/>
      <c r="AW17" s="465"/>
      <c r="AX17" s="465"/>
      <c r="AY17" s="420" t="s">
        <v>71</v>
      </c>
      <c r="AZ17" s="421"/>
      <c r="BA17" s="421"/>
      <c r="BB17" s="421"/>
      <c r="BC17" s="421"/>
      <c r="BD17" s="421"/>
      <c r="BE17" s="421"/>
      <c r="BF17" s="421"/>
      <c r="BG17" s="421"/>
      <c r="BH17" s="421"/>
      <c r="BI17" s="421"/>
      <c r="BJ17" s="421"/>
      <c r="BK17" s="421"/>
      <c r="BL17" s="421"/>
      <c r="BM17" s="422"/>
      <c r="BN17" s="406">
        <v>77728003</v>
      </c>
      <c r="BO17" s="407"/>
      <c r="BP17" s="407"/>
      <c r="BQ17" s="407"/>
      <c r="BR17" s="407"/>
      <c r="BS17" s="407"/>
      <c r="BT17" s="407"/>
      <c r="BU17" s="408"/>
      <c r="BV17" s="406">
        <v>74214956</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72</v>
      </c>
      <c r="C18" s="457"/>
      <c r="D18" s="457"/>
      <c r="E18" s="458"/>
      <c r="F18" s="458"/>
      <c r="G18" s="458"/>
      <c r="H18" s="458"/>
      <c r="I18" s="458"/>
      <c r="J18" s="458"/>
      <c r="K18" s="458"/>
      <c r="L18" s="459">
        <v>15.11</v>
      </c>
      <c r="M18" s="459"/>
      <c r="N18" s="459"/>
      <c r="O18" s="459"/>
      <c r="P18" s="459"/>
      <c r="Q18" s="459"/>
      <c r="R18" s="460"/>
      <c r="S18" s="460"/>
      <c r="T18" s="460"/>
      <c r="U18" s="460"/>
      <c r="V18" s="461"/>
      <c r="W18" s="477"/>
      <c r="X18" s="478"/>
      <c r="Y18" s="478"/>
      <c r="Z18" s="478"/>
      <c r="AA18" s="478"/>
      <c r="AB18" s="502"/>
      <c r="AC18" s="376">
        <v>90.9</v>
      </c>
      <c r="AD18" s="377"/>
      <c r="AE18" s="377"/>
      <c r="AF18" s="377"/>
      <c r="AG18" s="462"/>
      <c r="AH18" s="376">
        <v>89.3</v>
      </c>
      <c r="AI18" s="377"/>
      <c r="AJ18" s="377"/>
      <c r="AK18" s="377"/>
      <c r="AL18" s="378"/>
      <c r="AM18" s="463"/>
      <c r="AN18" s="363"/>
      <c r="AO18" s="363"/>
      <c r="AP18" s="363"/>
      <c r="AQ18" s="363"/>
      <c r="AR18" s="363"/>
      <c r="AS18" s="363"/>
      <c r="AT18" s="364"/>
      <c r="AU18" s="464"/>
      <c r="AV18" s="465"/>
      <c r="AW18" s="465"/>
      <c r="AX18" s="465"/>
      <c r="AY18" s="420" t="s">
        <v>73</v>
      </c>
      <c r="AZ18" s="421"/>
      <c r="BA18" s="421"/>
      <c r="BB18" s="421"/>
      <c r="BC18" s="421"/>
      <c r="BD18" s="421"/>
      <c r="BE18" s="421"/>
      <c r="BF18" s="421"/>
      <c r="BG18" s="421"/>
      <c r="BH18" s="421"/>
      <c r="BI18" s="421"/>
      <c r="BJ18" s="421"/>
      <c r="BK18" s="421"/>
      <c r="BL18" s="421"/>
      <c r="BM18" s="422"/>
      <c r="BN18" s="406">
        <v>60810793</v>
      </c>
      <c r="BO18" s="407"/>
      <c r="BP18" s="407"/>
      <c r="BQ18" s="407"/>
      <c r="BR18" s="407"/>
      <c r="BS18" s="407"/>
      <c r="BT18" s="407"/>
      <c r="BU18" s="408"/>
      <c r="BV18" s="406">
        <v>56107166</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74</v>
      </c>
      <c r="C19" s="457"/>
      <c r="D19" s="457"/>
      <c r="E19" s="458"/>
      <c r="F19" s="458"/>
      <c r="G19" s="458"/>
      <c r="H19" s="458"/>
      <c r="I19" s="458"/>
      <c r="J19" s="458"/>
      <c r="K19" s="458"/>
      <c r="L19" s="466">
        <v>16141</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75</v>
      </c>
      <c r="AZ19" s="421"/>
      <c r="BA19" s="421"/>
      <c r="BB19" s="421"/>
      <c r="BC19" s="421"/>
      <c r="BD19" s="421"/>
      <c r="BE19" s="421"/>
      <c r="BF19" s="421"/>
      <c r="BG19" s="421"/>
      <c r="BH19" s="421"/>
      <c r="BI19" s="421"/>
      <c r="BJ19" s="421"/>
      <c r="BK19" s="421"/>
      <c r="BL19" s="421"/>
      <c r="BM19" s="422"/>
      <c r="BN19" s="406">
        <v>112988385</v>
      </c>
      <c r="BO19" s="407"/>
      <c r="BP19" s="407"/>
      <c r="BQ19" s="407"/>
      <c r="BR19" s="407"/>
      <c r="BS19" s="407"/>
      <c r="BT19" s="407"/>
      <c r="BU19" s="408"/>
      <c r="BV19" s="406">
        <v>108645909</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76</v>
      </c>
      <c r="C20" s="457"/>
      <c r="D20" s="457"/>
      <c r="E20" s="458"/>
      <c r="F20" s="458"/>
      <c r="G20" s="458"/>
      <c r="H20" s="458"/>
      <c r="I20" s="458"/>
      <c r="J20" s="458"/>
      <c r="K20" s="458"/>
      <c r="L20" s="466">
        <v>149967</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77</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78</v>
      </c>
      <c r="C22" s="383"/>
      <c r="D22" s="384"/>
      <c r="E22" s="391" t="s">
        <v>7</v>
      </c>
      <c r="F22" s="392"/>
      <c r="G22" s="392"/>
      <c r="H22" s="392"/>
      <c r="I22" s="392"/>
      <c r="J22" s="392"/>
      <c r="K22" s="393"/>
      <c r="L22" s="391" t="s">
        <v>79</v>
      </c>
      <c r="M22" s="392"/>
      <c r="N22" s="392"/>
      <c r="O22" s="392"/>
      <c r="P22" s="393"/>
      <c r="Q22" s="397" t="s">
        <v>80</v>
      </c>
      <c r="R22" s="398"/>
      <c r="S22" s="398"/>
      <c r="T22" s="398"/>
      <c r="U22" s="398"/>
      <c r="V22" s="399"/>
      <c r="W22" s="448" t="s">
        <v>81</v>
      </c>
      <c r="X22" s="383"/>
      <c r="Y22" s="384"/>
      <c r="Z22" s="391" t="s">
        <v>7</v>
      </c>
      <c r="AA22" s="392"/>
      <c r="AB22" s="392"/>
      <c r="AC22" s="392"/>
      <c r="AD22" s="392"/>
      <c r="AE22" s="392"/>
      <c r="AF22" s="392"/>
      <c r="AG22" s="393"/>
      <c r="AH22" s="409" t="s">
        <v>82</v>
      </c>
      <c r="AI22" s="392"/>
      <c r="AJ22" s="392"/>
      <c r="AK22" s="392"/>
      <c r="AL22" s="393"/>
      <c r="AM22" s="409" t="s">
        <v>83</v>
      </c>
      <c r="AN22" s="410"/>
      <c r="AO22" s="410"/>
      <c r="AP22" s="410"/>
      <c r="AQ22" s="410"/>
      <c r="AR22" s="411"/>
      <c r="AS22" s="397" t="s">
        <v>80</v>
      </c>
      <c r="AT22" s="398"/>
      <c r="AU22" s="398"/>
      <c r="AV22" s="398"/>
      <c r="AW22" s="398"/>
      <c r="AX22" s="415"/>
      <c r="AY22" s="432" t="s">
        <v>84</v>
      </c>
      <c r="AZ22" s="433"/>
      <c r="BA22" s="433"/>
      <c r="BB22" s="433"/>
      <c r="BC22" s="433"/>
      <c r="BD22" s="433"/>
      <c r="BE22" s="433"/>
      <c r="BF22" s="433"/>
      <c r="BG22" s="433"/>
      <c r="BH22" s="433"/>
      <c r="BI22" s="433"/>
      <c r="BJ22" s="433"/>
      <c r="BK22" s="433"/>
      <c r="BL22" s="433"/>
      <c r="BM22" s="434"/>
      <c r="BN22" s="435">
        <v>2953356</v>
      </c>
      <c r="BO22" s="436"/>
      <c r="BP22" s="436"/>
      <c r="BQ22" s="436"/>
      <c r="BR22" s="436"/>
      <c r="BS22" s="436"/>
      <c r="BT22" s="436"/>
      <c r="BU22" s="437"/>
      <c r="BV22" s="435">
        <v>3460891</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85</v>
      </c>
      <c r="AZ23" s="421"/>
      <c r="BA23" s="421"/>
      <c r="BB23" s="421"/>
      <c r="BC23" s="421"/>
      <c r="BD23" s="421"/>
      <c r="BE23" s="421"/>
      <c r="BF23" s="421"/>
      <c r="BG23" s="421"/>
      <c r="BH23" s="421"/>
      <c r="BI23" s="421"/>
      <c r="BJ23" s="421"/>
      <c r="BK23" s="421"/>
      <c r="BL23" s="421"/>
      <c r="BM23" s="422"/>
      <c r="BN23" s="406">
        <v>2920004</v>
      </c>
      <c r="BO23" s="407"/>
      <c r="BP23" s="407"/>
      <c r="BQ23" s="407"/>
      <c r="BR23" s="407"/>
      <c r="BS23" s="407"/>
      <c r="BT23" s="407"/>
      <c r="BU23" s="408"/>
      <c r="BV23" s="406">
        <v>3416421</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86</v>
      </c>
      <c r="F24" s="363"/>
      <c r="G24" s="363"/>
      <c r="H24" s="363"/>
      <c r="I24" s="363"/>
      <c r="J24" s="363"/>
      <c r="K24" s="364"/>
      <c r="L24" s="359">
        <v>1</v>
      </c>
      <c r="M24" s="360"/>
      <c r="N24" s="360"/>
      <c r="O24" s="360"/>
      <c r="P24" s="361"/>
      <c r="Q24" s="359">
        <v>11144</v>
      </c>
      <c r="R24" s="360"/>
      <c r="S24" s="360"/>
      <c r="T24" s="360"/>
      <c r="U24" s="360"/>
      <c r="V24" s="361"/>
      <c r="W24" s="449"/>
      <c r="X24" s="386"/>
      <c r="Y24" s="387"/>
      <c r="Z24" s="362" t="s">
        <v>87</v>
      </c>
      <c r="AA24" s="363"/>
      <c r="AB24" s="363"/>
      <c r="AC24" s="363"/>
      <c r="AD24" s="363"/>
      <c r="AE24" s="363"/>
      <c r="AF24" s="363"/>
      <c r="AG24" s="364"/>
      <c r="AH24" s="359">
        <v>1953</v>
      </c>
      <c r="AI24" s="360"/>
      <c r="AJ24" s="360"/>
      <c r="AK24" s="360"/>
      <c r="AL24" s="361"/>
      <c r="AM24" s="359">
        <v>5634405</v>
      </c>
      <c r="AN24" s="360"/>
      <c r="AO24" s="360"/>
      <c r="AP24" s="360"/>
      <c r="AQ24" s="360"/>
      <c r="AR24" s="361"/>
      <c r="AS24" s="359">
        <v>2885</v>
      </c>
      <c r="AT24" s="360"/>
      <c r="AU24" s="360"/>
      <c r="AV24" s="360"/>
      <c r="AW24" s="360"/>
      <c r="AX24" s="419"/>
      <c r="AY24" s="379" t="s">
        <v>88</v>
      </c>
      <c r="AZ24" s="380"/>
      <c r="BA24" s="380"/>
      <c r="BB24" s="380"/>
      <c r="BC24" s="380"/>
      <c r="BD24" s="380"/>
      <c r="BE24" s="380"/>
      <c r="BF24" s="380"/>
      <c r="BG24" s="380"/>
      <c r="BH24" s="380"/>
      <c r="BI24" s="380"/>
      <c r="BJ24" s="380"/>
      <c r="BK24" s="380"/>
      <c r="BL24" s="380"/>
      <c r="BM24" s="381"/>
      <c r="BN24" s="406">
        <v>2953356</v>
      </c>
      <c r="BO24" s="407"/>
      <c r="BP24" s="407"/>
      <c r="BQ24" s="407"/>
      <c r="BR24" s="407"/>
      <c r="BS24" s="407"/>
      <c r="BT24" s="407"/>
      <c r="BU24" s="408"/>
      <c r="BV24" s="406">
        <v>3460891</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89</v>
      </c>
      <c r="F25" s="363"/>
      <c r="G25" s="363"/>
      <c r="H25" s="363"/>
      <c r="I25" s="363"/>
      <c r="J25" s="363"/>
      <c r="K25" s="364"/>
      <c r="L25" s="359">
        <v>2</v>
      </c>
      <c r="M25" s="360"/>
      <c r="N25" s="360"/>
      <c r="O25" s="360"/>
      <c r="P25" s="361"/>
      <c r="Q25" s="359">
        <v>9108</v>
      </c>
      <c r="R25" s="360"/>
      <c r="S25" s="360"/>
      <c r="T25" s="360"/>
      <c r="U25" s="360"/>
      <c r="V25" s="361"/>
      <c r="W25" s="449"/>
      <c r="X25" s="386"/>
      <c r="Y25" s="387"/>
      <c r="Z25" s="362" t="s">
        <v>90</v>
      </c>
      <c r="AA25" s="363"/>
      <c r="AB25" s="363"/>
      <c r="AC25" s="363"/>
      <c r="AD25" s="363"/>
      <c r="AE25" s="363"/>
      <c r="AF25" s="363"/>
      <c r="AG25" s="364"/>
      <c r="AH25" s="359" t="s">
        <v>47</v>
      </c>
      <c r="AI25" s="360"/>
      <c r="AJ25" s="360"/>
      <c r="AK25" s="360"/>
      <c r="AL25" s="361"/>
      <c r="AM25" s="359" t="s">
        <v>47</v>
      </c>
      <c r="AN25" s="360"/>
      <c r="AO25" s="360"/>
      <c r="AP25" s="360"/>
      <c r="AQ25" s="360"/>
      <c r="AR25" s="361"/>
      <c r="AS25" s="359" t="s">
        <v>47</v>
      </c>
      <c r="AT25" s="360"/>
      <c r="AU25" s="360"/>
      <c r="AV25" s="360"/>
      <c r="AW25" s="360"/>
      <c r="AX25" s="419"/>
      <c r="AY25" s="432" t="s">
        <v>91</v>
      </c>
      <c r="AZ25" s="433"/>
      <c r="BA25" s="433"/>
      <c r="BB25" s="433"/>
      <c r="BC25" s="433"/>
      <c r="BD25" s="433"/>
      <c r="BE25" s="433"/>
      <c r="BF25" s="433"/>
      <c r="BG25" s="433"/>
      <c r="BH25" s="433"/>
      <c r="BI25" s="433"/>
      <c r="BJ25" s="433"/>
      <c r="BK25" s="433"/>
      <c r="BL25" s="433"/>
      <c r="BM25" s="434"/>
      <c r="BN25" s="435">
        <v>62183665</v>
      </c>
      <c r="BO25" s="436"/>
      <c r="BP25" s="436"/>
      <c r="BQ25" s="436"/>
      <c r="BR25" s="436"/>
      <c r="BS25" s="436"/>
      <c r="BT25" s="436"/>
      <c r="BU25" s="437"/>
      <c r="BV25" s="435">
        <v>29311450</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92</v>
      </c>
      <c r="F26" s="363"/>
      <c r="G26" s="363"/>
      <c r="H26" s="363"/>
      <c r="I26" s="363"/>
      <c r="J26" s="363"/>
      <c r="K26" s="364"/>
      <c r="L26" s="359">
        <v>1</v>
      </c>
      <c r="M26" s="360"/>
      <c r="N26" s="360"/>
      <c r="O26" s="360"/>
      <c r="P26" s="361"/>
      <c r="Q26" s="359">
        <v>8177</v>
      </c>
      <c r="R26" s="360"/>
      <c r="S26" s="360"/>
      <c r="T26" s="360"/>
      <c r="U26" s="360"/>
      <c r="V26" s="361"/>
      <c r="W26" s="449"/>
      <c r="X26" s="386"/>
      <c r="Y26" s="387"/>
      <c r="Z26" s="362" t="s">
        <v>93</v>
      </c>
      <c r="AA26" s="417"/>
      <c r="AB26" s="417"/>
      <c r="AC26" s="417"/>
      <c r="AD26" s="417"/>
      <c r="AE26" s="417"/>
      <c r="AF26" s="417"/>
      <c r="AG26" s="418"/>
      <c r="AH26" s="359">
        <v>252</v>
      </c>
      <c r="AI26" s="360"/>
      <c r="AJ26" s="360"/>
      <c r="AK26" s="360"/>
      <c r="AL26" s="361"/>
      <c r="AM26" s="359">
        <v>725760</v>
      </c>
      <c r="AN26" s="360"/>
      <c r="AO26" s="360"/>
      <c r="AP26" s="360"/>
      <c r="AQ26" s="360"/>
      <c r="AR26" s="361"/>
      <c r="AS26" s="359">
        <v>2880</v>
      </c>
      <c r="AT26" s="360"/>
      <c r="AU26" s="360"/>
      <c r="AV26" s="360"/>
      <c r="AW26" s="360"/>
      <c r="AX26" s="419"/>
      <c r="AY26" s="446" t="s">
        <v>94</v>
      </c>
      <c r="AZ26" s="366"/>
      <c r="BA26" s="366"/>
      <c r="BB26" s="366"/>
      <c r="BC26" s="366"/>
      <c r="BD26" s="366"/>
      <c r="BE26" s="366"/>
      <c r="BF26" s="366"/>
      <c r="BG26" s="366"/>
      <c r="BH26" s="366"/>
      <c r="BI26" s="366"/>
      <c r="BJ26" s="366"/>
      <c r="BK26" s="366"/>
      <c r="BL26" s="366"/>
      <c r="BM26" s="447"/>
      <c r="BN26" s="406">
        <v>600000</v>
      </c>
      <c r="BO26" s="407"/>
      <c r="BP26" s="407"/>
      <c r="BQ26" s="407"/>
      <c r="BR26" s="407"/>
      <c r="BS26" s="407"/>
      <c r="BT26" s="407"/>
      <c r="BU26" s="408"/>
      <c r="BV26" s="406">
        <v>600000</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95</v>
      </c>
      <c r="F27" s="363"/>
      <c r="G27" s="363"/>
      <c r="H27" s="363"/>
      <c r="I27" s="363"/>
      <c r="J27" s="363"/>
      <c r="K27" s="364"/>
      <c r="L27" s="359">
        <v>1</v>
      </c>
      <c r="M27" s="360"/>
      <c r="N27" s="360"/>
      <c r="O27" s="360"/>
      <c r="P27" s="361"/>
      <c r="Q27" s="359">
        <v>9231</v>
      </c>
      <c r="R27" s="360"/>
      <c r="S27" s="360"/>
      <c r="T27" s="360"/>
      <c r="U27" s="360"/>
      <c r="V27" s="361"/>
      <c r="W27" s="449"/>
      <c r="X27" s="386"/>
      <c r="Y27" s="387"/>
      <c r="Z27" s="362" t="s">
        <v>96</v>
      </c>
      <c r="AA27" s="363"/>
      <c r="AB27" s="363"/>
      <c r="AC27" s="363"/>
      <c r="AD27" s="363"/>
      <c r="AE27" s="363"/>
      <c r="AF27" s="363"/>
      <c r="AG27" s="364"/>
      <c r="AH27" s="359">
        <v>22</v>
      </c>
      <c r="AI27" s="360"/>
      <c r="AJ27" s="360"/>
      <c r="AK27" s="360"/>
      <c r="AL27" s="361"/>
      <c r="AM27" s="359">
        <v>80264</v>
      </c>
      <c r="AN27" s="360"/>
      <c r="AO27" s="360"/>
      <c r="AP27" s="360"/>
      <c r="AQ27" s="360"/>
      <c r="AR27" s="361"/>
      <c r="AS27" s="359">
        <v>3648</v>
      </c>
      <c r="AT27" s="360"/>
      <c r="AU27" s="360"/>
      <c r="AV27" s="360"/>
      <c r="AW27" s="360"/>
      <c r="AX27" s="419"/>
      <c r="AY27" s="443" t="s">
        <v>97</v>
      </c>
      <c r="AZ27" s="444"/>
      <c r="BA27" s="444"/>
      <c r="BB27" s="444"/>
      <c r="BC27" s="444"/>
      <c r="BD27" s="444"/>
      <c r="BE27" s="444"/>
      <c r="BF27" s="444"/>
      <c r="BG27" s="444"/>
      <c r="BH27" s="444"/>
      <c r="BI27" s="444"/>
      <c r="BJ27" s="444"/>
      <c r="BK27" s="444"/>
      <c r="BL27" s="444"/>
      <c r="BM27" s="445"/>
      <c r="BN27" s="440" t="s">
        <v>47</v>
      </c>
      <c r="BO27" s="441"/>
      <c r="BP27" s="441"/>
      <c r="BQ27" s="441"/>
      <c r="BR27" s="441"/>
      <c r="BS27" s="441"/>
      <c r="BT27" s="441"/>
      <c r="BU27" s="442"/>
      <c r="BV27" s="440" t="s">
        <v>47</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98</v>
      </c>
      <c r="F28" s="363"/>
      <c r="G28" s="363"/>
      <c r="H28" s="363"/>
      <c r="I28" s="363"/>
      <c r="J28" s="363"/>
      <c r="K28" s="364"/>
      <c r="L28" s="359">
        <v>1</v>
      </c>
      <c r="M28" s="360"/>
      <c r="N28" s="360"/>
      <c r="O28" s="360"/>
      <c r="P28" s="361"/>
      <c r="Q28" s="359">
        <v>7701</v>
      </c>
      <c r="R28" s="360"/>
      <c r="S28" s="360"/>
      <c r="T28" s="360"/>
      <c r="U28" s="360"/>
      <c r="V28" s="361"/>
      <c r="W28" s="449"/>
      <c r="X28" s="386"/>
      <c r="Y28" s="387"/>
      <c r="Z28" s="362" t="s">
        <v>99</v>
      </c>
      <c r="AA28" s="363"/>
      <c r="AB28" s="363"/>
      <c r="AC28" s="363"/>
      <c r="AD28" s="363"/>
      <c r="AE28" s="363"/>
      <c r="AF28" s="363"/>
      <c r="AG28" s="364"/>
      <c r="AH28" s="359" t="s">
        <v>47</v>
      </c>
      <c r="AI28" s="360"/>
      <c r="AJ28" s="360"/>
      <c r="AK28" s="360"/>
      <c r="AL28" s="361"/>
      <c r="AM28" s="359" t="s">
        <v>47</v>
      </c>
      <c r="AN28" s="360"/>
      <c r="AO28" s="360"/>
      <c r="AP28" s="360"/>
      <c r="AQ28" s="360"/>
      <c r="AR28" s="361"/>
      <c r="AS28" s="359" t="s">
        <v>47</v>
      </c>
      <c r="AT28" s="360"/>
      <c r="AU28" s="360"/>
      <c r="AV28" s="360"/>
      <c r="AW28" s="360"/>
      <c r="AX28" s="419"/>
      <c r="AY28" s="423" t="s">
        <v>100</v>
      </c>
      <c r="AZ28" s="424"/>
      <c r="BA28" s="424"/>
      <c r="BB28" s="425"/>
      <c r="BC28" s="432" t="s">
        <v>101</v>
      </c>
      <c r="BD28" s="433"/>
      <c r="BE28" s="433"/>
      <c r="BF28" s="433"/>
      <c r="BG28" s="433"/>
      <c r="BH28" s="433"/>
      <c r="BI28" s="433"/>
      <c r="BJ28" s="433"/>
      <c r="BK28" s="433"/>
      <c r="BL28" s="433"/>
      <c r="BM28" s="434"/>
      <c r="BN28" s="435">
        <v>67349374</v>
      </c>
      <c r="BO28" s="436"/>
      <c r="BP28" s="436"/>
      <c r="BQ28" s="436"/>
      <c r="BR28" s="436"/>
      <c r="BS28" s="436"/>
      <c r="BT28" s="436"/>
      <c r="BU28" s="437"/>
      <c r="BV28" s="435">
        <v>60719842</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102</v>
      </c>
      <c r="F29" s="363"/>
      <c r="G29" s="363"/>
      <c r="H29" s="363"/>
      <c r="I29" s="363"/>
      <c r="J29" s="363"/>
      <c r="K29" s="364"/>
      <c r="L29" s="359">
        <v>32</v>
      </c>
      <c r="M29" s="360"/>
      <c r="N29" s="360"/>
      <c r="O29" s="360"/>
      <c r="P29" s="361"/>
      <c r="Q29" s="359">
        <v>6129</v>
      </c>
      <c r="R29" s="360"/>
      <c r="S29" s="360"/>
      <c r="T29" s="360"/>
      <c r="U29" s="360"/>
      <c r="V29" s="361"/>
      <c r="W29" s="450"/>
      <c r="X29" s="451"/>
      <c r="Y29" s="452"/>
      <c r="Z29" s="362" t="s">
        <v>103</v>
      </c>
      <c r="AA29" s="363"/>
      <c r="AB29" s="363"/>
      <c r="AC29" s="363"/>
      <c r="AD29" s="363"/>
      <c r="AE29" s="363"/>
      <c r="AF29" s="363"/>
      <c r="AG29" s="364"/>
      <c r="AH29" s="359">
        <v>1975</v>
      </c>
      <c r="AI29" s="360"/>
      <c r="AJ29" s="360"/>
      <c r="AK29" s="360"/>
      <c r="AL29" s="361"/>
      <c r="AM29" s="359">
        <v>5714669</v>
      </c>
      <c r="AN29" s="360"/>
      <c r="AO29" s="360"/>
      <c r="AP29" s="360"/>
      <c r="AQ29" s="360"/>
      <c r="AR29" s="361"/>
      <c r="AS29" s="359">
        <v>2894</v>
      </c>
      <c r="AT29" s="360"/>
      <c r="AU29" s="360"/>
      <c r="AV29" s="360"/>
      <c r="AW29" s="360"/>
      <c r="AX29" s="419"/>
      <c r="AY29" s="426"/>
      <c r="AZ29" s="427"/>
      <c r="BA29" s="427"/>
      <c r="BB29" s="428"/>
      <c r="BC29" s="420" t="s">
        <v>104</v>
      </c>
      <c r="BD29" s="421"/>
      <c r="BE29" s="421"/>
      <c r="BF29" s="421"/>
      <c r="BG29" s="421"/>
      <c r="BH29" s="421"/>
      <c r="BI29" s="421"/>
      <c r="BJ29" s="421"/>
      <c r="BK29" s="421"/>
      <c r="BL29" s="421"/>
      <c r="BM29" s="422"/>
      <c r="BN29" s="406" t="s">
        <v>47</v>
      </c>
      <c r="BO29" s="407"/>
      <c r="BP29" s="407"/>
      <c r="BQ29" s="407"/>
      <c r="BR29" s="407"/>
      <c r="BS29" s="407"/>
      <c r="BT29" s="407"/>
      <c r="BU29" s="408"/>
      <c r="BV29" s="406" t="s">
        <v>47</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105</v>
      </c>
      <c r="X30" s="374"/>
      <c r="Y30" s="374"/>
      <c r="Z30" s="374"/>
      <c r="AA30" s="374"/>
      <c r="AB30" s="374"/>
      <c r="AC30" s="374"/>
      <c r="AD30" s="374"/>
      <c r="AE30" s="374"/>
      <c r="AF30" s="374"/>
      <c r="AG30" s="375"/>
      <c r="AH30" s="376">
        <v>99</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106</v>
      </c>
      <c r="BD30" s="380"/>
      <c r="BE30" s="380"/>
      <c r="BF30" s="380"/>
      <c r="BG30" s="380"/>
      <c r="BH30" s="380"/>
      <c r="BI30" s="380"/>
      <c r="BJ30" s="380"/>
      <c r="BK30" s="380"/>
      <c r="BL30" s="380"/>
      <c r="BM30" s="381"/>
      <c r="BN30" s="440">
        <v>96395563</v>
      </c>
      <c r="BO30" s="441"/>
      <c r="BP30" s="441"/>
      <c r="BQ30" s="441"/>
      <c r="BR30" s="441"/>
      <c r="BS30" s="441"/>
      <c r="BT30" s="441"/>
      <c r="BU30" s="442"/>
      <c r="BV30" s="440">
        <v>92505564</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65" t="s">
        <v>107</v>
      </c>
      <c r="D32" s="365"/>
      <c r="E32" s="365"/>
      <c r="F32" s="365"/>
      <c r="G32" s="365"/>
      <c r="H32" s="365"/>
      <c r="I32" s="365"/>
      <c r="J32" s="365"/>
      <c r="K32" s="365"/>
      <c r="L32" s="365"/>
      <c r="M32" s="365"/>
      <c r="N32" s="365"/>
      <c r="O32" s="365"/>
      <c r="P32" s="365"/>
      <c r="Q32" s="365"/>
      <c r="R32" s="365"/>
      <c r="S32" s="365"/>
      <c r="U32" s="366" t="s">
        <v>108</v>
      </c>
      <c r="V32" s="366"/>
      <c r="W32" s="366"/>
      <c r="X32" s="366"/>
      <c r="Y32" s="366"/>
      <c r="Z32" s="366"/>
      <c r="AA32" s="366"/>
      <c r="AB32" s="366"/>
      <c r="AC32" s="366"/>
      <c r="AD32" s="366"/>
      <c r="AE32" s="366"/>
      <c r="AF32" s="366"/>
      <c r="AG32" s="366"/>
      <c r="AH32" s="366"/>
      <c r="AI32" s="366"/>
      <c r="AJ32" s="366"/>
      <c r="AK32" s="366"/>
      <c r="AM32" s="366" t="s">
        <v>109</v>
      </c>
      <c r="AN32" s="366"/>
      <c r="AO32" s="366"/>
      <c r="AP32" s="366"/>
      <c r="AQ32" s="366"/>
      <c r="AR32" s="366"/>
      <c r="AS32" s="366"/>
      <c r="AT32" s="366"/>
      <c r="AU32" s="366"/>
      <c r="AV32" s="366"/>
      <c r="AW32" s="366"/>
      <c r="AX32" s="366"/>
      <c r="AY32" s="366"/>
      <c r="AZ32" s="366"/>
      <c r="BA32" s="366"/>
      <c r="BB32" s="366"/>
      <c r="BC32" s="366"/>
      <c r="BE32" s="366" t="s">
        <v>110</v>
      </c>
      <c r="BF32" s="366"/>
      <c r="BG32" s="366"/>
      <c r="BH32" s="366"/>
      <c r="BI32" s="366"/>
      <c r="BJ32" s="366"/>
      <c r="BK32" s="366"/>
      <c r="BL32" s="366"/>
      <c r="BM32" s="366"/>
      <c r="BN32" s="366"/>
      <c r="BO32" s="366"/>
      <c r="BP32" s="366"/>
      <c r="BQ32" s="366"/>
      <c r="BR32" s="366"/>
      <c r="BS32" s="366"/>
      <c r="BT32" s="366"/>
      <c r="BU32" s="366"/>
      <c r="BW32" s="366" t="s">
        <v>111</v>
      </c>
      <c r="BX32" s="366"/>
      <c r="BY32" s="366"/>
      <c r="BZ32" s="366"/>
      <c r="CA32" s="366"/>
      <c r="CB32" s="366"/>
      <c r="CC32" s="366"/>
      <c r="CD32" s="366"/>
      <c r="CE32" s="366"/>
      <c r="CF32" s="366"/>
      <c r="CG32" s="366"/>
      <c r="CH32" s="366"/>
      <c r="CI32" s="366"/>
      <c r="CJ32" s="366"/>
      <c r="CK32" s="366"/>
      <c r="CL32" s="366"/>
      <c r="CM32" s="366"/>
      <c r="CO32" s="366" t="s">
        <v>112</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
      <c r="A33" s="163"/>
      <c r="B33" s="190"/>
      <c r="C33" s="358" t="s">
        <v>113</v>
      </c>
      <c r="D33" s="358"/>
      <c r="E33" s="357" t="s">
        <v>114</v>
      </c>
      <c r="F33" s="357"/>
      <c r="G33" s="357"/>
      <c r="H33" s="357"/>
      <c r="I33" s="357"/>
      <c r="J33" s="357"/>
      <c r="K33" s="357"/>
      <c r="L33" s="357"/>
      <c r="M33" s="357"/>
      <c r="N33" s="357"/>
      <c r="O33" s="357"/>
      <c r="P33" s="357"/>
      <c r="Q33" s="357"/>
      <c r="R33" s="357"/>
      <c r="S33" s="357"/>
      <c r="T33" s="167"/>
      <c r="U33" s="358" t="s">
        <v>113</v>
      </c>
      <c r="V33" s="358"/>
      <c r="W33" s="357" t="s">
        <v>114</v>
      </c>
      <c r="X33" s="357"/>
      <c r="Y33" s="357"/>
      <c r="Z33" s="357"/>
      <c r="AA33" s="357"/>
      <c r="AB33" s="357"/>
      <c r="AC33" s="357"/>
      <c r="AD33" s="357"/>
      <c r="AE33" s="357"/>
      <c r="AF33" s="357"/>
      <c r="AG33" s="357"/>
      <c r="AH33" s="357"/>
      <c r="AI33" s="357"/>
      <c r="AJ33" s="357"/>
      <c r="AK33" s="357"/>
      <c r="AL33" s="167"/>
      <c r="AM33" s="358" t="s">
        <v>113</v>
      </c>
      <c r="AN33" s="358"/>
      <c r="AO33" s="357" t="s">
        <v>114</v>
      </c>
      <c r="AP33" s="357"/>
      <c r="AQ33" s="357"/>
      <c r="AR33" s="357"/>
      <c r="AS33" s="357"/>
      <c r="AT33" s="357"/>
      <c r="AU33" s="357"/>
      <c r="AV33" s="357"/>
      <c r="AW33" s="357"/>
      <c r="AX33" s="357"/>
      <c r="AY33" s="357"/>
      <c r="AZ33" s="357"/>
      <c r="BA33" s="357"/>
      <c r="BB33" s="357"/>
      <c r="BC33" s="357"/>
      <c r="BD33" s="173"/>
      <c r="BE33" s="357" t="s">
        <v>115</v>
      </c>
      <c r="BF33" s="357"/>
      <c r="BG33" s="357" t="s">
        <v>116</v>
      </c>
      <c r="BH33" s="357"/>
      <c r="BI33" s="357"/>
      <c r="BJ33" s="357"/>
      <c r="BK33" s="357"/>
      <c r="BL33" s="357"/>
      <c r="BM33" s="357"/>
      <c r="BN33" s="357"/>
      <c r="BO33" s="357"/>
      <c r="BP33" s="357"/>
      <c r="BQ33" s="357"/>
      <c r="BR33" s="357"/>
      <c r="BS33" s="357"/>
      <c r="BT33" s="357"/>
      <c r="BU33" s="357"/>
      <c r="BV33" s="173"/>
      <c r="BW33" s="358" t="s">
        <v>115</v>
      </c>
      <c r="BX33" s="358"/>
      <c r="BY33" s="357" t="s">
        <v>117</v>
      </c>
      <c r="BZ33" s="357"/>
      <c r="CA33" s="357"/>
      <c r="CB33" s="357"/>
      <c r="CC33" s="357"/>
      <c r="CD33" s="357"/>
      <c r="CE33" s="357"/>
      <c r="CF33" s="357"/>
      <c r="CG33" s="357"/>
      <c r="CH33" s="357"/>
      <c r="CI33" s="357"/>
      <c r="CJ33" s="357"/>
      <c r="CK33" s="357"/>
      <c r="CL33" s="357"/>
      <c r="CM33" s="357"/>
      <c r="CN33" s="167"/>
      <c r="CO33" s="358" t="s">
        <v>113</v>
      </c>
      <c r="CP33" s="358"/>
      <c r="CQ33" s="357" t="s">
        <v>118</v>
      </c>
      <c r="CR33" s="357"/>
      <c r="CS33" s="357"/>
      <c r="CT33" s="357"/>
      <c r="CU33" s="357"/>
      <c r="CV33" s="357"/>
      <c r="CW33" s="357"/>
      <c r="CX33" s="357"/>
      <c r="CY33" s="357"/>
      <c r="CZ33" s="357"/>
      <c r="DA33" s="357"/>
      <c r="DB33" s="357"/>
      <c r="DC33" s="357"/>
      <c r="DD33" s="357"/>
      <c r="DE33" s="357"/>
      <c r="DF33" s="167"/>
      <c r="DG33" s="356" t="s">
        <v>119</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国民健康保険事業会計</v>
      </c>
      <c r="X34" s="355"/>
      <c r="Y34" s="355"/>
      <c r="Z34" s="355"/>
      <c r="AA34" s="355"/>
      <c r="AB34" s="355"/>
      <c r="AC34" s="355"/>
      <c r="AD34" s="355"/>
      <c r="AE34" s="355"/>
      <c r="AF34" s="355"/>
      <c r="AG34" s="355"/>
      <c r="AH34" s="355"/>
      <c r="AI34" s="355"/>
      <c r="AJ34" s="355"/>
      <c r="AK34" s="355"/>
      <c r="AL34" s="163"/>
      <c r="AM34" s="354" t="str">
        <f>IF(AO34="","",MAX(C34:D43,U34:V43)+1)</f>
        <v/>
      </c>
      <c r="AN34" s="354"/>
      <c r="AO34" s="355"/>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5</v>
      </c>
      <c r="BX34" s="354"/>
      <c r="BY34" s="355" t="str">
        <f>IF('各会計、関係団体の財政状況及び健全化判断比率'!B68="","",'各会計、関係団体の財政状況及び健全化判断比率'!B68)</f>
        <v>特別区人事・厚生事務組合</v>
      </c>
      <c r="BZ34" s="355"/>
      <c r="CA34" s="355"/>
      <c r="CB34" s="355"/>
      <c r="CC34" s="355"/>
      <c r="CD34" s="355"/>
      <c r="CE34" s="355"/>
      <c r="CF34" s="355"/>
      <c r="CG34" s="355"/>
      <c r="CH34" s="355"/>
      <c r="CI34" s="355"/>
      <c r="CJ34" s="355"/>
      <c r="CK34" s="355"/>
      <c r="CL34" s="355"/>
      <c r="CM34" s="355"/>
      <c r="CN34" s="163"/>
      <c r="CO34" s="354">
        <f>IF(CQ34="","",MAX(C34:D43,U34:V43,AM34:AN43,BE34:BF43,BW34:BX43)+1)</f>
        <v>10</v>
      </c>
      <c r="CP34" s="354"/>
      <c r="CQ34" s="355" t="str">
        <f>IF('各会計、関係団体の財政状況及び健全化判断比率'!BS7="","",'各会計、関係団体の財政状況及び健全化判断比率'!BS7)</f>
        <v>渋谷都市整備公社</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2">
      <c r="A35" s="163"/>
      <c r="B35" s="190"/>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介護保険事業会計</v>
      </c>
      <c r="X35" s="355"/>
      <c r="Y35" s="355"/>
      <c r="Z35" s="355"/>
      <c r="AA35" s="355"/>
      <c r="AB35" s="355"/>
      <c r="AC35" s="355"/>
      <c r="AD35" s="355"/>
      <c r="AE35" s="355"/>
      <c r="AF35" s="355"/>
      <c r="AG35" s="355"/>
      <c r="AH35" s="355"/>
      <c r="AI35" s="355"/>
      <c r="AJ35" s="355"/>
      <c r="AK35" s="355"/>
      <c r="AL35" s="163"/>
      <c r="AM35" s="354" t="str">
        <f t="shared" ref="AM35:AM43" si="0">IF(AO35="","",AM34+1)</f>
        <v/>
      </c>
      <c r="AN35" s="354"/>
      <c r="AO35" s="355"/>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6</v>
      </c>
      <c r="BX35" s="354"/>
      <c r="BY35" s="355" t="str">
        <f>IF('各会計、関係団体の財政状況及び健全化判断比率'!B69="","",'各会計、関係団体の財政状況及び健全化判断比率'!B69)</f>
        <v>特別区競馬組合</v>
      </c>
      <c r="BZ35" s="355"/>
      <c r="CA35" s="355"/>
      <c r="CB35" s="355"/>
      <c r="CC35" s="355"/>
      <c r="CD35" s="355"/>
      <c r="CE35" s="355"/>
      <c r="CF35" s="355"/>
      <c r="CG35" s="355"/>
      <c r="CH35" s="355"/>
      <c r="CI35" s="355"/>
      <c r="CJ35" s="355"/>
      <c r="CK35" s="355"/>
      <c r="CL35" s="355"/>
      <c r="CM35" s="355"/>
      <c r="CN35" s="163"/>
      <c r="CO35" s="354">
        <f t="shared" ref="CO35:CO43" si="3">IF(CQ35="","",CO34+1)</f>
        <v>11</v>
      </c>
      <c r="CP35" s="354"/>
      <c r="CQ35" s="355" t="str">
        <f>IF('各会計、関係団体の財政状況及び健全化判断比率'!BS8="","",'各会計、関係団体の財政状況及び健全化判断比率'!BS8)</f>
        <v>渋谷未来デザイン</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後期高齢者医療事業会計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7</v>
      </c>
      <c r="BX36" s="354"/>
      <c r="BY36" s="355" t="str">
        <f>IF('各会計、関係団体の財政状況及び健全化判断比率'!B70="","",'各会計、関係団体の財政状況及び健全化判断比率'!B70)</f>
        <v>東京二十三区清掃一部事務組合</v>
      </c>
      <c r="BZ36" s="355"/>
      <c r="CA36" s="355"/>
      <c r="CB36" s="355"/>
      <c r="CC36" s="355"/>
      <c r="CD36" s="355"/>
      <c r="CE36" s="355"/>
      <c r="CF36" s="355"/>
      <c r="CG36" s="355"/>
      <c r="CH36" s="355"/>
      <c r="CI36" s="355"/>
      <c r="CJ36" s="355"/>
      <c r="CK36" s="355"/>
      <c r="CL36" s="355"/>
      <c r="CM36" s="355"/>
      <c r="CN36" s="163"/>
      <c r="CO36" s="354">
        <f t="shared" si="3"/>
        <v>12</v>
      </c>
      <c r="CP36" s="354"/>
      <c r="CQ36" s="355" t="str">
        <f>IF('各会計、関係団体の財政状況及び健全化判断比率'!BS9="","",'各会計、関係団体の財政状況及び健全化判断比率'!BS9)</f>
        <v>渋谷土地開発公社</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〇</v>
      </c>
      <c r="DH36" s="352"/>
      <c r="DI36" s="168"/>
    </row>
    <row r="37" spans="1:113" ht="32.25" customHeight="1" x14ac:dyDescent="0.2">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8</v>
      </c>
      <c r="BX37" s="354"/>
      <c r="BY37" s="355" t="str">
        <f>IF('各会計、関係団体の財政状況及び健全化判断比率'!B71="","",'各会計、関係団体の財政状況及び健全化判断比率'!B71)</f>
        <v>東京都後期高齢者医療広域連合（一般会計）</v>
      </c>
      <c r="BZ37" s="355"/>
      <c r="CA37" s="355"/>
      <c r="CB37" s="355"/>
      <c r="CC37" s="355"/>
      <c r="CD37" s="355"/>
      <c r="CE37" s="355"/>
      <c r="CF37" s="355"/>
      <c r="CG37" s="355"/>
      <c r="CH37" s="355"/>
      <c r="CI37" s="355"/>
      <c r="CJ37" s="355"/>
      <c r="CK37" s="355"/>
      <c r="CL37" s="355"/>
      <c r="CM37" s="355"/>
      <c r="CN37" s="163"/>
      <c r="CO37" s="354">
        <f t="shared" si="3"/>
        <v>13</v>
      </c>
      <c r="CP37" s="354"/>
      <c r="CQ37" s="355" t="str">
        <f>IF('各会計、関係団体の財政状況及び健全化判断比率'!BS10="","",'各会計、関係団体の財政状況及び健全化判断比率'!BS10)</f>
        <v>渋谷区スポーツ協会</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9</v>
      </c>
      <c r="BX38" s="354"/>
      <c r="BY38" s="355" t="str">
        <f>IF('各会計、関係団体の財政状況及び健全化判断比率'!B72="","",'各会計、関係団体の財政状況及び健全化判断比率'!B72)</f>
        <v>東京都後期高齢者医療広域連合
（後期高齢者医療特別会計）</v>
      </c>
      <c r="BZ38" s="355"/>
      <c r="CA38" s="355"/>
      <c r="CB38" s="355"/>
      <c r="CC38" s="355"/>
      <c r="CD38" s="355"/>
      <c r="CE38" s="355"/>
      <c r="CF38" s="355"/>
      <c r="CG38" s="355"/>
      <c r="CH38" s="355"/>
      <c r="CI38" s="355"/>
      <c r="CJ38" s="355"/>
      <c r="CK38" s="355"/>
      <c r="CL38" s="355"/>
      <c r="CM38" s="355"/>
      <c r="CN38" s="163"/>
      <c r="CO38" s="354">
        <f t="shared" si="3"/>
        <v>14</v>
      </c>
      <c r="CP38" s="354"/>
      <c r="CQ38" s="355" t="str">
        <f>IF('各会計、関係団体の財政状況及び健全化判断比率'!BS11="","",'各会計、関係団体の財政状況及び健全化判断比率'!BS11)</f>
        <v>渋谷区観光協会</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f t="shared" si="3"/>
        <v>15</v>
      </c>
      <c r="CP39" s="354"/>
      <c r="CQ39" s="355" t="str">
        <f>IF('各会計、関係団体の財政状況及び健全化判断比率'!BS12="","",'各会計、関係団体の財政状況及び健全化判断比率'!BS12)</f>
        <v>公益財団法人渋谷区文化・芸術振興財団</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f t="shared" si="3"/>
        <v>16</v>
      </c>
      <c r="CP40" s="354"/>
      <c r="CQ40" s="355" t="str">
        <f>IF('各会計、関係団体の財政状況及び健全化判断比率'!BS13="","",'各会計、関係団体の財政状況及び健全化判断比率'!BS13)</f>
        <v>シブヤスタートアップス株式会社</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f t="shared" si="3"/>
        <v>17</v>
      </c>
      <c r="CP41" s="354"/>
      <c r="CQ41" s="355" t="str">
        <f>IF('各会計、関係団体の財政状況及び健全化判断比率'!BS14="","",'各会計、関係団体の財政状況及び健全化判断比率'!BS14)</f>
        <v>一般社団法人シブヤ・スマートシティ推進機構</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120</v>
      </c>
      <c r="E46" s="351" t="s">
        <v>121</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122</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123</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124</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125</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126</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127</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128</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yPe0byrrJOpAPTa4of2F8Eigden9H5xjffla8GB6OAh0YaIxRjgz4o62+9RdhkpF6Rx0JX2QzZdrWkiplLUkPQ==" saltValue="ErOs7vV86uffwN8emErk7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77"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449</v>
      </c>
      <c r="K32" s="22"/>
      <c r="L32" s="22"/>
      <c r="M32" s="22"/>
      <c r="N32" s="22"/>
      <c r="O32" s="22"/>
      <c r="P32" s="22"/>
    </row>
    <row r="33" spans="1:16" ht="39" customHeight="1" thickBot="1" x14ac:dyDescent="0.25">
      <c r="A33" s="22"/>
      <c r="B33" s="25" t="s">
        <v>459</v>
      </c>
      <c r="C33" s="26"/>
      <c r="D33" s="26"/>
      <c r="E33" s="27" t="s">
        <v>450</v>
      </c>
      <c r="F33" s="28" t="s">
        <v>451</v>
      </c>
      <c r="G33" s="29" t="s">
        <v>452</v>
      </c>
      <c r="H33" s="29" t="s">
        <v>453</v>
      </c>
      <c r="I33" s="29" t="s">
        <v>454</v>
      </c>
      <c r="J33" s="30" t="s">
        <v>455</v>
      </c>
      <c r="K33" s="22"/>
      <c r="L33" s="22"/>
      <c r="M33" s="22"/>
      <c r="N33" s="22"/>
      <c r="O33" s="22"/>
      <c r="P33" s="22"/>
    </row>
    <row r="34" spans="1:16" ht="39" customHeight="1" x14ac:dyDescent="0.2">
      <c r="A34" s="22"/>
      <c r="B34" s="31"/>
      <c r="C34" s="1142" t="s">
        <v>460</v>
      </c>
      <c r="D34" s="1142"/>
      <c r="E34" s="1143"/>
      <c r="F34" s="32">
        <v>11.35</v>
      </c>
      <c r="G34" s="33">
        <v>23.08</v>
      </c>
      <c r="H34" s="33">
        <v>18.68</v>
      </c>
      <c r="I34" s="33">
        <v>16.29</v>
      </c>
      <c r="J34" s="34">
        <v>17.05</v>
      </c>
      <c r="K34" s="22"/>
      <c r="L34" s="22"/>
      <c r="M34" s="22"/>
      <c r="N34" s="22"/>
      <c r="O34" s="22"/>
      <c r="P34" s="22"/>
    </row>
    <row r="35" spans="1:16" ht="39" customHeight="1" x14ac:dyDescent="0.2">
      <c r="A35" s="22"/>
      <c r="B35" s="35"/>
      <c r="C35" s="1138" t="s">
        <v>461</v>
      </c>
      <c r="D35" s="1138"/>
      <c r="E35" s="1139"/>
      <c r="F35" s="36">
        <v>1.29</v>
      </c>
      <c r="G35" s="37">
        <v>1.58</v>
      </c>
      <c r="H35" s="37">
        <v>0.4</v>
      </c>
      <c r="I35" s="37">
        <v>0.39</v>
      </c>
      <c r="J35" s="38">
        <v>0.97</v>
      </c>
      <c r="K35" s="22"/>
      <c r="L35" s="22"/>
      <c r="M35" s="22"/>
      <c r="N35" s="22"/>
      <c r="O35" s="22"/>
      <c r="P35" s="22"/>
    </row>
    <row r="36" spans="1:16" ht="39" customHeight="1" x14ac:dyDescent="0.2">
      <c r="A36" s="22"/>
      <c r="B36" s="35"/>
      <c r="C36" s="1138" t="s">
        <v>462</v>
      </c>
      <c r="D36" s="1138"/>
      <c r="E36" s="1139"/>
      <c r="F36" s="36">
        <v>0.91</v>
      </c>
      <c r="G36" s="37">
        <v>0.88</v>
      </c>
      <c r="H36" s="37">
        <v>0.72</v>
      </c>
      <c r="I36" s="37">
        <v>0.67</v>
      </c>
      <c r="J36" s="38">
        <v>0.77</v>
      </c>
      <c r="K36" s="22"/>
      <c r="L36" s="22"/>
      <c r="M36" s="22"/>
      <c r="N36" s="22"/>
      <c r="O36" s="22"/>
      <c r="P36" s="22"/>
    </row>
    <row r="37" spans="1:16" ht="39" customHeight="1" x14ac:dyDescent="0.2">
      <c r="A37" s="22"/>
      <c r="B37" s="35"/>
      <c r="C37" s="1138" t="s">
        <v>463</v>
      </c>
      <c r="D37" s="1138"/>
      <c r="E37" s="1139"/>
      <c r="F37" s="36">
        <v>7.0000000000000007E-2</v>
      </c>
      <c r="G37" s="37">
        <v>7.0000000000000007E-2</v>
      </c>
      <c r="H37" s="37">
        <v>0.02</v>
      </c>
      <c r="I37" s="37">
        <v>0.01</v>
      </c>
      <c r="J37" s="38">
        <v>0.11</v>
      </c>
      <c r="K37" s="22"/>
      <c r="L37" s="22"/>
      <c r="M37" s="22"/>
      <c r="N37" s="22"/>
      <c r="O37" s="22"/>
      <c r="P37" s="22"/>
    </row>
    <row r="38" spans="1:16" ht="39" customHeight="1" x14ac:dyDescent="0.2">
      <c r="A38" s="22"/>
      <c r="B38" s="35"/>
      <c r="C38" s="1138"/>
      <c r="D38" s="1138"/>
      <c r="E38" s="1139"/>
      <c r="F38" s="36"/>
      <c r="G38" s="37"/>
      <c r="H38" s="37"/>
      <c r="I38" s="37"/>
      <c r="J38" s="38"/>
      <c r="K38" s="22"/>
      <c r="L38" s="22"/>
      <c r="M38" s="22"/>
      <c r="N38" s="22"/>
      <c r="O38" s="22"/>
      <c r="P38" s="22"/>
    </row>
    <row r="39" spans="1:16" ht="39" customHeight="1" x14ac:dyDescent="0.2">
      <c r="A39" s="22"/>
      <c r="B39" s="35"/>
      <c r="C39" s="1138"/>
      <c r="D39" s="1138"/>
      <c r="E39" s="1139"/>
      <c r="F39" s="36"/>
      <c r="G39" s="37"/>
      <c r="H39" s="37"/>
      <c r="I39" s="37"/>
      <c r="J39" s="38"/>
      <c r="K39" s="22"/>
      <c r="L39" s="22"/>
      <c r="M39" s="22"/>
      <c r="N39" s="22"/>
      <c r="O39" s="22"/>
      <c r="P39" s="22"/>
    </row>
    <row r="40" spans="1:16" ht="39" customHeight="1" x14ac:dyDescent="0.2">
      <c r="A40" s="22"/>
      <c r="B40" s="35"/>
      <c r="C40" s="1138"/>
      <c r="D40" s="1138"/>
      <c r="E40" s="1139"/>
      <c r="F40" s="36"/>
      <c r="G40" s="37"/>
      <c r="H40" s="37"/>
      <c r="I40" s="37"/>
      <c r="J40" s="38"/>
      <c r="K40" s="22"/>
      <c r="L40" s="22"/>
      <c r="M40" s="22"/>
      <c r="N40" s="22"/>
      <c r="O40" s="22"/>
      <c r="P40" s="22"/>
    </row>
    <row r="41" spans="1:16" ht="39" customHeight="1" x14ac:dyDescent="0.2">
      <c r="A41" s="22"/>
      <c r="B41" s="35"/>
      <c r="C41" s="1138"/>
      <c r="D41" s="1138"/>
      <c r="E41" s="1139"/>
      <c r="F41" s="36"/>
      <c r="G41" s="37"/>
      <c r="H41" s="37"/>
      <c r="I41" s="37"/>
      <c r="J41" s="38"/>
      <c r="K41" s="22"/>
      <c r="L41" s="22"/>
      <c r="M41" s="22"/>
      <c r="N41" s="22"/>
      <c r="O41" s="22"/>
      <c r="P41" s="22"/>
    </row>
    <row r="42" spans="1:16" ht="39" customHeight="1" x14ac:dyDescent="0.2">
      <c r="A42" s="22"/>
      <c r="B42" s="39"/>
      <c r="C42" s="1138" t="s">
        <v>464</v>
      </c>
      <c r="D42" s="1138"/>
      <c r="E42" s="1139"/>
      <c r="F42" s="36" t="s">
        <v>411</v>
      </c>
      <c r="G42" s="37" t="s">
        <v>411</v>
      </c>
      <c r="H42" s="37" t="s">
        <v>411</v>
      </c>
      <c r="I42" s="37" t="s">
        <v>411</v>
      </c>
      <c r="J42" s="38" t="s">
        <v>411</v>
      </c>
      <c r="K42" s="22"/>
      <c r="L42" s="22"/>
      <c r="M42" s="22"/>
      <c r="N42" s="22"/>
      <c r="O42" s="22"/>
      <c r="P42" s="22"/>
    </row>
    <row r="43" spans="1:16" ht="39" customHeight="1" thickBot="1" x14ac:dyDescent="0.25">
      <c r="A43" s="22"/>
      <c r="B43" s="40"/>
      <c r="C43" s="1140" t="s">
        <v>465</v>
      </c>
      <c r="D43" s="1140"/>
      <c r="E43" s="1141"/>
      <c r="F43" s="41" t="s">
        <v>411</v>
      </c>
      <c r="G43" s="42" t="s">
        <v>411</v>
      </c>
      <c r="H43" s="42" t="s">
        <v>411</v>
      </c>
      <c r="I43" s="42" t="s">
        <v>411</v>
      </c>
      <c r="J43" s="43" t="s">
        <v>411</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j5Kte5FqeH3IWVie+xb1wHfWJTd9sUgrMMFc0hBuyHBJzDsb3FKMayDMLNZQZ0Ibw4CSfQrYdBps1pst+X5yHg==" saltValue="V9n59uGq8ii30zWbht067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3320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466</v>
      </c>
      <c r="P43" s="46"/>
      <c r="Q43" s="46"/>
      <c r="R43" s="46"/>
      <c r="S43" s="46"/>
      <c r="T43" s="46"/>
      <c r="U43" s="46"/>
    </row>
    <row r="44" spans="1:21" ht="30.75" customHeight="1" thickBot="1" x14ac:dyDescent="0.25">
      <c r="A44" s="46"/>
      <c r="B44" s="49" t="s">
        <v>467</v>
      </c>
      <c r="C44" s="50"/>
      <c r="D44" s="50"/>
      <c r="E44" s="51"/>
      <c r="F44" s="51"/>
      <c r="G44" s="51"/>
      <c r="H44" s="51"/>
      <c r="I44" s="51"/>
      <c r="J44" s="52" t="s">
        <v>450</v>
      </c>
      <c r="K44" s="53" t="s">
        <v>451</v>
      </c>
      <c r="L44" s="54" t="s">
        <v>452</v>
      </c>
      <c r="M44" s="54" t="s">
        <v>453</v>
      </c>
      <c r="N44" s="54" t="s">
        <v>454</v>
      </c>
      <c r="O44" s="55" t="s">
        <v>455</v>
      </c>
      <c r="P44" s="46"/>
      <c r="Q44" s="46"/>
      <c r="R44" s="46"/>
      <c r="S44" s="46"/>
      <c r="T44" s="46"/>
      <c r="U44" s="46"/>
    </row>
    <row r="45" spans="1:21" ht="30.75" customHeight="1" x14ac:dyDescent="0.2">
      <c r="A45" s="46"/>
      <c r="B45" s="1167" t="s">
        <v>468</v>
      </c>
      <c r="C45" s="1168"/>
      <c r="D45" s="56"/>
      <c r="E45" s="1173" t="s">
        <v>469</v>
      </c>
      <c r="F45" s="1173"/>
      <c r="G45" s="1173"/>
      <c r="H45" s="1173"/>
      <c r="I45" s="1173"/>
      <c r="J45" s="1174"/>
      <c r="K45" s="57">
        <v>1434</v>
      </c>
      <c r="L45" s="58">
        <v>1327</v>
      </c>
      <c r="M45" s="58">
        <v>1065</v>
      </c>
      <c r="N45" s="58">
        <v>942</v>
      </c>
      <c r="O45" s="59">
        <v>701</v>
      </c>
      <c r="P45" s="46"/>
      <c r="Q45" s="46"/>
      <c r="R45" s="46"/>
      <c r="S45" s="46"/>
      <c r="T45" s="46"/>
      <c r="U45" s="46"/>
    </row>
    <row r="46" spans="1:21" ht="30.75" customHeight="1" x14ac:dyDescent="0.2">
      <c r="A46" s="46"/>
      <c r="B46" s="1169"/>
      <c r="C46" s="1170"/>
      <c r="D46" s="60"/>
      <c r="E46" s="1146" t="s">
        <v>470</v>
      </c>
      <c r="F46" s="1146"/>
      <c r="G46" s="1146"/>
      <c r="H46" s="1146"/>
      <c r="I46" s="1146"/>
      <c r="J46" s="1147"/>
      <c r="K46" s="61" t="s">
        <v>411</v>
      </c>
      <c r="L46" s="62" t="s">
        <v>411</v>
      </c>
      <c r="M46" s="62" t="s">
        <v>411</v>
      </c>
      <c r="N46" s="62" t="s">
        <v>411</v>
      </c>
      <c r="O46" s="63" t="s">
        <v>411</v>
      </c>
      <c r="P46" s="46"/>
      <c r="Q46" s="46"/>
      <c r="R46" s="46"/>
      <c r="S46" s="46"/>
      <c r="T46" s="46"/>
      <c r="U46" s="46"/>
    </row>
    <row r="47" spans="1:21" ht="30.75" customHeight="1" x14ac:dyDescent="0.2">
      <c r="A47" s="46"/>
      <c r="B47" s="1169"/>
      <c r="C47" s="1170"/>
      <c r="D47" s="60"/>
      <c r="E47" s="1146" t="s">
        <v>471</v>
      </c>
      <c r="F47" s="1146"/>
      <c r="G47" s="1146"/>
      <c r="H47" s="1146"/>
      <c r="I47" s="1146"/>
      <c r="J47" s="1147"/>
      <c r="K47" s="61" t="s">
        <v>411</v>
      </c>
      <c r="L47" s="62" t="s">
        <v>411</v>
      </c>
      <c r="M47" s="62" t="s">
        <v>411</v>
      </c>
      <c r="N47" s="62" t="s">
        <v>411</v>
      </c>
      <c r="O47" s="63" t="s">
        <v>411</v>
      </c>
      <c r="P47" s="46"/>
      <c r="Q47" s="46"/>
      <c r="R47" s="46"/>
      <c r="S47" s="46"/>
      <c r="T47" s="46"/>
      <c r="U47" s="46"/>
    </row>
    <row r="48" spans="1:21" ht="30.75" customHeight="1" x14ac:dyDescent="0.2">
      <c r="A48" s="46"/>
      <c r="B48" s="1169"/>
      <c r="C48" s="1170"/>
      <c r="D48" s="60"/>
      <c r="E48" s="1146" t="s">
        <v>472</v>
      </c>
      <c r="F48" s="1146"/>
      <c r="G48" s="1146"/>
      <c r="H48" s="1146"/>
      <c r="I48" s="1146"/>
      <c r="J48" s="1147"/>
      <c r="K48" s="61" t="s">
        <v>411</v>
      </c>
      <c r="L48" s="62" t="s">
        <v>411</v>
      </c>
      <c r="M48" s="62" t="s">
        <v>411</v>
      </c>
      <c r="N48" s="62" t="s">
        <v>411</v>
      </c>
      <c r="O48" s="63" t="s">
        <v>411</v>
      </c>
      <c r="P48" s="46"/>
      <c r="Q48" s="46"/>
      <c r="R48" s="46"/>
      <c r="S48" s="46"/>
      <c r="T48" s="46"/>
      <c r="U48" s="46"/>
    </row>
    <row r="49" spans="1:21" ht="30.75" customHeight="1" x14ac:dyDescent="0.2">
      <c r="A49" s="46"/>
      <c r="B49" s="1169"/>
      <c r="C49" s="1170"/>
      <c r="D49" s="60"/>
      <c r="E49" s="1146" t="s">
        <v>473</v>
      </c>
      <c r="F49" s="1146"/>
      <c r="G49" s="1146"/>
      <c r="H49" s="1146"/>
      <c r="I49" s="1146"/>
      <c r="J49" s="1147"/>
      <c r="K49" s="61">
        <v>105</v>
      </c>
      <c r="L49" s="62">
        <v>109</v>
      </c>
      <c r="M49" s="62">
        <v>91</v>
      </c>
      <c r="N49" s="62">
        <v>108</v>
      </c>
      <c r="O49" s="63">
        <v>175</v>
      </c>
      <c r="P49" s="46"/>
      <c r="Q49" s="46"/>
      <c r="R49" s="46"/>
      <c r="S49" s="46"/>
      <c r="T49" s="46"/>
      <c r="U49" s="46"/>
    </row>
    <row r="50" spans="1:21" ht="30.75" customHeight="1" x14ac:dyDescent="0.2">
      <c r="A50" s="46"/>
      <c r="B50" s="1169"/>
      <c r="C50" s="1170"/>
      <c r="D50" s="60"/>
      <c r="E50" s="1146" t="s">
        <v>474</v>
      </c>
      <c r="F50" s="1146"/>
      <c r="G50" s="1146"/>
      <c r="H50" s="1146"/>
      <c r="I50" s="1146"/>
      <c r="J50" s="1147"/>
      <c r="K50" s="61" t="s">
        <v>411</v>
      </c>
      <c r="L50" s="62" t="s">
        <v>411</v>
      </c>
      <c r="M50" s="62" t="s">
        <v>411</v>
      </c>
      <c r="N50" s="62" t="s">
        <v>411</v>
      </c>
      <c r="O50" s="63" t="s">
        <v>411</v>
      </c>
      <c r="P50" s="46"/>
      <c r="Q50" s="46"/>
      <c r="R50" s="46"/>
      <c r="S50" s="46"/>
      <c r="T50" s="46"/>
      <c r="U50" s="46"/>
    </row>
    <row r="51" spans="1:21" ht="30.75" customHeight="1" x14ac:dyDescent="0.2">
      <c r="A51" s="46"/>
      <c r="B51" s="1171"/>
      <c r="C51" s="1172"/>
      <c r="D51" s="64"/>
      <c r="E51" s="1146" t="s">
        <v>475</v>
      </c>
      <c r="F51" s="1146"/>
      <c r="G51" s="1146"/>
      <c r="H51" s="1146"/>
      <c r="I51" s="1146"/>
      <c r="J51" s="1147"/>
      <c r="K51" s="61" t="s">
        <v>411</v>
      </c>
      <c r="L51" s="62" t="s">
        <v>411</v>
      </c>
      <c r="M51" s="62" t="s">
        <v>411</v>
      </c>
      <c r="N51" s="62" t="s">
        <v>411</v>
      </c>
      <c r="O51" s="63" t="s">
        <v>411</v>
      </c>
      <c r="P51" s="46"/>
      <c r="Q51" s="46"/>
      <c r="R51" s="46"/>
      <c r="S51" s="46"/>
      <c r="T51" s="46"/>
      <c r="U51" s="46"/>
    </row>
    <row r="52" spans="1:21" ht="30.75" customHeight="1" x14ac:dyDescent="0.2">
      <c r="A52" s="46"/>
      <c r="B52" s="1144" t="s">
        <v>476</v>
      </c>
      <c r="C52" s="1145"/>
      <c r="D52" s="64"/>
      <c r="E52" s="1146" t="s">
        <v>477</v>
      </c>
      <c r="F52" s="1146"/>
      <c r="G52" s="1146"/>
      <c r="H52" s="1146"/>
      <c r="I52" s="1146"/>
      <c r="J52" s="1147"/>
      <c r="K52" s="61">
        <v>4039</v>
      </c>
      <c r="L52" s="62">
        <v>3850</v>
      </c>
      <c r="M52" s="62">
        <v>3486</v>
      </c>
      <c r="N52" s="62">
        <v>3130</v>
      </c>
      <c r="O52" s="63">
        <v>2527</v>
      </c>
      <c r="P52" s="46"/>
      <c r="Q52" s="46"/>
      <c r="R52" s="46"/>
      <c r="S52" s="46"/>
      <c r="T52" s="46"/>
      <c r="U52" s="46"/>
    </row>
    <row r="53" spans="1:21" ht="30.75" customHeight="1" thickBot="1" x14ac:dyDescent="0.25">
      <c r="A53" s="46"/>
      <c r="B53" s="1148" t="s">
        <v>478</v>
      </c>
      <c r="C53" s="1149"/>
      <c r="D53" s="65"/>
      <c r="E53" s="1150" t="s">
        <v>479</v>
      </c>
      <c r="F53" s="1150"/>
      <c r="G53" s="1150"/>
      <c r="H53" s="1150"/>
      <c r="I53" s="1150"/>
      <c r="J53" s="1151"/>
      <c r="K53" s="66">
        <v>-2500</v>
      </c>
      <c r="L53" s="67">
        <v>-2414</v>
      </c>
      <c r="M53" s="67">
        <v>-2330</v>
      </c>
      <c r="N53" s="67">
        <v>-2080</v>
      </c>
      <c r="O53" s="68">
        <v>-1651</v>
      </c>
      <c r="P53" s="46"/>
      <c r="Q53" s="46"/>
      <c r="R53" s="46"/>
      <c r="S53" s="46"/>
      <c r="T53" s="46"/>
      <c r="U53" s="46"/>
    </row>
    <row r="54" spans="1:21" ht="24" customHeight="1" x14ac:dyDescent="0.2">
      <c r="A54" s="46"/>
      <c r="B54" s="69" t="s">
        <v>480</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481</v>
      </c>
      <c r="C56" s="71"/>
      <c r="D56" s="71"/>
      <c r="E56" s="71"/>
      <c r="F56" s="71"/>
      <c r="G56" s="71"/>
      <c r="H56" s="71"/>
      <c r="I56" s="71"/>
      <c r="J56" s="71"/>
      <c r="K56" s="72"/>
      <c r="L56" s="72"/>
      <c r="M56" s="72"/>
      <c r="N56" s="72"/>
      <c r="O56" s="73" t="s">
        <v>482</v>
      </c>
      <c r="P56" s="46"/>
      <c r="Q56" s="46"/>
      <c r="R56" s="46"/>
      <c r="S56" s="46"/>
      <c r="T56" s="46"/>
      <c r="U56" s="46"/>
    </row>
    <row r="57" spans="1:21" ht="31.5" customHeight="1" thickBot="1" x14ac:dyDescent="0.25">
      <c r="A57" s="46"/>
      <c r="B57" s="74"/>
      <c r="C57" s="75"/>
      <c r="D57" s="75"/>
      <c r="E57" s="76"/>
      <c r="F57" s="76"/>
      <c r="G57" s="76"/>
      <c r="H57" s="76"/>
      <c r="I57" s="76"/>
      <c r="J57" s="77" t="s">
        <v>450</v>
      </c>
      <c r="K57" s="78" t="s">
        <v>483</v>
      </c>
      <c r="L57" s="79" t="s">
        <v>484</v>
      </c>
      <c r="M57" s="79" t="s">
        <v>485</v>
      </c>
      <c r="N57" s="79" t="s">
        <v>486</v>
      </c>
      <c r="O57" s="80" t="s">
        <v>487</v>
      </c>
      <c r="P57" s="46"/>
      <c r="Q57" s="46"/>
      <c r="R57" s="46"/>
      <c r="S57" s="46"/>
      <c r="T57" s="46"/>
      <c r="U57" s="46"/>
    </row>
    <row r="58" spans="1:21" ht="31.5" customHeight="1" x14ac:dyDescent="0.2">
      <c r="B58" s="1152" t="s">
        <v>488</v>
      </c>
      <c r="C58" s="1153"/>
      <c r="D58" s="1158" t="s">
        <v>489</v>
      </c>
      <c r="E58" s="1159"/>
      <c r="F58" s="1159"/>
      <c r="G58" s="1159"/>
      <c r="H58" s="1159"/>
      <c r="I58" s="1159"/>
      <c r="J58" s="1160"/>
      <c r="K58" s="81" t="s">
        <v>546</v>
      </c>
      <c r="L58" s="82" t="s">
        <v>546</v>
      </c>
      <c r="M58" s="82" t="s">
        <v>546</v>
      </c>
      <c r="N58" s="82" t="s">
        <v>546</v>
      </c>
      <c r="O58" s="83" t="s">
        <v>546</v>
      </c>
    </row>
    <row r="59" spans="1:21" ht="31.5" customHeight="1" x14ac:dyDescent="0.2">
      <c r="B59" s="1154"/>
      <c r="C59" s="1155"/>
      <c r="D59" s="1161" t="s">
        <v>490</v>
      </c>
      <c r="E59" s="1162"/>
      <c r="F59" s="1162"/>
      <c r="G59" s="1162"/>
      <c r="H59" s="1162"/>
      <c r="I59" s="1162"/>
      <c r="J59" s="1163"/>
      <c r="K59" s="84" t="s">
        <v>546</v>
      </c>
      <c r="L59" s="85" t="s">
        <v>546</v>
      </c>
      <c r="M59" s="85" t="s">
        <v>546</v>
      </c>
      <c r="N59" s="85" t="s">
        <v>546</v>
      </c>
      <c r="O59" s="86" t="s">
        <v>546</v>
      </c>
    </row>
    <row r="60" spans="1:21" ht="31.5" customHeight="1" thickBot="1" x14ac:dyDescent="0.25">
      <c r="B60" s="1156"/>
      <c r="C60" s="1157"/>
      <c r="D60" s="1164" t="s">
        <v>491</v>
      </c>
      <c r="E60" s="1165"/>
      <c r="F60" s="1165"/>
      <c r="G60" s="1165"/>
      <c r="H60" s="1165"/>
      <c r="I60" s="1165"/>
      <c r="J60" s="1166"/>
      <c r="K60" s="87" t="s">
        <v>546</v>
      </c>
      <c r="L60" s="88" t="s">
        <v>546</v>
      </c>
      <c r="M60" s="88" t="s">
        <v>546</v>
      </c>
      <c r="N60" s="88" t="s">
        <v>546</v>
      </c>
      <c r="O60" s="89" t="s">
        <v>546</v>
      </c>
    </row>
    <row r="61" spans="1:21" ht="24" customHeight="1" x14ac:dyDescent="0.2">
      <c r="B61" s="90"/>
      <c r="C61" s="90"/>
      <c r="D61" s="91" t="s">
        <v>492</v>
      </c>
      <c r="E61" s="92"/>
      <c r="F61" s="92"/>
      <c r="G61" s="92"/>
      <c r="H61" s="92"/>
      <c r="I61" s="92"/>
      <c r="J61" s="92"/>
      <c r="K61" s="92"/>
      <c r="L61" s="92"/>
      <c r="M61" s="92"/>
      <c r="N61" s="92"/>
      <c r="O61" s="92"/>
    </row>
    <row r="62" spans="1:21" ht="24" customHeight="1" x14ac:dyDescent="0.2">
      <c r="B62" s="93"/>
      <c r="C62" s="93"/>
      <c r="D62" s="91" t="s">
        <v>493</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K3UltSSv4522mqnj0jnQbBXZD+3LHLZ/eYF2XDC8Gfj7EDJpG9ynTlfY8/E8gnJ+NSE8ITBaNa7iNtymm23O+w==" saltValue="OiFvTAVX+49mkYublevis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466</v>
      </c>
    </row>
    <row r="40" spans="2:13" ht="27.75" customHeight="1" thickBot="1" x14ac:dyDescent="0.25">
      <c r="B40" s="96" t="s">
        <v>467</v>
      </c>
      <c r="C40" s="97"/>
      <c r="D40" s="97"/>
      <c r="E40" s="98"/>
      <c r="F40" s="98"/>
      <c r="G40" s="98"/>
      <c r="H40" s="99" t="s">
        <v>450</v>
      </c>
      <c r="I40" s="100" t="s">
        <v>451</v>
      </c>
      <c r="J40" s="101" t="s">
        <v>452</v>
      </c>
      <c r="K40" s="101" t="s">
        <v>453</v>
      </c>
      <c r="L40" s="101" t="s">
        <v>454</v>
      </c>
      <c r="M40" s="102" t="s">
        <v>455</v>
      </c>
    </row>
    <row r="41" spans="2:13" ht="27.75" customHeight="1" x14ac:dyDescent="0.2">
      <c r="B41" s="1187" t="s">
        <v>494</v>
      </c>
      <c r="C41" s="1188"/>
      <c r="D41" s="103"/>
      <c r="E41" s="1189" t="s">
        <v>495</v>
      </c>
      <c r="F41" s="1189"/>
      <c r="G41" s="1189"/>
      <c r="H41" s="1190"/>
      <c r="I41" s="330">
        <v>7459</v>
      </c>
      <c r="J41" s="331">
        <v>6211</v>
      </c>
      <c r="K41" s="331">
        <v>5214</v>
      </c>
      <c r="L41" s="331">
        <v>4329</v>
      </c>
      <c r="M41" s="332">
        <v>3678</v>
      </c>
    </row>
    <row r="42" spans="2:13" ht="27.75" customHeight="1" x14ac:dyDescent="0.2">
      <c r="B42" s="1177"/>
      <c r="C42" s="1178"/>
      <c r="D42" s="104"/>
      <c r="E42" s="1181" t="s">
        <v>496</v>
      </c>
      <c r="F42" s="1181"/>
      <c r="G42" s="1181"/>
      <c r="H42" s="1182"/>
      <c r="I42" s="333">
        <v>423</v>
      </c>
      <c r="J42" s="334">
        <v>1172</v>
      </c>
      <c r="K42" s="334">
        <v>1189</v>
      </c>
      <c r="L42" s="334">
        <v>1496</v>
      </c>
      <c r="M42" s="335">
        <v>2760</v>
      </c>
    </row>
    <row r="43" spans="2:13" ht="27.75" customHeight="1" x14ac:dyDescent="0.2">
      <c r="B43" s="1177"/>
      <c r="C43" s="1178"/>
      <c r="D43" s="104"/>
      <c r="E43" s="1181" t="s">
        <v>497</v>
      </c>
      <c r="F43" s="1181"/>
      <c r="G43" s="1181"/>
      <c r="H43" s="1182"/>
      <c r="I43" s="333" t="s">
        <v>411</v>
      </c>
      <c r="J43" s="334" t="s">
        <v>411</v>
      </c>
      <c r="K43" s="334" t="s">
        <v>411</v>
      </c>
      <c r="L43" s="334" t="s">
        <v>411</v>
      </c>
      <c r="M43" s="335" t="s">
        <v>411</v>
      </c>
    </row>
    <row r="44" spans="2:13" ht="27.75" customHeight="1" x14ac:dyDescent="0.2">
      <c r="B44" s="1177"/>
      <c r="C44" s="1178"/>
      <c r="D44" s="104"/>
      <c r="E44" s="1181" t="s">
        <v>498</v>
      </c>
      <c r="F44" s="1181"/>
      <c r="G44" s="1181"/>
      <c r="H44" s="1182"/>
      <c r="I44" s="333">
        <v>1344</v>
      </c>
      <c r="J44" s="334">
        <v>1569</v>
      </c>
      <c r="K44" s="334">
        <v>1778</v>
      </c>
      <c r="L44" s="334">
        <v>1788</v>
      </c>
      <c r="M44" s="335">
        <v>2084</v>
      </c>
    </row>
    <row r="45" spans="2:13" ht="27.75" customHeight="1" x14ac:dyDescent="0.2">
      <c r="B45" s="1177"/>
      <c r="C45" s="1178"/>
      <c r="D45" s="104"/>
      <c r="E45" s="1181" t="s">
        <v>499</v>
      </c>
      <c r="F45" s="1181"/>
      <c r="G45" s="1181"/>
      <c r="H45" s="1182"/>
      <c r="I45" s="333">
        <v>12554</v>
      </c>
      <c r="J45" s="334">
        <v>12320</v>
      </c>
      <c r="K45" s="334">
        <v>10649</v>
      </c>
      <c r="L45" s="334">
        <v>10897</v>
      </c>
      <c r="M45" s="335">
        <v>11612</v>
      </c>
    </row>
    <row r="46" spans="2:13" ht="27.75" customHeight="1" x14ac:dyDescent="0.2">
      <c r="B46" s="1177"/>
      <c r="C46" s="1178"/>
      <c r="D46" s="105"/>
      <c r="E46" s="1181" t="s">
        <v>500</v>
      </c>
      <c r="F46" s="1181"/>
      <c r="G46" s="1181"/>
      <c r="H46" s="1182"/>
      <c r="I46" s="333" t="s">
        <v>411</v>
      </c>
      <c r="J46" s="334" t="s">
        <v>411</v>
      </c>
      <c r="K46" s="334" t="s">
        <v>411</v>
      </c>
      <c r="L46" s="334" t="s">
        <v>411</v>
      </c>
      <c r="M46" s="335" t="s">
        <v>411</v>
      </c>
    </row>
    <row r="47" spans="2:13" ht="27.75" customHeight="1" x14ac:dyDescent="0.2">
      <c r="B47" s="1177"/>
      <c r="C47" s="1178"/>
      <c r="D47" s="106"/>
      <c r="E47" s="1191" t="s">
        <v>501</v>
      </c>
      <c r="F47" s="1192"/>
      <c r="G47" s="1192"/>
      <c r="H47" s="1193"/>
      <c r="I47" s="333" t="s">
        <v>411</v>
      </c>
      <c r="J47" s="334" t="s">
        <v>411</v>
      </c>
      <c r="K47" s="334" t="s">
        <v>411</v>
      </c>
      <c r="L47" s="334" t="s">
        <v>411</v>
      </c>
      <c r="M47" s="335" t="s">
        <v>411</v>
      </c>
    </row>
    <row r="48" spans="2:13" ht="27.75" customHeight="1" x14ac:dyDescent="0.2">
      <c r="B48" s="1177"/>
      <c r="C48" s="1178"/>
      <c r="D48" s="104"/>
      <c r="E48" s="1181" t="s">
        <v>502</v>
      </c>
      <c r="F48" s="1181"/>
      <c r="G48" s="1181"/>
      <c r="H48" s="1182"/>
      <c r="I48" s="333" t="s">
        <v>411</v>
      </c>
      <c r="J48" s="334" t="s">
        <v>411</v>
      </c>
      <c r="K48" s="334" t="s">
        <v>411</v>
      </c>
      <c r="L48" s="334" t="s">
        <v>411</v>
      </c>
      <c r="M48" s="335" t="s">
        <v>411</v>
      </c>
    </row>
    <row r="49" spans="2:13" ht="27.75" customHeight="1" x14ac:dyDescent="0.2">
      <c r="B49" s="1179"/>
      <c r="C49" s="1180"/>
      <c r="D49" s="104"/>
      <c r="E49" s="1181" t="s">
        <v>503</v>
      </c>
      <c r="F49" s="1181"/>
      <c r="G49" s="1181"/>
      <c r="H49" s="1182"/>
      <c r="I49" s="333" t="s">
        <v>411</v>
      </c>
      <c r="J49" s="334" t="s">
        <v>411</v>
      </c>
      <c r="K49" s="334" t="s">
        <v>411</v>
      </c>
      <c r="L49" s="334" t="s">
        <v>411</v>
      </c>
      <c r="M49" s="335" t="s">
        <v>411</v>
      </c>
    </row>
    <row r="50" spans="2:13" ht="27.75" customHeight="1" x14ac:dyDescent="0.2">
      <c r="B50" s="1175" t="s">
        <v>504</v>
      </c>
      <c r="C50" s="1176"/>
      <c r="D50" s="107"/>
      <c r="E50" s="1181" t="s">
        <v>505</v>
      </c>
      <c r="F50" s="1181"/>
      <c r="G50" s="1181"/>
      <c r="H50" s="1182"/>
      <c r="I50" s="333">
        <v>112714</v>
      </c>
      <c r="J50" s="334">
        <v>123831</v>
      </c>
      <c r="K50" s="334">
        <v>140799</v>
      </c>
      <c r="L50" s="334">
        <v>155550</v>
      </c>
      <c r="M50" s="335">
        <v>166070</v>
      </c>
    </row>
    <row r="51" spans="2:13" ht="27.75" customHeight="1" x14ac:dyDescent="0.2">
      <c r="B51" s="1177"/>
      <c r="C51" s="1178"/>
      <c r="D51" s="104"/>
      <c r="E51" s="1181" t="s">
        <v>506</v>
      </c>
      <c r="F51" s="1181"/>
      <c r="G51" s="1181"/>
      <c r="H51" s="1182"/>
      <c r="I51" s="333" t="s">
        <v>411</v>
      </c>
      <c r="J51" s="334" t="s">
        <v>411</v>
      </c>
      <c r="K51" s="334" t="s">
        <v>411</v>
      </c>
      <c r="L51" s="334" t="s">
        <v>411</v>
      </c>
      <c r="M51" s="335" t="s">
        <v>411</v>
      </c>
    </row>
    <row r="52" spans="2:13" ht="27.75" customHeight="1" x14ac:dyDescent="0.2">
      <c r="B52" s="1179"/>
      <c r="C52" s="1180"/>
      <c r="D52" s="104"/>
      <c r="E52" s="1181" t="s">
        <v>507</v>
      </c>
      <c r="F52" s="1181"/>
      <c r="G52" s="1181"/>
      <c r="H52" s="1182"/>
      <c r="I52" s="333">
        <v>28583</v>
      </c>
      <c r="J52" s="334">
        <v>26732</v>
      </c>
      <c r="K52" s="334">
        <v>23492</v>
      </c>
      <c r="L52" s="334">
        <v>20055</v>
      </c>
      <c r="M52" s="335">
        <v>17272</v>
      </c>
    </row>
    <row r="53" spans="2:13" ht="27.75" customHeight="1" thickBot="1" x14ac:dyDescent="0.25">
      <c r="B53" s="1183" t="s">
        <v>478</v>
      </c>
      <c r="C53" s="1184"/>
      <c r="D53" s="108"/>
      <c r="E53" s="1185" t="s">
        <v>508</v>
      </c>
      <c r="F53" s="1185"/>
      <c r="G53" s="1185"/>
      <c r="H53" s="1186"/>
      <c r="I53" s="336">
        <v>-119517</v>
      </c>
      <c r="J53" s="337">
        <v>-129291</v>
      </c>
      <c r="K53" s="337">
        <v>-145462</v>
      </c>
      <c r="L53" s="337">
        <v>-157095</v>
      </c>
      <c r="M53" s="338">
        <v>-163208</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7vcufbdbq7KFgLxZXfjNYUHQvyNKKZkIy1RmaXETxuEnbVvNVXqlXHEKdqGHxTHIcmDmujKwkyLPdX65AZsOMQ==" saltValue="UT8qCS5y5pL7E1bVYgP/j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82"/>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509</v>
      </c>
    </row>
    <row r="54" spans="2:8" ht="29.25" customHeight="1" thickBot="1" x14ac:dyDescent="0.3">
      <c r="B54" s="114" t="s">
        <v>7</v>
      </c>
      <c r="C54" s="115"/>
      <c r="D54" s="115"/>
      <c r="E54" s="116" t="s">
        <v>450</v>
      </c>
      <c r="F54" s="117" t="s">
        <v>453</v>
      </c>
      <c r="G54" s="117" t="s">
        <v>454</v>
      </c>
      <c r="H54" s="118" t="s">
        <v>455</v>
      </c>
    </row>
    <row r="55" spans="2:8" ht="52.5" customHeight="1" x14ac:dyDescent="0.2">
      <c r="B55" s="119"/>
      <c r="C55" s="1202" t="s">
        <v>101</v>
      </c>
      <c r="D55" s="1202"/>
      <c r="E55" s="1203"/>
      <c r="F55" s="339">
        <v>53663</v>
      </c>
      <c r="G55" s="339">
        <v>60720</v>
      </c>
      <c r="H55" s="340">
        <v>67349</v>
      </c>
    </row>
    <row r="56" spans="2:8" ht="52.5" customHeight="1" x14ac:dyDescent="0.2">
      <c r="B56" s="120"/>
      <c r="C56" s="1204" t="s">
        <v>510</v>
      </c>
      <c r="D56" s="1204"/>
      <c r="E56" s="1205"/>
      <c r="F56" s="341" t="s">
        <v>411</v>
      </c>
      <c r="G56" s="341" t="s">
        <v>411</v>
      </c>
      <c r="H56" s="342" t="s">
        <v>411</v>
      </c>
    </row>
    <row r="57" spans="2:8" ht="53.25" customHeight="1" x14ac:dyDescent="0.2">
      <c r="B57" s="120"/>
      <c r="C57" s="1206" t="s">
        <v>106</v>
      </c>
      <c r="D57" s="1206"/>
      <c r="E57" s="1207"/>
      <c r="F57" s="343">
        <v>84962</v>
      </c>
      <c r="G57" s="343">
        <v>92506</v>
      </c>
      <c r="H57" s="344">
        <v>96396</v>
      </c>
    </row>
    <row r="58" spans="2:8" ht="45.75" customHeight="1" x14ac:dyDescent="0.2">
      <c r="B58" s="121"/>
      <c r="C58" s="1194" t="s">
        <v>537</v>
      </c>
      <c r="D58" s="1195"/>
      <c r="E58" s="1196"/>
      <c r="F58" s="345">
        <v>83651</v>
      </c>
      <c r="G58" s="345">
        <v>91344</v>
      </c>
      <c r="H58" s="346">
        <v>95244</v>
      </c>
    </row>
    <row r="59" spans="2:8" ht="45.75" customHeight="1" x14ac:dyDescent="0.2">
      <c r="B59" s="121"/>
      <c r="C59" s="1194" t="s">
        <v>538</v>
      </c>
      <c r="D59" s="1195"/>
      <c r="E59" s="1196"/>
      <c r="F59" s="345">
        <v>1000</v>
      </c>
      <c r="G59" s="345">
        <v>1000</v>
      </c>
      <c r="H59" s="346">
        <v>1000</v>
      </c>
    </row>
    <row r="60" spans="2:8" ht="45.75" customHeight="1" x14ac:dyDescent="0.2">
      <c r="B60" s="121"/>
      <c r="C60" s="1194" t="s">
        <v>539</v>
      </c>
      <c r="D60" s="1195"/>
      <c r="E60" s="1196"/>
      <c r="F60" s="345">
        <v>70</v>
      </c>
      <c r="G60" s="345">
        <v>70</v>
      </c>
      <c r="H60" s="346">
        <v>70</v>
      </c>
    </row>
    <row r="61" spans="2:8" ht="45.75" customHeight="1" x14ac:dyDescent="0.2">
      <c r="B61" s="121"/>
      <c r="C61" s="1194" t="s">
        <v>540</v>
      </c>
      <c r="D61" s="1195"/>
      <c r="E61" s="1196"/>
      <c r="F61" s="345">
        <v>48</v>
      </c>
      <c r="G61" s="345">
        <v>48</v>
      </c>
      <c r="H61" s="346">
        <v>48</v>
      </c>
    </row>
    <row r="62" spans="2:8" ht="45.75" customHeight="1" thickBot="1" x14ac:dyDescent="0.25">
      <c r="B62" s="122"/>
      <c r="C62" s="1197" t="s">
        <v>541</v>
      </c>
      <c r="D62" s="1198"/>
      <c r="E62" s="1199"/>
      <c r="F62" s="347">
        <v>34</v>
      </c>
      <c r="G62" s="347">
        <v>34</v>
      </c>
      <c r="H62" s="348">
        <v>34</v>
      </c>
    </row>
    <row r="63" spans="2:8" ht="52.5" customHeight="1" thickBot="1" x14ac:dyDescent="0.25">
      <c r="B63" s="123"/>
      <c r="C63" s="1200" t="s">
        <v>511</v>
      </c>
      <c r="D63" s="1200"/>
      <c r="E63" s="1201"/>
      <c r="F63" s="349">
        <v>138626</v>
      </c>
      <c r="G63" s="349">
        <v>153225</v>
      </c>
      <c r="H63" s="350">
        <v>163745</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row r="71" s="1" customFormat="1" ht="13.5" hidden="1" customHeight="1" x14ac:dyDescent="0.2"/>
    <row r="72" s="1" customFormat="1" ht="13.5" hidden="1" customHeight="1" x14ac:dyDescent="0.2"/>
    <row r="73" s="1" customFormat="1" ht="13.5" hidden="1" customHeight="1" x14ac:dyDescent="0.2"/>
    <row r="74" s="1" customFormat="1" ht="13.5" hidden="1" customHeight="1" x14ac:dyDescent="0.2"/>
    <row r="75" s="1" customFormat="1" ht="13.5" hidden="1" customHeight="1" x14ac:dyDescent="0.2"/>
    <row r="76" s="1" customFormat="1" ht="13.5" hidden="1" customHeight="1" x14ac:dyDescent="0.2"/>
    <row r="77" s="1" customFormat="1" ht="13.5" hidden="1" customHeight="1" x14ac:dyDescent="0.2"/>
    <row r="78" s="1" customFormat="1" ht="13.5" hidden="1" customHeight="1" x14ac:dyDescent="0.2"/>
    <row r="79" s="1" customFormat="1" ht="13.5" hidden="1" customHeight="1" x14ac:dyDescent="0.2"/>
    <row r="80" s="1" customFormat="1" ht="13.5" hidden="1" customHeight="1" x14ac:dyDescent="0.2"/>
    <row r="81" s="1" customFormat="1" ht="13.5" hidden="1" customHeight="1" x14ac:dyDescent="0.2"/>
    <row r="82" s="1" customFormat="1" ht="13.5" hidden="1" customHeight="1" x14ac:dyDescent="0.2"/>
  </sheetData>
  <sheetProtection algorithmName="SHA-512" hashValue="dmyUd361qI/2Co6F3J83QTAibwaq+ABQj4rUs8Dez5iDh/1s/IRe+o/mfuyktSzZZ9+taZsqJRuo+WD7AlBZWg==" saltValue="TxVJ4lOlv0IQYce3VSjkZ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512</v>
      </c>
      <c r="E2" s="135"/>
      <c r="F2" s="136" t="s">
        <v>513</v>
      </c>
      <c r="G2" s="137"/>
      <c r="H2" s="138"/>
    </row>
    <row r="3" spans="1:8" x14ac:dyDescent="0.2">
      <c r="A3" s="134" t="s">
        <v>442</v>
      </c>
      <c r="B3" s="139"/>
      <c r="C3" s="140"/>
      <c r="D3" s="141">
        <v>59213</v>
      </c>
      <c r="E3" s="142"/>
      <c r="F3" s="143">
        <v>50465</v>
      </c>
      <c r="G3" s="144"/>
      <c r="H3" s="145"/>
    </row>
    <row r="4" spans="1:8" x14ac:dyDescent="0.2">
      <c r="A4" s="146"/>
      <c r="B4" s="147"/>
      <c r="C4" s="148"/>
      <c r="D4" s="149">
        <v>42828</v>
      </c>
      <c r="E4" s="150"/>
      <c r="F4" s="151">
        <v>34193</v>
      </c>
      <c r="G4" s="152"/>
      <c r="H4" s="153"/>
    </row>
    <row r="5" spans="1:8" x14ac:dyDescent="0.2">
      <c r="A5" s="134" t="s">
        <v>444</v>
      </c>
      <c r="B5" s="139"/>
      <c r="C5" s="140"/>
      <c r="D5" s="141">
        <v>33128</v>
      </c>
      <c r="E5" s="142"/>
      <c r="F5" s="143">
        <v>51679</v>
      </c>
      <c r="G5" s="144"/>
      <c r="H5" s="145"/>
    </row>
    <row r="6" spans="1:8" x14ac:dyDescent="0.2">
      <c r="A6" s="146"/>
      <c r="B6" s="147"/>
      <c r="C6" s="148"/>
      <c r="D6" s="149">
        <v>21684</v>
      </c>
      <c r="E6" s="150"/>
      <c r="F6" s="151">
        <v>35132</v>
      </c>
      <c r="G6" s="152"/>
      <c r="H6" s="153"/>
    </row>
    <row r="7" spans="1:8" x14ac:dyDescent="0.2">
      <c r="A7" s="134" t="s">
        <v>445</v>
      </c>
      <c r="B7" s="139"/>
      <c r="C7" s="140"/>
      <c r="D7" s="141">
        <v>51185</v>
      </c>
      <c r="E7" s="142"/>
      <c r="F7" s="143">
        <v>49665</v>
      </c>
      <c r="G7" s="144"/>
      <c r="H7" s="145"/>
    </row>
    <row r="8" spans="1:8" x14ac:dyDescent="0.2">
      <c r="A8" s="146"/>
      <c r="B8" s="147"/>
      <c r="C8" s="148"/>
      <c r="D8" s="149">
        <v>34216</v>
      </c>
      <c r="E8" s="150"/>
      <c r="F8" s="151">
        <v>34678</v>
      </c>
      <c r="G8" s="152"/>
      <c r="H8" s="153"/>
    </row>
    <row r="9" spans="1:8" x14ac:dyDescent="0.2">
      <c r="A9" s="134" t="s">
        <v>446</v>
      </c>
      <c r="B9" s="139"/>
      <c r="C9" s="140"/>
      <c r="D9" s="141">
        <v>69524</v>
      </c>
      <c r="E9" s="142"/>
      <c r="F9" s="143">
        <v>63439</v>
      </c>
      <c r="G9" s="144"/>
      <c r="H9" s="145"/>
    </row>
    <row r="10" spans="1:8" x14ac:dyDescent="0.2">
      <c r="A10" s="146"/>
      <c r="B10" s="147"/>
      <c r="C10" s="148"/>
      <c r="D10" s="149">
        <v>49650</v>
      </c>
      <c r="E10" s="150"/>
      <c r="F10" s="151">
        <v>46463</v>
      </c>
      <c r="G10" s="152"/>
      <c r="H10" s="153"/>
    </row>
    <row r="11" spans="1:8" x14ac:dyDescent="0.2">
      <c r="A11" s="134" t="s">
        <v>447</v>
      </c>
      <c r="B11" s="139"/>
      <c r="C11" s="140"/>
      <c r="D11" s="141">
        <v>68839</v>
      </c>
      <c r="E11" s="142"/>
      <c r="F11" s="143">
        <v>60097</v>
      </c>
      <c r="G11" s="144"/>
      <c r="H11" s="145"/>
    </row>
    <row r="12" spans="1:8" x14ac:dyDescent="0.2">
      <c r="A12" s="146"/>
      <c r="B12" s="147"/>
      <c r="C12" s="154"/>
      <c r="D12" s="149">
        <v>62776</v>
      </c>
      <c r="E12" s="150"/>
      <c r="F12" s="151">
        <v>43011</v>
      </c>
      <c r="G12" s="152"/>
      <c r="H12" s="153"/>
    </row>
    <row r="13" spans="1:8" x14ac:dyDescent="0.2">
      <c r="A13" s="134"/>
      <c r="B13" s="139"/>
      <c r="C13" s="140"/>
      <c r="D13" s="141">
        <v>56378</v>
      </c>
      <c r="E13" s="142"/>
      <c r="F13" s="143">
        <v>55069</v>
      </c>
      <c r="G13" s="155"/>
      <c r="H13" s="145"/>
    </row>
    <row r="14" spans="1:8" x14ac:dyDescent="0.2">
      <c r="A14" s="146"/>
      <c r="B14" s="147"/>
      <c r="C14" s="148"/>
      <c r="D14" s="149">
        <v>42231</v>
      </c>
      <c r="E14" s="150"/>
      <c r="F14" s="151">
        <v>38695</v>
      </c>
      <c r="G14" s="152"/>
      <c r="H14" s="153"/>
    </row>
    <row r="17" spans="1:11" x14ac:dyDescent="0.2">
      <c r="A17" s="130" t="s">
        <v>514</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515</v>
      </c>
      <c r="B19" s="156">
        <f>ROUND(VALUE(SUBSTITUTE(実質収支比率等に係る経年分析!F$48,"▲","-")),2)</f>
        <v>11.35</v>
      </c>
      <c r="C19" s="156">
        <f>ROUND(VALUE(SUBSTITUTE(実質収支比率等に係る経年分析!G$48,"▲","-")),2)</f>
        <v>23.09</v>
      </c>
      <c r="D19" s="156">
        <f>ROUND(VALUE(SUBSTITUTE(実質収支比率等に係る経年分析!H$48,"▲","-")),2)</f>
        <v>18.68</v>
      </c>
      <c r="E19" s="156">
        <f>ROUND(VALUE(SUBSTITUTE(実質収支比率等に係る経年分析!I$48,"▲","-")),2)</f>
        <v>16.3</v>
      </c>
      <c r="F19" s="156">
        <f>ROUND(VALUE(SUBSTITUTE(実質収支比率等に係る経年分析!J$48,"▲","-")),2)</f>
        <v>17.05</v>
      </c>
    </row>
    <row r="20" spans="1:11" x14ac:dyDescent="0.2">
      <c r="A20" s="156" t="s">
        <v>516</v>
      </c>
      <c r="B20" s="156">
        <f>ROUND(VALUE(SUBSTITUTE(実質収支比率等に係る経年分析!F$47,"▲","-")),2)</f>
        <v>61.35</v>
      </c>
      <c r="C20" s="156">
        <f>ROUND(VALUE(SUBSTITUTE(実質収支比率等に係る経年分析!G$47,"▲","-")),2)</f>
        <v>65.650000000000006</v>
      </c>
      <c r="D20" s="156">
        <f>ROUND(VALUE(SUBSTITUTE(実質収支比率等に係る経年分析!H$47,"▲","-")),2)</f>
        <v>78.25</v>
      </c>
      <c r="E20" s="156">
        <f>ROUND(VALUE(SUBSTITUTE(実質収支比率等に係る経年分析!I$47,"▲","-")),2)</f>
        <v>81.819999999999993</v>
      </c>
      <c r="F20" s="156">
        <f>ROUND(VALUE(SUBSTITUTE(実質収支比率等に係る経年分析!J$47,"▲","-")),2)</f>
        <v>86.65</v>
      </c>
    </row>
    <row r="21" spans="1:11" x14ac:dyDescent="0.2">
      <c r="A21" s="156" t="s">
        <v>517</v>
      </c>
      <c r="B21" s="156">
        <f>IF(ISNUMBER(VALUE(SUBSTITUTE(実質収支比率等に係る経年分析!F$49,"▲","-"))),ROUND(VALUE(SUBSTITUTE(実質収支比率等に係る経年分析!F$49,"▲","-")),2),NA())</f>
        <v>5.62</v>
      </c>
      <c r="C21" s="156">
        <f>IF(ISNUMBER(VALUE(SUBSTITUTE(実質収支比率等に係る経年分析!G$49,"▲","-"))),ROUND(VALUE(SUBSTITUTE(実質収支比率等に係る経年分析!G$49,"▲","-")),2),NA())</f>
        <v>18.850000000000001</v>
      </c>
      <c r="D21" s="156">
        <f>IF(ISNUMBER(VALUE(SUBSTITUTE(実質収支比率等に係る経年分析!H$49,"▲","-"))),ROUND(VALUE(SUBSTITUTE(実質収支比率等に係る経年分析!H$49,"▲","-")),2),NA())</f>
        <v>8.9700000000000006</v>
      </c>
      <c r="E21" s="156">
        <f>IF(ISNUMBER(VALUE(SUBSTITUTE(実質収支比率等に係る経年分析!I$49,"▲","-"))),ROUND(VALUE(SUBSTITUTE(実質収支比率等に係る経年分析!I$49,"▲","-")),2),NA())</f>
        <v>8.5399999999999991</v>
      </c>
      <c r="F21" s="156">
        <f>IF(ISNUMBER(VALUE(SUBSTITUTE(実質収支比率等に係る経年分析!J$49,"▲","-"))),ROUND(VALUE(SUBSTITUTE(実質収支比率等に係る経年分析!J$49,"▲","-")),2),NA())</f>
        <v>10.02</v>
      </c>
    </row>
    <row r="24" spans="1:11" x14ac:dyDescent="0.2">
      <c r="A24" s="130" t="s">
        <v>518</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519</v>
      </c>
      <c r="C26" s="157" t="s">
        <v>520</v>
      </c>
      <c r="D26" s="157" t="s">
        <v>519</v>
      </c>
      <c r="E26" s="157" t="s">
        <v>520</v>
      </c>
      <c r="F26" s="157" t="s">
        <v>519</v>
      </c>
      <c r="G26" s="157" t="s">
        <v>520</v>
      </c>
      <c r="H26" s="157" t="s">
        <v>519</v>
      </c>
      <c r="I26" s="157" t="s">
        <v>520</v>
      </c>
      <c r="J26" s="157" t="s">
        <v>519</v>
      </c>
      <c r="K26" s="157" t="s">
        <v>520</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後期高齢者医療事業会計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7.0000000000000007E-2</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7.0000000000000007E-2</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0.02</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0.01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0.11</v>
      </c>
    </row>
    <row r="34" spans="1:16" x14ac:dyDescent="0.2">
      <c r="A34" s="157" t="str">
        <f>IF(連結実質赤字比率に係る赤字・黒字の構成分析!C$36="",NA(),連結実質赤字比率に係る赤字・黒字の構成分析!C$36)</f>
        <v>国民健康保険事業会計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0.91</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0.88</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0.72</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0.67</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0.77</v>
      </c>
    </row>
    <row r="35" spans="1:16" x14ac:dyDescent="0.2">
      <c r="A35" s="157" t="str">
        <f>IF(連結実質赤字比率に係る赤字・黒字の構成分析!C$35="",NA(),連結実質赤字比率に係る赤字・黒字の構成分析!C$35)</f>
        <v>介護保険事業会計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1.29</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1.58</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0.4</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0.39</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0.97</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11.35</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23.08</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18.68</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16.29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17.05</v>
      </c>
    </row>
    <row r="39" spans="1:16" x14ac:dyDescent="0.2">
      <c r="A39" s="130" t="s">
        <v>521</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522</v>
      </c>
      <c r="C41" s="158"/>
      <c r="D41" s="158" t="s">
        <v>523</v>
      </c>
      <c r="E41" s="158" t="s">
        <v>522</v>
      </c>
      <c r="F41" s="158"/>
      <c r="G41" s="158" t="s">
        <v>523</v>
      </c>
      <c r="H41" s="158" t="s">
        <v>522</v>
      </c>
      <c r="I41" s="158"/>
      <c r="J41" s="158" t="s">
        <v>523</v>
      </c>
      <c r="K41" s="158" t="s">
        <v>522</v>
      </c>
      <c r="L41" s="158"/>
      <c r="M41" s="158" t="s">
        <v>523</v>
      </c>
      <c r="N41" s="158" t="s">
        <v>522</v>
      </c>
      <c r="O41" s="158"/>
      <c r="P41" s="158" t="s">
        <v>523</v>
      </c>
    </row>
    <row r="42" spans="1:16" x14ac:dyDescent="0.2">
      <c r="A42" s="158" t="s">
        <v>524</v>
      </c>
      <c r="B42" s="158"/>
      <c r="C42" s="158"/>
      <c r="D42" s="158">
        <f>'実質公債費比率（分子）の構造'!K$52</f>
        <v>4039</v>
      </c>
      <c r="E42" s="158"/>
      <c r="F42" s="158"/>
      <c r="G42" s="158">
        <f>'実質公債費比率（分子）の構造'!L$52</f>
        <v>3850</v>
      </c>
      <c r="H42" s="158"/>
      <c r="I42" s="158"/>
      <c r="J42" s="158">
        <f>'実質公債費比率（分子）の構造'!M$52</f>
        <v>3486</v>
      </c>
      <c r="K42" s="158"/>
      <c r="L42" s="158"/>
      <c r="M42" s="158">
        <f>'実質公債費比率（分子）の構造'!N$52</f>
        <v>3130</v>
      </c>
      <c r="N42" s="158"/>
      <c r="O42" s="158"/>
      <c r="P42" s="158">
        <f>'実質公債費比率（分子）の構造'!O$52</f>
        <v>2527</v>
      </c>
    </row>
    <row r="43" spans="1:16" x14ac:dyDescent="0.2">
      <c r="A43" s="158" t="s">
        <v>475</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525</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526</v>
      </c>
      <c r="B45" s="158">
        <f>'実質公債費比率（分子）の構造'!K$49</f>
        <v>105</v>
      </c>
      <c r="C45" s="158"/>
      <c r="D45" s="158"/>
      <c r="E45" s="158">
        <f>'実質公債費比率（分子）の構造'!L$49</f>
        <v>109</v>
      </c>
      <c r="F45" s="158"/>
      <c r="G45" s="158"/>
      <c r="H45" s="158">
        <f>'実質公債費比率（分子）の構造'!M$49</f>
        <v>91</v>
      </c>
      <c r="I45" s="158"/>
      <c r="J45" s="158"/>
      <c r="K45" s="158">
        <f>'実質公債費比率（分子）の構造'!N$49</f>
        <v>108</v>
      </c>
      <c r="L45" s="158"/>
      <c r="M45" s="158"/>
      <c r="N45" s="158">
        <f>'実質公債費比率（分子）の構造'!O$49</f>
        <v>175</v>
      </c>
      <c r="O45" s="158"/>
      <c r="P45" s="158"/>
    </row>
    <row r="46" spans="1:16" x14ac:dyDescent="0.2">
      <c r="A46" s="158" t="s">
        <v>527</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471</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528</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220</v>
      </c>
      <c r="B49" s="158">
        <f>'実質公債費比率（分子）の構造'!K$45</f>
        <v>1434</v>
      </c>
      <c r="C49" s="158"/>
      <c r="D49" s="158"/>
      <c r="E49" s="158">
        <f>'実質公債費比率（分子）の構造'!L$45</f>
        <v>1327</v>
      </c>
      <c r="F49" s="158"/>
      <c r="G49" s="158"/>
      <c r="H49" s="158">
        <f>'実質公債費比率（分子）の構造'!M$45</f>
        <v>1065</v>
      </c>
      <c r="I49" s="158"/>
      <c r="J49" s="158"/>
      <c r="K49" s="158">
        <f>'実質公債費比率（分子）の構造'!N$45</f>
        <v>942</v>
      </c>
      <c r="L49" s="158"/>
      <c r="M49" s="158"/>
      <c r="N49" s="158">
        <f>'実質公債費比率（分子）の構造'!O$45</f>
        <v>701</v>
      </c>
      <c r="O49" s="158"/>
      <c r="P49" s="158"/>
    </row>
    <row r="50" spans="1:16" x14ac:dyDescent="0.2">
      <c r="A50" s="158" t="s">
        <v>529</v>
      </c>
      <c r="B50" s="158" t="e">
        <f>NA()</f>
        <v>#N/A</v>
      </c>
      <c r="C50" s="158">
        <f>IF(ISNUMBER('実質公債費比率（分子）の構造'!K$53),'実質公債費比率（分子）の構造'!K$53,NA())</f>
        <v>-2500</v>
      </c>
      <c r="D50" s="158" t="e">
        <f>NA()</f>
        <v>#N/A</v>
      </c>
      <c r="E50" s="158" t="e">
        <f>NA()</f>
        <v>#N/A</v>
      </c>
      <c r="F50" s="158">
        <f>IF(ISNUMBER('実質公債費比率（分子）の構造'!L$53),'実質公債費比率（分子）の構造'!L$53,NA())</f>
        <v>-2414</v>
      </c>
      <c r="G50" s="158" t="e">
        <f>NA()</f>
        <v>#N/A</v>
      </c>
      <c r="H50" s="158" t="e">
        <f>NA()</f>
        <v>#N/A</v>
      </c>
      <c r="I50" s="158">
        <f>IF(ISNUMBER('実質公債費比率（分子）の構造'!M$53),'実質公債費比率（分子）の構造'!M$53,NA())</f>
        <v>-2330</v>
      </c>
      <c r="J50" s="158" t="e">
        <f>NA()</f>
        <v>#N/A</v>
      </c>
      <c r="K50" s="158" t="e">
        <f>NA()</f>
        <v>#N/A</v>
      </c>
      <c r="L50" s="158">
        <f>IF(ISNUMBER('実質公債費比率（分子）の構造'!N$53),'実質公債費比率（分子）の構造'!N$53,NA())</f>
        <v>-2080</v>
      </c>
      <c r="M50" s="158" t="e">
        <f>NA()</f>
        <v>#N/A</v>
      </c>
      <c r="N50" s="158" t="e">
        <f>NA()</f>
        <v>#N/A</v>
      </c>
      <c r="O50" s="158">
        <f>IF(ISNUMBER('実質公債費比率（分子）の構造'!O$53),'実質公債費比率（分子）の構造'!O$53,NA())</f>
        <v>-1651</v>
      </c>
      <c r="P50" s="158" t="e">
        <f>NA()</f>
        <v>#N/A</v>
      </c>
    </row>
    <row r="53" spans="1:16" x14ac:dyDescent="0.2">
      <c r="A53" s="130" t="s">
        <v>530</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338</v>
      </c>
      <c r="C55" s="157"/>
      <c r="D55" s="157" t="s">
        <v>531</v>
      </c>
      <c r="E55" s="157" t="s">
        <v>338</v>
      </c>
      <c r="F55" s="157"/>
      <c r="G55" s="157" t="s">
        <v>531</v>
      </c>
      <c r="H55" s="157" t="s">
        <v>338</v>
      </c>
      <c r="I55" s="157"/>
      <c r="J55" s="157" t="s">
        <v>531</v>
      </c>
      <c r="K55" s="157" t="s">
        <v>338</v>
      </c>
      <c r="L55" s="157"/>
      <c r="M55" s="157" t="s">
        <v>531</v>
      </c>
      <c r="N55" s="157" t="s">
        <v>338</v>
      </c>
      <c r="O55" s="157"/>
      <c r="P55" s="157" t="s">
        <v>531</v>
      </c>
    </row>
    <row r="56" spans="1:16" x14ac:dyDescent="0.2">
      <c r="A56" s="157" t="s">
        <v>507</v>
      </c>
      <c r="B56" s="157"/>
      <c r="C56" s="157"/>
      <c r="D56" s="157">
        <f>'将来負担比率（分子）の構造'!I$52</f>
        <v>28583</v>
      </c>
      <c r="E56" s="157"/>
      <c r="F56" s="157"/>
      <c r="G56" s="157">
        <f>'将来負担比率（分子）の構造'!J$52</f>
        <v>26732</v>
      </c>
      <c r="H56" s="157"/>
      <c r="I56" s="157"/>
      <c r="J56" s="157">
        <f>'将来負担比率（分子）の構造'!K$52</f>
        <v>23492</v>
      </c>
      <c r="K56" s="157"/>
      <c r="L56" s="157"/>
      <c r="M56" s="157">
        <f>'将来負担比率（分子）の構造'!L$52</f>
        <v>20055</v>
      </c>
      <c r="N56" s="157"/>
      <c r="O56" s="157"/>
      <c r="P56" s="157">
        <f>'将来負担比率（分子）の構造'!M$52</f>
        <v>17272</v>
      </c>
    </row>
    <row r="57" spans="1:16" x14ac:dyDescent="0.2">
      <c r="A57" s="157" t="s">
        <v>506</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505</v>
      </c>
      <c r="B58" s="157"/>
      <c r="C58" s="157"/>
      <c r="D58" s="157">
        <f>'将来負担比率（分子）の構造'!I$50</f>
        <v>112714</v>
      </c>
      <c r="E58" s="157"/>
      <c r="F58" s="157"/>
      <c r="G58" s="157">
        <f>'将来負担比率（分子）の構造'!J$50</f>
        <v>123831</v>
      </c>
      <c r="H58" s="157"/>
      <c r="I58" s="157"/>
      <c r="J58" s="157">
        <f>'将来負担比率（分子）の構造'!K$50</f>
        <v>140799</v>
      </c>
      <c r="K58" s="157"/>
      <c r="L58" s="157"/>
      <c r="M58" s="157">
        <f>'将来負担比率（分子）の構造'!L$50</f>
        <v>155550</v>
      </c>
      <c r="N58" s="157"/>
      <c r="O58" s="157"/>
      <c r="P58" s="157">
        <f>'将来負担比率（分子）の構造'!M$50</f>
        <v>166070</v>
      </c>
    </row>
    <row r="59" spans="1:16" x14ac:dyDescent="0.2">
      <c r="A59" s="157" t="s">
        <v>503</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502</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500</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499</v>
      </c>
      <c r="B62" s="157">
        <f>'将来負担比率（分子）の構造'!I$45</f>
        <v>12554</v>
      </c>
      <c r="C62" s="157"/>
      <c r="D62" s="157"/>
      <c r="E62" s="157">
        <f>'将来負担比率（分子）の構造'!J$45</f>
        <v>12320</v>
      </c>
      <c r="F62" s="157"/>
      <c r="G62" s="157"/>
      <c r="H62" s="157">
        <f>'将来負担比率（分子）の構造'!K$45</f>
        <v>10649</v>
      </c>
      <c r="I62" s="157"/>
      <c r="J62" s="157"/>
      <c r="K62" s="157">
        <f>'将来負担比率（分子）の構造'!L$45</f>
        <v>10897</v>
      </c>
      <c r="L62" s="157"/>
      <c r="M62" s="157"/>
      <c r="N62" s="157">
        <f>'将来負担比率（分子）の構造'!M$45</f>
        <v>11612</v>
      </c>
      <c r="O62" s="157"/>
      <c r="P62" s="157"/>
    </row>
    <row r="63" spans="1:16" x14ac:dyDescent="0.2">
      <c r="A63" s="157" t="s">
        <v>498</v>
      </c>
      <c r="B63" s="157">
        <f>'将来負担比率（分子）の構造'!I$44</f>
        <v>1344</v>
      </c>
      <c r="C63" s="157"/>
      <c r="D63" s="157"/>
      <c r="E63" s="157">
        <f>'将来負担比率（分子）の構造'!J$44</f>
        <v>1569</v>
      </c>
      <c r="F63" s="157"/>
      <c r="G63" s="157"/>
      <c r="H63" s="157">
        <f>'将来負担比率（分子）の構造'!K$44</f>
        <v>1778</v>
      </c>
      <c r="I63" s="157"/>
      <c r="J63" s="157"/>
      <c r="K63" s="157">
        <f>'将来負担比率（分子）の構造'!L$44</f>
        <v>1788</v>
      </c>
      <c r="L63" s="157"/>
      <c r="M63" s="157"/>
      <c r="N63" s="157">
        <f>'将来負担比率（分子）の構造'!M$44</f>
        <v>2084</v>
      </c>
      <c r="O63" s="157"/>
      <c r="P63" s="157"/>
    </row>
    <row r="64" spans="1:16" x14ac:dyDescent="0.2">
      <c r="A64" s="157" t="s">
        <v>497</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496</v>
      </c>
      <c r="B65" s="157">
        <f>'将来負担比率（分子）の構造'!I$42</f>
        <v>423</v>
      </c>
      <c r="C65" s="157"/>
      <c r="D65" s="157"/>
      <c r="E65" s="157">
        <f>'将来負担比率（分子）の構造'!J$42</f>
        <v>1172</v>
      </c>
      <c r="F65" s="157"/>
      <c r="G65" s="157"/>
      <c r="H65" s="157">
        <f>'将来負担比率（分子）の構造'!K$42</f>
        <v>1189</v>
      </c>
      <c r="I65" s="157"/>
      <c r="J65" s="157"/>
      <c r="K65" s="157">
        <f>'将来負担比率（分子）の構造'!L$42</f>
        <v>1496</v>
      </c>
      <c r="L65" s="157"/>
      <c r="M65" s="157"/>
      <c r="N65" s="157">
        <f>'将来負担比率（分子）の構造'!M$42</f>
        <v>2760</v>
      </c>
      <c r="O65" s="157"/>
      <c r="P65" s="157"/>
    </row>
    <row r="66" spans="1:16" x14ac:dyDescent="0.2">
      <c r="A66" s="157" t="s">
        <v>495</v>
      </c>
      <c r="B66" s="157">
        <f>'将来負担比率（分子）の構造'!I$41</f>
        <v>7459</v>
      </c>
      <c r="C66" s="157"/>
      <c r="D66" s="157"/>
      <c r="E66" s="157">
        <f>'将来負担比率（分子）の構造'!J$41</f>
        <v>6211</v>
      </c>
      <c r="F66" s="157"/>
      <c r="G66" s="157"/>
      <c r="H66" s="157">
        <f>'将来負担比率（分子）の構造'!K$41</f>
        <v>5214</v>
      </c>
      <c r="I66" s="157"/>
      <c r="J66" s="157"/>
      <c r="K66" s="157">
        <f>'将来負担比率（分子）の構造'!L$41</f>
        <v>4329</v>
      </c>
      <c r="L66" s="157"/>
      <c r="M66" s="157"/>
      <c r="N66" s="157">
        <f>'将来負担比率（分子）の構造'!M$41</f>
        <v>3678</v>
      </c>
      <c r="O66" s="157"/>
      <c r="P66" s="157"/>
    </row>
    <row r="67" spans="1:16" x14ac:dyDescent="0.2">
      <c r="A67" s="157" t="s">
        <v>532</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533</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534</v>
      </c>
      <c r="B72" s="161">
        <f>基金残高に係る経年分析!F55</f>
        <v>53663</v>
      </c>
      <c r="C72" s="161">
        <f>基金残高に係る経年分析!G55</f>
        <v>60720</v>
      </c>
      <c r="D72" s="161">
        <f>基金残高に係る経年分析!H55</f>
        <v>67349</v>
      </c>
    </row>
    <row r="73" spans="1:16" x14ac:dyDescent="0.2">
      <c r="A73" s="160" t="s">
        <v>535</v>
      </c>
      <c r="B73" s="161" t="str">
        <f>基金残高に係る経年分析!F56</f>
        <v>-</v>
      </c>
      <c r="C73" s="161" t="str">
        <f>基金残高に係る経年分析!G56</f>
        <v>-</v>
      </c>
      <c r="D73" s="161" t="str">
        <f>基金残高に係る経年分析!H56</f>
        <v>-</v>
      </c>
    </row>
    <row r="74" spans="1:16" x14ac:dyDescent="0.2">
      <c r="A74" s="160" t="s">
        <v>536</v>
      </c>
      <c r="B74" s="161">
        <f>基金残高に係る経年分析!F57</f>
        <v>84962</v>
      </c>
      <c r="C74" s="161">
        <f>基金残高に係る経年分析!G57</f>
        <v>92506</v>
      </c>
      <c r="D74" s="161">
        <f>基金残高に係る経年分析!H57</f>
        <v>96396</v>
      </c>
    </row>
  </sheetData>
  <sheetProtection algorithmName="SHA-512" hashValue="EqeK5BsGVCIkSW+rUqiv3NpQzxXvdChh3q18b0QGtqtRQnBlG5DWl4obXwmWbELOK1ILfzwHEAkBjJpxQ/wtBQ==" saltValue="pDVrKMmah3VYiKMo5UVRtQ=="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129</v>
      </c>
      <c r="DI1" s="705"/>
      <c r="DJ1" s="705"/>
      <c r="DK1" s="705"/>
      <c r="DL1" s="705"/>
      <c r="DM1" s="705"/>
      <c r="DN1" s="706"/>
      <c r="DO1" s="196"/>
      <c r="DP1" s="704" t="s">
        <v>130</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131</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132</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133</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134</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7</v>
      </c>
      <c r="C4" s="661"/>
      <c r="D4" s="661"/>
      <c r="E4" s="661"/>
      <c r="F4" s="661"/>
      <c r="G4" s="661"/>
      <c r="H4" s="661"/>
      <c r="I4" s="661"/>
      <c r="J4" s="661"/>
      <c r="K4" s="661"/>
      <c r="L4" s="661"/>
      <c r="M4" s="661"/>
      <c r="N4" s="661"/>
      <c r="O4" s="661"/>
      <c r="P4" s="661"/>
      <c r="Q4" s="662"/>
      <c r="R4" s="660" t="s">
        <v>135</v>
      </c>
      <c r="S4" s="661"/>
      <c r="T4" s="661"/>
      <c r="U4" s="661"/>
      <c r="V4" s="661"/>
      <c r="W4" s="661"/>
      <c r="X4" s="661"/>
      <c r="Y4" s="662"/>
      <c r="Z4" s="660" t="s">
        <v>136</v>
      </c>
      <c r="AA4" s="661"/>
      <c r="AB4" s="661"/>
      <c r="AC4" s="662"/>
      <c r="AD4" s="660" t="s">
        <v>137</v>
      </c>
      <c r="AE4" s="661"/>
      <c r="AF4" s="661"/>
      <c r="AG4" s="661"/>
      <c r="AH4" s="661"/>
      <c r="AI4" s="661"/>
      <c r="AJ4" s="661"/>
      <c r="AK4" s="662"/>
      <c r="AL4" s="660" t="s">
        <v>136</v>
      </c>
      <c r="AM4" s="661"/>
      <c r="AN4" s="661"/>
      <c r="AO4" s="662"/>
      <c r="AP4" s="707" t="s">
        <v>138</v>
      </c>
      <c r="AQ4" s="707"/>
      <c r="AR4" s="707"/>
      <c r="AS4" s="707"/>
      <c r="AT4" s="707"/>
      <c r="AU4" s="707"/>
      <c r="AV4" s="707"/>
      <c r="AW4" s="707"/>
      <c r="AX4" s="707"/>
      <c r="AY4" s="707"/>
      <c r="AZ4" s="707"/>
      <c r="BA4" s="707"/>
      <c r="BB4" s="707"/>
      <c r="BC4" s="707"/>
      <c r="BD4" s="707"/>
      <c r="BE4" s="707"/>
      <c r="BF4" s="707"/>
      <c r="BG4" s="707" t="s">
        <v>139</v>
      </c>
      <c r="BH4" s="707"/>
      <c r="BI4" s="707"/>
      <c r="BJ4" s="707"/>
      <c r="BK4" s="707"/>
      <c r="BL4" s="707"/>
      <c r="BM4" s="707"/>
      <c r="BN4" s="707"/>
      <c r="BO4" s="707" t="s">
        <v>136</v>
      </c>
      <c r="BP4" s="707"/>
      <c r="BQ4" s="707"/>
      <c r="BR4" s="707"/>
      <c r="BS4" s="707" t="s">
        <v>140</v>
      </c>
      <c r="BT4" s="707"/>
      <c r="BU4" s="707"/>
      <c r="BV4" s="707"/>
      <c r="BW4" s="707"/>
      <c r="BX4" s="707"/>
      <c r="BY4" s="707"/>
      <c r="BZ4" s="707"/>
      <c r="CA4" s="707"/>
      <c r="CB4" s="707"/>
      <c r="CD4" s="660" t="s">
        <v>141</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142</v>
      </c>
      <c r="C5" s="667"/>
      <c r="D5" s="667"/>
      <c r="E5" s="667"/>
      <c r="F5" s="667"/>
      <c r="G5" s="667"/>
      <c r="H5" s="667"/>
      <c r="I5" s="667"/>
      <c r="J5" s="667"/>
      <c r="K5" s="667"/>
      <c r="L5" s="667"/>
      <c r="M5" s="667"/>
      <c r="N5" s="667"/>
      <c r="O5" s="667"/>
      <c r="P5" s="667"/>
      <c r="Q5" s="668"/>
      <c r="R5" s="663">
        <v>67297592</v>
      </c>
      <c r="S5" s="664"/>
      <c r="T5" s="664"/>
      <c r="U5" s="664"/>
      <c r="V5" s="664"/>
      <c r="W5" s="664"/>
      <c r="X5" s="664"/>
      <c r="Y5" s="689"/>
      <c r="Z5" s="702">
        <v>48.1</v>
      </c>
      <c r="AA5" s="702"/>
      <c r="AB5" s="702"/>
      <c r="AC5" s="702"/>
      <c r="AD5" s="703">
        <v>67297592</v>
      </c>
      <c r="AE5" s="703"/>
      <c r="AF5" s="703"/>
      <c r="AG5" s="703"/>
      <c r="AH5" s="703"/>
      <c r="AI5" s="703"/>
      <c r="AJ5" s="703"/>
      <c r="AK5" s="703"/>
      <c r="AL5" s="690">
        <v>74.5</v>
      </c>
      <c r="AM5" s="672"/>
      <c r="AN5" s="672"/>
      <c r="AO5" s="691"/>
      <c r="AP5" s="666" t="s">
        <v>143</v>
      </c>
      <c r="AQ5" s="667"/>
      <c r="AR5" s="667"/>
      <c r="AS5" s="667"/>
      <c r="AT5" s="667"/>
      <c r="AU5" s="667"/>
      <c r="AV5" s="667"/>
      <c r="AW5" s="667"/>
      <c r="AX5" s="667"/>
      <c r="AY5" s="667"/>
      <c r="AZ5" s="667"/>
      <c r="BA5" s="667"/>
      <c r="BB5" s="667"/>
      <c r="BC5" s="667"/>
      <c r="BD5" s="667"/>
      <c r="BE5" s="667"/>
      <c r="BF5" s="668"/>
      <c r="BG5" s="608">
        <v>67297592</v>
      </c>
      <c r="BH5" s="609"/>
      <c r="BI5" s="609"/>
      <c r="BJ5" s="609"/>
      <c r="BK5" s="609"/>
      <c r="BL5" s="609"/>
      <c r="BM5" s="609"/>
      <c r="BN5" s="610"/>
      <c r="BO5" s="646">
        <v>100</v>
      </c>
      <c r="BP5" s="646"/>
      <c r="BQ5" s="646"/>
      <c r="BR5" s="646"/>
      <c r="BS5" s="647" t="s">
        <v>47</v>
      </c>
      <c r="BT5" s="647"/>
      <c r="BU5" s="647"/>
      <c r="BV5" s="647"/>
      <c r="BW5" s="647"/>
      <c r="BX5" s="647"/>
      <c r="BY5" s="647"/>
      <c r="BZ5" s="647"/>
      <c r="CA5" s="647"/>
      <c r="CB5" s="687"/>
      <c r="CD5" s="660" t="s">
        <v>138</v>
      </c>
      <c r="CE5" s="661"/>
      <c r="CF5" s="661"/>
      <c r="CG5" s="661"/>
      <c r="CH5" s="661"/>
      <c r="CI5" s="661"/>
      <c r="CJ5" s="661"/>
      <c r="CK5" s="661"/>
      <c r="CL5" s="661"/>
      <c r="CM5" s="661"/>
      <c r="CN5" s="661"/>
      <c r="CO5" s="661"/>
      <c r="CP5" s="661"/>
      <c r="CQ5" s="662"/>
      <c r="CR5" s="660" t="s">
        <v>144</v>
      </c>
      <c r="CS5" s="661"/>
      <c r="CT5" s="661"/>
      <c r="CU5" s="661"/>
      <c r="CV5" s="661"/>
      <c r="CW5" s="661"/>
      <c r="CX5" s="661"/>
      <c r="CY5" s="662"/>
      <c r="CZ5" s="660" t="s">
        <v>136</v>
      </c>
      <c r="DA5" s="661"/>
      <c r="DB5" s="661"/>
      <c r="DC5" s="662"/>
      <c r="DD5" s="660" t="s">
        <v>145</v>
      </c>
      <c r="DE5" s="661"/>
      <c r="DF5" s="661"/>
      <c r="DG5" s="661"/>
      <c r="DH5" s="661"/>
      <c r="DI5" s="661"/>
      <c r="DJ5" s="661"/>
      <c r="DK5" s="661"/>
      <c r="DL5" s="661"/>
      <c r="DM5" s="661"/>
      <c r="DN5" s="661"/>
      <c r="DO5" s="661"/>
      <c r="DP5" s="662"/>
      <c r="DQ5" s="660" t="s">
        <v>146</v>
      </c>
      <c r="DR5" s="661"/>
      <c r="DS5" s="661"/>
      <c r="DT5" s="661"/>
      <c r="DU5" s="661"/>
      <c r="DV5" s="661"/>
      <c r="DW5" s="661"/>
      <c r="DX5" s="661"/>
      <c r="DY5" s="661"/>
      <c r="DZ5" s="661"/>
      <c r="EA5" s="661"/>
      <c r="EB5" s="661"/>
      <c r="EC5" s="662"/>
    </row>
    <row r="6" spans="2:143" ht="11.25" customHeight="1" x14ac:dyDescent="0.2">
      <c r="B6" s="605" t="s">
        <v>147</v>
      </c>
      <c r="C6" s="606"/>
      <c r="D6" s="606"/>
      <c r="E6" s="606"/>
      <c r="F6" s="606"/>
      <c r="G6" s="606"/>
      <c r="H6" s="606"/>
      <c r="I6" s="606"/>
      <c r="J6" s="606"/>
      <c r="K6" s="606"/>
      <c r="L6" s="606"/>
      <c r="M6" s="606"/>
      <c r="N6" s="606"/>
      <c r="O6" s="606"/>
      <c r="P6" s="606"/>
      <c r="Q6" s="607"/>
      <c r="R6" s="608">
        <v>422478</v>
      </c>
      <c r="S6" s="609"/>
      <c r="T6" s="609"/>
      <c r="U6" s="609"/>
      <c r="V6" s="609"/>
      <c r="W6" s="609"/>
      <c r="X6" s="609"/>
      <c r="Y6" s="610"/>
      <c r="Z6" s="646">
        <v>0.3</v>
      </c>
      <c r="AA6" s="646"/>
      <c r="AB6" s="646"/>
      <c r="AC6" s="646"/>
      <c r="AD6" s="647">
        <v>422478</v>
      </c>
      <c r="AE6" s="647"/>
      <c r="AF6" s="647"/>
      <c r="AG6" s="647"/>
      <c r="AH6" s="647"/>
      <c r="AI6" s="647"/>
      <c r="AJ6" s="647"/>
      <c r="AK6" s="647"/>
      <c r="AL6" s="611">
        <v>0.5</v>
      </c>
      <c r="AM6" s="612"/>
      <c r="AN6" s="612"/>
      <c r="AO6" s="648"/>
      <c r="AP6" s="605" t="s">
        <v>148</v>
      </c>
      <c r="AQ6" s="606"/>
      <c r="AR6" s="606"/>
      <c r="AS6" s="606"/>
      <c r="AT6" s="606"/>
      <c r="AU6" s="606"/>
      <c r="AV6" s="606"/>
      <c r="AW6" s="606"/>
      <c r="AX6" s="606"/>
      <c r="AY6" s="606"/>
      <c r="AZ6" s="606"/>
      <c r="BA6" s="606"/>
      <c r="BB6" s="606"/>
      <c r="BC6" s="606"/>
      <c r="BD6" s="606"/>
      <c r="BE6" s="606"/>
      <c r="BF6" s="607"/>
      <c r="BG6" s="608">
        <v>67297592</v>
      </c>
      <c r="BH6" s="609"/>
      <c r="BI6" s="609"/>
      <c r="BJ6" s="609"/>
      <c r="BK6" s="609"/>
      <c r="BL6" s="609"/>
      <c r="BM6" s="609"/>
      <c r="BN6" s="610"/>
      <c r="BO6" s="646">
        <v>100</v>
      </c>
      <c r="BP6" s="646"/>
      <c r="BQ6" s="646"/>
      <c r="BR6" s="646"/>
      <c r="BS6" s="647" t="s">
        <v>47</v>
      </c>
      <c r="BT6" s="647"/>
      <c r="BU6" s="647"/>
      <c r="BV6" s="647"/>
      <c r="BW6" s="647"/>
      <c r="BX6" s="647"/>
      <c r="BY6" s="647"/>
      <c r="BZ6" s="647"/>
      <c r="CA6" s="647"/>
      <c r="CB6" s="687"/>
      <c r="CD6" s="666" t="s">
        <v>149</v>
      </c>
      <c r="CE6" s="667"/>
      <c r="CF6" s="667"/>
      <c r="CG6" s="667"/>
      <c r="CH6" s="667"/>
      <c r="CI6" s="667"/>
      <c r="CJ6" s="667"/>
      <c r="CK6" s="667"/>
      <c r="CL6" s="667"/>
      <c r="CM6" s="667"/>
      <c r="CN6" s="667"/>
      <c r="CO6" s="667"/>
      <c r="CP6" s="667"/>
      <c r="CQ6" s="668"/>
      <c r="CR6" s="608">
        <v>760733</v>
      </c>
      <c r="CS6" s="609"/>
      <c r="CT6" s="609"/>
      <c r="CU6" s="609"/>
      <c r="CV6" s="609"/>
      <c r="CW6" s="609"/>
      <c r="CX6" s="609"/>
      <c r="CY6" s="610"/>
      <c r="CZ6" s="690">
        <v>0.6</v>
      </c>
      <c r="DA6" s="672"/>
      <c r="DB6" s="672"/>
      <c r="DC6" s="692"/>
      <c r="DD6" s="614" t="s">
        <v>47</v>
      </c>
      <c r="DE6" s="609"/>
      <c r="DF6" s="609"/>
      <c r="DG6" s="609"/>
      <c r="DH6" s="609"/>
      <c r="DI6" s="609"/>
      <c r="DJ6" s="609"/>
      <c r="DK6" s="609"/>
      <c r="DL6" s="609"/>
      <c r="DM6" s="609"/>
      <c r="DN6" s="609"/>
      <c r="DO6" s="609"/>
      <c r="DP6" s="610"/>
      <c r="DQ6" s="614">
        <v>759107</v>
      </c>
      <c r="DR6" s="609"/>
      <c r="DS6" s="609"/>
      <c r="DT6" s="609"/>
      <c r="DU6" s="609"/>
      <c r="DV6" s="609"/>
      <c r="DW6" s="609"/>
      <c r="DX6" s="609"/>
      <c r="DY6" s="609"/>
      <c r="DZ6" s="609"/>
      <c r="EA6" s="609"/>
      <c r="EB6" s="609"/>
      <c r="EC6" s="645"/>
    </row>
    <row r="7" spans="2:143" ht="11.25" customHeight="1" x14ac:dyDescent="0.2">
      <c r="B7" s="605" t="s">
        <v>150</v>
      </c>
      <c r="C7" s="606"/>
      <c r="D7" s="606"/>
      <c r="E7" s="606"/>
      <c r="F7" s="606"/>
      <c r="G7" s="606"/>
      <c r="H7" s="606"/>
      <c r="I7" s="606"/>
      <c r="J7" s="606"/>
      <c r="K7" s="606"/>
      <c r="L7" s="606"/>
      <c r="M7" s="606"/>
      <c r="N7" s="606"/>
      <c r="O7" s="606"/>
      <c r="P7" s="606"/>
      <c r="Q7" s="607"/>
      <c r="R7" s="608">
        <v>332235</v>
      </c>
      <c r="S7" s="609"/>
      <c r="T7" s="609"/>
      <c r="U7" s="609"/>
      <c r="V7" s="609"/>
      <c r="W7" s="609"/>
      <c r="X7" s="609"/>
      <c r="Y7" s="610"/>
      <c r="Z7" s="646">
        <v>0.2</v>
      </c>
      <c r="AA7" s="646"/>
      <c r="AB7" s="646"/>
      <c r="AC7" s="646"/>
      <c r="AD7" s="647">
        <v>332235</v>
      </c>
      <c r="AE7" s="647"/>
      <c r="AF7" s="647"/>
      <c r="AG7" s="647"/>
      <c r="AH7" s="647"/>
      <c r="AI7" s="647"/>
      <c r="AJ7" s="647"/>
      <c r="AK7" s="647"/>
      <c r="AL7" s="611">
        <v>0.4</v>
      </c>
      <c r="AM7" s="612"/>
      <c r="AN7" s="612"/>
      <c r="AO7" s="648"/>
      <c r="AP7" s="605" t="s">
        <v>151</v>
      </c>
      <c r="AQ7" s="606"/>
      <c r="AR7" s="606"/>
      <c r="AS7" s="606"/>
      <c r="AT7" s="606"/>
      <c r="AU7" s="606"/>
      <c r="AV7" s="606"/>
      <c r="AW7" s="606"/>
      <c r="AX7" s="606"/>
      <c r="AY7" s="606"/>
      <c r="AZ7" s="606"/>
      <c r="BA7" s="606"/>
      <c r="BB7" s="606"/>
      <c r="BC7" s="606"/>
      <c r="BD7" s="606"/>
      <c r="BE7" s="606"/>
      <c r="BF7" s="607"/>
      <c r="BG7" s="608">
        <v>64056983</v>
      </c>
      <c r="BH7" s="609"/>
      <c r="BI7" s="609"/>
      <c r="BJ7" s="609"/>
      <c r="BK7" s="609"/>
      <c r="BL7" s="609"/>
      <c r="BM7" s="609"/>
      <c r="BN7" s="610"/>
      <c r="BO7" s="646">
        <v>95.2</v>
      </c>
      <c r="BP7" s="646"/>
      <c r="BQ7" s="646"/>
      <c r="BR7" s="646"/>
      <c r="BS7" s="647" t="s">
        <v>47</v>
      </c>
      <c r="BT7" s="647"/>
      <c r="BU7" s="647"/>
      <c r="BV7" s="647"/>
      <c r="BW7" s="647"/>
      <c r="BX7" s="647"/>
      <c r="BY7" s="647"/>
      <c r="BZ7" s="647"/>
      <c r="CA7" s="647"/>
      <c r="CB7" s="687"/>
      <c r="CD7" s="605" t="s">
        <v>152</v>
      </c>
      <c r="CE7" s="606"/>
      <c r="CF7" s="606"/>
      <c r="CG7" s="606"/>
      <c r="CH7" s="606"/>
      <c r="CI7" s="606"/>
      <c r="CJ7" s="606"/>
      <c r="CK7" s="606"/>
      <c r="CL7" s="606"/>
      <c r="CM7" s="606"/>
      <c r="CN7" s="606"/>
      <c r="CO7" s="606"/>
      <c r="CP7" s="606"/>
      <c r="CQ7" s="607"/>
      <c r="CR7" s="608">
        <v>29669064</v>
      </c>
      <c r="CS7" s="609"/>
      <c r="CT7" s="609"/>
      <c r="CU7" s="609"/>
      <c r="CV7" s="609"/>
      <c r="CW7" s="609"/>
      <c r="CX7" s="609"/>
      <c r="CY7" s="610"/>
      <c r="CZ7" s="646">
        <v>23.8</v>
      </c>
      <c r="DA7" s="646"/>
      <c r="DB7" s="646"/>
      <c r="DC7" s="646"/>
      <c r="DD7" s="614">
        <v>5839869</v>
      </c>
      <c r="DE7" s="609"/>
      <c r="DF7" s="609"/>
      <c r="DG7" s="609"/>
      <c r="DH7" s="609"/>
      <c r="DI7" s="609"/>
      <c r="DJ7" s="609"/>
      <c r="DK7" s="609"/>
      <c r="DL7" s="609"/>
      <c r="DM7" s="609"/>
      <c r="DN7" s="609"/>
      <c r="DO7" s="609"/>
      <c r="DP7" s="610"/>
      <c r="DQ7" s="614">
        <v>26942430</v>
      </c>
      <c r="DR7" s="609"/>
      <c r="DS7" s="609"/>
      <c r="DT7" s="609"/>
      <c r="DU7" s="609"/>
      <c r="DV7" s="609"/>
      <c r="DW7" s="609"/>
      <c r="DX7" s="609"/>
      <c r="DY7" s="609"/>
      <c r="DZ7" s="609"/>
      <c r="EA7" s="609"/>
      <c r="EB7" s="609"/>
      <c r="EC7" s="645"/>
    </row>
    <row r="8" spans="2:143" ht="11.25" customHeight="1" x14ac:dyDescent="0.2">
      <c r="B8" s="605" t="s">
        <v>153</v>
      </c>
      <c r="C8" s="606"/>
      <c r="D8" s="606"/>
      <c r="E8" s="606"/>
      <c r="F8" s="606"/>
      <c r="G8" s="606"/>
      <c r="H8" s="606"/>
      <c r="I8" s="606"/>
      <c r="J8" s="606"/>
      <c r="K8" s="606"/>
      <c r="L8" s="606"/>
      <c r="M8" s="606"/>
      <c r="N8" s="606"/>
      <c r="O8" s="606"/>
      <c r="P8" s="606"/>
      <c r="Q8" s="607"/>
      <c r="R8" s="608">
        <v>1722902</v>
      </c>
      <c r="S8" s="609"/>
      <c r="T8" s="609"/>
      <c r="U8" s="609"/>
      <c r="V8" s="609"/>
      <c r="W8" s="609"/>
      <c r="X8" s="609"/>
      <c r="Y8" s="610"/>
      <c r="Z8" s="646">
        <v>1.2</v>
      </c>
      <c r="AA8" s="646"/>
      <c r="AB8" s="646"/>
      <c r="AC8" s="646"/>
      <c r="AD8" s="647">
        <v>1722902</v>
      </c>
      <c r="AE8" s="647"/>
      <c r="AF8" s="647"/>
      <c r="AG8" s="647"/>
      <c r="AH8" s="647"/>
      <c r="AI8" s="647"/>
      <c r="AJ8" s="647"/>
      <c r="AK8" s="647"/>
      <c r="AL8" s="611">
        <v>1.9</v>
      </c>
      <c r="AM8" s="612"/>
      <c r="AN8" s="612"/>
      <c r="AO8" s="648"/>
      <c r="AP8" s="605" t="s">
        <v>154</v>
      </c>
      <c r="AQ8" s="606"/>
      <c r="AR8" s="606"/>
      <c r="AS8" s="606"/>
      <c r="AT8" s="606"/>
      <c r="AU8" s="606"/>
      <c r="AV8" s="606"/>
      <c r="AW8" s="606"/>
      <c r="AX8" s="606"/>
      <c r="AY8" s="606"/>
      <c r="AZ8" s="606"/>
      <c r="BA8" s="606"/>
      <c r="BB8" s="606"/>
      <c r="BC8" s="606"/>
      <c r="BD8" s="606"/>
      <c r="BE8" s="606"/>
      <c r="BF8" s="607"/>
      <c r="BG8" s="608">
        <v>445143</v>
      </c>
      <c r="BH8" s="609"/>
      <c r="BI8" s="609"/>
      <c r="BJ8" s="609"/>
      <c r="BK8" s="609"/>
      <c r="BL8" s="609"/>
      <c r="BM8" s="609"/>
      <c r="BN8" s="610"/>
      <c r="BO8" s="646">
        <v>0.7</v>
      </c>
      <c r="BP8" s="646"/>
      <c r="BQ8" s="646"/>
      <c r="BR8" s="646"/>
      <c r="BS8" s="647" t="s">
        <v>47</v>
      </c>
      <c r="BT8" s="647"/>
      <c r="BU8" s="647"/>
      <c r="BV8" s="647"/>
      <c r="BW8" s="647"/>
      <c r="BX8" s="647"/>
      <c r="BY8" s="647"/>
      <c r="BZ8" s="647"/>
      <c r="CA8" s="647"/>
      <c r="CB8" s="687"/>
      <c r="CD8" s="605" t="s">
        <v>155</v>
      </c>
      <c r="CE8" s="606"/>
      <c r="CF8" s="606"/>
      <c r="CG8" s="606"/>
      <c r="CH8" s="606"/>
      <c r="CI8" s="606"/>
      <c r="CJ8" s="606"/>
      <c r="CK8" s="606"/>
      <c r="CL8" s="606"/>
      <c r="CM8" s="606"/>
      <c r="CN8" s="606"/>
      <c r="CO8" s="606"/>
      <c r="CP8" s="606"/>
      <c r="CQ8" s="607"/>
      <c r="CR8" s="608">
        <v>52891056</v>
      </c>
      <c r="CS8" s="609"/>
      <c r="CT8" s="609"/>
      <c r="CU8" s="609"/>
      <c r="CV8" s="609"/>
      <c r="CW8" s="609"/>
      <c r="CX8" s="609"/>
      <c r="CY8" s="610"/>
      <c r="CZ8" s="646">
        <v>42.5</v>
      </c>
      <c r="DA8" s="646"/>
      <c r="DB8" s="646"/>
      <c r="DC8" s="646"/>
      <c r="DD8" s="614">
        <v>2159002</v>
      </c>
      <c r="DE8" s="609"/>
      <c r="DF8" s="609"/>
      <c r="DG8" s="609"/>
      <c r="DH8" s="609"/>
      <c r="DI8" s="609"/>
      <c r="DJ8" s="609"/>
      <c r="DK8" s="609"/>
      <c r="DL8" s="609"/>
      <c r="DM8" s="609"/>
      <c r="DN8" s="609"/>
      <c r="DO8" s="609"/>
      <c r="DP8" s="610"/>
      <c r="DQ8" s="614">
        <v>34006798</v>
      </c>
      <c r="DR8" s="609"/>
      <c r="DS8" s="609"/>
      <c r="DT8" s="609"/>
      <c r="DU8" s="609"/>
      <c r="DV8" s="609"/>
      <c r="DW8" s="609"/>
      <c r="DX8" s="609"/>
      <c r="DY8" s="609"/>
      <c r="DZ8" s="609"/>
      <c r="EA8" s="609"/>
      <c r="EB8" s="609"/>
      <c r="EC8" s="645"/>
    </row>
    <row r="9" spans="2:143" ht="11.25" customHeight="1" x14ac:dyDescent="0.2">
      <c r="B9" s="605" t="s">
        <v>156</v>
      </c>
      <c r="C9" s="606"/>
      <c r="D9" s="606"/>
      <c r="E9" s="606"/>
      <c r="F9" s="606"/>
      <c r="G9" s="606"/>
      <c r="H9" s="606"/>
      <c r="I9" s="606"/>
      <c r="J9" s="606"/>
      <c r="K9" s="606"/>
      <c r="L9" s="606"/>
      <c r="M9" s="606"/>
      <c r="N9" s="606"/>
      <c r="O9" s="606"/>
      <c r="P9" s="606"/>
      <c r="Q9" s="607"/>
      <c r="R9" s="608">
        <v>2530866</v>
      </c>
      <c r="S9" s="609"/>
      <c r="T9" s="609"/>
      <c r="U9" s="609"/>
      <c r="V9" s="609"/>
      <c r="W9" s="609"/>
      <c r="X9" s="609"/>
      <c r="Y9" s="610"/>
      <c r="Z9" s="646">
        <v>1.8</v>
      </c>
      <c r="AA9" s="646"/>
      <c r="AB9" s="646"/>
      <c r="AC9" s="646"/>
      <c r="AD9" s="647">
        <v>2530866</v>
      </c>
      <c r="AE9" s="647"/>
      <c r="AF9" s="647"/>
      <c r="AG9" s="647"/>
      <c r="AH9" s="647"/>
      <c r="AI9" s="647"/>
      <c r="AJ9" s="647"/>
      <c r="AK9" s="647"/>
      <c r="AL9" s="611">
        <v>2.8</v>
      </c>
      <c r="AM9" s="612"/>
      <c r="AN9" s="612"/>
      <c r="AO9" s="648"/>
      <c r="AP9" s="605" t="s">
        <v>157</v>
      </c>
      <c r="AQ9" s="606"/>
      <c r="AR9" s="606"/>
      <c r="AS9" s="606"/>
      <c r="AT9" s="606"/>
      <c r="AU9" s="606"/>
      <c r="AV9" s="606"/>
      <c r="AW9" s="606"/>
      <c r="AX9" s="606"/>
      <c r="AY9" s="606"/>
      <c r="AZ9" s="606"/>
      <c r="BA9" s="606"/>
      <c r="BB9" s="606"/>
      <c r="BC9" s="606"/>
      <c r="BD9" s="606"/>
      <c r="BE9" s="606"/>
      <c r="BF9" s="607"/>
      <c r="BG9" s="608">
        <v>63611840</v>
      </c>
      <c r="BH9" s="609"/>
      <c r="BI9" s="609"/>
      <c r="BJ9" s="609"/>
      <c r="BK9" s="609"/>
      <c r="BL9" s="609"/>
      <c r="BM9" s="609"/>
      <c r="BN9" s="610"/>
      <c r="BO9" s="646">
        <v>94.5</v>
      </c>
      <c r="BP9" s="646"/>
      <c r="BQ9" s="646"/>
      <c r="BR9" s="646"/>
      <c r="BS9" s="647" t="s">
        <v>47</v>
      </c>
      <c r="BT9" s="647"/>
      <c r="BU9" s="647"/>
      <c r="BV9" s="647"/>
      <c r="BW9" s="647"/>
      <c r="BX9" s="647"/>
      <c r="BY9" s="647"/>
      <c r="BZ9" s="647"/>
      <c r="CA9" s="647"/>
      <c r="CB9" s="687"/>
      <c r="CD9" s="605" t="s">
        <v>158</v>
      </c>
      <c r="CE9" s="606"/>
      <c r="CF9" s="606"/>
      <c r="CG9" s="606"/>
      <c r="CH9" s="606"/>
      <c r="CI9" s="606"/>
      <c r="CJ9" s="606"/>
      <c r="CK9" s="606"/>
      <c r="CL9" s="606"/>
      <c r="CM9" s="606"/>
      <c r="CN9" s="606"/>
      <c r="CO9" s="606"/>
      <c r="CP9" s="606"/>
      <c r="CQ9" s="607"/>
      <c r="CR9" s="608">
        <v>10834203</v>
      </c>
      <c r="CS9" s="609"/>
      <c r="CT9" s="609"/>
      <c r="CU9" s="609"/>
      <c r="CV9" s="609"/>
      <c r="CW9" s="609"/>
      <c r="CX9" s="609"/>
      <c r="CY9" s="610"/>
      <c r="CZ9" s="646">
        <v>8.6999999999999993</v>
      </c>
      <c r="DA9" s="646"/>
      <c r="DB9" s="646"/>
      <c r="DC9" s="646"/>
      <c r="DD9" s="614">
        <v>34366</v>
      </c>
      <c r="DE9" s="609"/>
      <c r="DF9" s="609"/>
      <c r="DG9" s="609"/>
      <c r="DH9" s="609"/>
      <c r="DI9" s="609"/>
      <c r="DJ9" s="609"/>
      <c r="DK9" s="609"/>
      <c r="DL9" s="609"/>
      <c r="DM9" s="609"/>
      <c r="DN9" s="609"/>
      <c r="DO9" s="609"/>
      <c r="DP9" s="610"/>
      <c r="DQ9" s="614">
        <v>9047443</v>
      </c>
      <c r="DR9" s="609"/>
      <c r="DS9" s="609"/>
      <c r="DT9" s="609"/>
      <c r="DU9" s="609"/>
      <c r="DV9" s="609"/>
      <c r="DW9" s="609"/>
      <c r="DX9" s="609"/>
      <c r="DY9" s="609"/>
      <c r="DZ9" s="609"/>
      <c r="EA9" s="609"/>
      <c r="EB9" s="609"/>
      <c r="EC9" s="645"/>
    </row>
    <row r="10" spans="2:143" ht="11.25" customHeight="1" x14ac:dyDescent="0.2">
      <c r="B10" s="605" t="s">
        <v>159</v>
      </c>
      <c r="C10" s="606"/>
      <c r="D10" s="606"/>
      <c r="E10" s="606"/>
      <c r="F10" s="606"/>
      <c r="G10" s="606"/>
      <c r="H10" s="606"/>
      <c r="I10" s="606"/>
      <c r="J10" s="606"/>
      <c r="K10" s="606"/>
      <c r="L10" s="606"/>
      <c r="M10" s="606"/>
      <c r="N10" s="606"/>
      <c r="O10" s="606"/>
      <c r="P10" s="606"/>
      <c r="Q10" s="607"/>
      <c r="R10" s="608" t="s">
        <v>47</v>
      </c>
      <c r="S10" s="609"/>
      <c r="T10" s="609"/>
      <c r="U10" s="609"/>
      <c r="V10" s="609"/>
      <c r="W10" s="609"/>
      <c r="X10" s="609"/>
      <c r="Y10" s="610"/>
      <c r="Z10" s="646" t="s">
        <v>47</v>
      </c>
      <c r="AA10" s="646"/>
      <c r="AB10" s="646"/>
      <c r="AC10" s="646"/>
      <c r="AD10" s="647" t="s">
        <v>47</v>
      </c>
      <c r="AE10" s="647"/>
      <c r="AF10" s="647"/>
      <c r="AG10" s="647"/>
      <c r="AH10" s="647"/>
      <c r="AI10" s="647"/>
      <c r="AJ10" s="647"/>
      <c r="AK10" s="647"/>
      <c r="AL10" s="611" t="s">
        <v>47</v>
      </c>
      <c r="AM10" s="612"/>
      <c r="AN10" s="612"/>
      <c r="AO10" s="648"/>
      <c r="AP10" s="605" t="s">
        <v>160</v>
      </c>
      <c r="AQ10" s="606"/>
      <c r="AR10" s="606"/>
      <c r="AS10" s="606"/>
      <c r="AT10" s="606"/>
      <c r="AU10" s="606"/>
      <c r="AV10" s="606"/>
      <c r="AW10" s="606"/>
      <c r="AX10" s="606"/>
      <c r="AY10" s="606"/>
      <c r="AZ10" s="606"/>
      <c r="BA10" s="606"/>
      <c r="BB10" s="606"/>
      <c r="BC10" s="606"/>
      <c r="BD10" s="606"/>
      <c r="BE10" s="606"/>
      <c r="BF10" s="607"/>
      <c r="BG10" s="608" t="s">
        <v>47</v>
      </c>
      <c r="BH10" s="609"/>
      <c r="BI10" s="609"/>
      <c r="BJ10" s="609"/>
      <c r="BK10" s="609"/>
      <c r="BL10" s="609"/>
      <c r="BM10" s="609"/>
      <c r="BN10" s="610"/>
      <c r="BO10" s="646" t="s">
        <v>47</v>
      </c>
      <c r="BP10" s="646"/>
      <c r="BQ10" s="646"/>
      <c r="BR10" s="646"/>
      <c r="BS10" s="647" t="s">
        <v>47</v>
      </c>
      <c r="BT10" s="647"/>
      <c r="BU10" s="647"/>
      <c r="BV10" s="647"/>
      <c r="BW10" s="647"/>
      <c r="BX10" s="647"/>
      <c r="BY10" s="647"/>
      <c r="BZ10" s="647"/>
      <c r="CA10" s="647"/>
      <c r="CB10" s="687"/>
      <c r="CD10" s="605" t="s">
        <v>161</v>
      </c>
      <c r="CE10" s="606"/>
      <c r="CF10" s="606"/>
      <c r="CG10" s="606"/>
      <c r="CH10" s="606"/>
      <c r="CI10" s="606"/>
      <c r="CJ10" s="606"/>
      <c r="CK10" s="606"/>
      <c r="CL10" s="606"/>
      <c r="CM10" s="606"/>
      <c r="CN10" s="606"/>
      <c r="CO10" s="606"/>
      <c r="CP10" s="606"/>
      <c r="CQ10" s="607"/>
      <c r="CR10" s="608">
        <v>200415</v>
      </c>
      <c r="CS10" s="609"/>
      <c r="CT10" s="609"/>
      <c r="CU10" s="609"/>
      <c r="CV10" s="609"/>
      <c r="CW10" s="609"/>
      <c r="CX10" s="609"/>
      <c r="CY10" s="610"/>
      <c r="CZ10" s="646">
        <v>0.2</v>
      </c>
      <c r="DA10" s="646"/>
      <c r="DB10" s="646"/>
      <c r="DC10" s="646"/>
      <c r="DD10" s="614">
        <v>11112</v>
      </c>
      <c r="DE10" s="609"/>
      <c r="DF10" s="609"/>
      <c r="DG10" s="609"/>
      <c r="DH10" s="609"/>
      <c r="DI10" s="609"/>
      <c r="DJ10" s="609"/>
      <c r="DK10" s="609"/>
      <c r="DL10" s="609"/>
      <c r="DM10" s="609"/>
      <c r="DN10" s="609"/>
      <c r="DO10" s="609"/>
      <c r="DP10" s="610"/>
      <c r="DQ10" s="614">
        <v>175806</v>
      </c>
      <c r="DR10" s="609"/>
      <c r="DS10" s="609"/>
      <c r="DT10" s="609"/>
      <c r="DU10" s="609"/>
      <c r="DV10" s="609"/>
      <c r="DW10" s="609"/>
      <c r="DX10" s="609"/>
      <c r="DY10" s="609"/>
      <c r="DZ10" s="609"/>
      <c r="EA10" s="609"/>
      <c r="EB10" s="609"/>
      <c r="EC10" s="645"/>
    </row>
    <row r="11" spans="2:143" ht="11.25" customHeight="1" x14ac:dyDescent="0.2">
      <c r="B11" s="605" t="s">
        <v>162</v>
      </c>
      <c r="C11" s="606"/>
      <c r="D11" s="606"/>
      <c r="E11" s="606"/>
      <c r="F11" s="606"/>
      <c r="G11" s="606"/>
      <c r="H11" s="606"/>
      <c r="I11" s="606"/>
      <c r="J11" s="606"/>
      <c r="K11" s="606"/>
      <c r="L11" s="606"/>
      <c r="M11" s="606"/>
      <c r="N11" s="606"/>
      <c r="O11" s="606"/>
      <c r="P11" s="606"/>
      <c r="Q11" s="607"/>
      <c r="R11" s="608">
        <v>10394174</v>
      </c>
      <c r="S11" s="609"/>
      <c r="T11" s="609"/>
      <c r="U11" s="609"/>
      <c r="V11" s="609"/>
      <c r="W11" s="609"/>
      <c r="X11" s="609"/>
      <c r="Y11" s="610"/>
      <c r="Z11" s="611">
        <v>7.4</v>
      </c>
      <c r="AA11" s="612"/>
      <c r="AB11" s="612"/>
      <c r="AC11" s="613"/>
      <c r="AD11" s="614">
        <v>10394174</v>
      </c>
      <c r="AE11" s="609"/>
      <c r="AF11" s="609"/>
      <c r="AG11" s="609"/>
      <c r="AH11" s="609"/>
      <c r="AI11" s="609"/>
      <c r="AJ11" s="609"/>
      <c r="AK11" s="610"/>
      <c r="AL11" s="611">
        <v>11.5</v>
      </c>
      <c r="AM11" s="612"/>
      <c r="AN11" s="612"/>
      <c r="AO11" s="648"/>
      <c r="AP11" s="605" t="s">
        <v>163</v>
      </c>
      <c r="AQ11" s="606"/>
      <c r="AR11" s="606"/>
      <c r="AS11" s="606"/>
      <c r="AT11" s="606"/>
      <c r="AU11" s="606"/>
      <c r="AV11" s="606"/>
      <c r="AW11" s="606"/>
      <c r="AX11" s="606"/>
      <c r="AY11" s="606"/>
      <c r="AZ11" s="606"/>
      <c r="BA11" s="606"/>
      <c r="BB11" s="606"/>
      <c r="BC11" s="606"/>
      <c r="BD11" s="606"/>
      <c r="BE11" s="606"/>
      <c r="BF11" s="607"/>
      <c r="BG11" s="608" t="s">
        <v>47</v>
      </c>
      <c r="BH11" s="609"/>
      <c r="BI11" s="609"/>
      <c r="BJ11" s="609"/>
      <c r="BK11" s="609"/>
      <c r="BL11" s="609"/>
      <c r="BM11" s="609"/>
      <c r="BN11" s="610"/>
      <c r="BO11" s="646" t="s">
        <v>47</v>
      </c>
      <c r="BP11" s="646"/>
      <c r="BQ11" s="646"/>
      <c r="BR11" s="646"/>
      <c r="BS11" s="647" t="s">
        <v>47</v>
      </c>
      <c r="BT11" s="647"/>
      <c r="BU11" s="647"/>
      <c r="BV11" s="647"/>
      <c r="BW11" s="647"/>
      <c r="BX11" s="647"/>
      <c r="BY11" s="647"/>
      <c r="BZ11" s="647"/>
      <c r="CA11" s="647"/>
      <c r="CB11" s="687"/>
      <c r="CD11" s="605" t="s">
        <v>164</v>
      </c>
      <c r="CE11" s="606"/>
      <c r="CF11" s="606"/>
      <c r="CG11" s="606"/>
      <c r="CH11" s="606"/>
      <c r="CI11" s="606"/>
      <c r="CJ11" s="606"/>
      <c r="CK11" s="606"/>
      <c r="CL11" s="606"/>
      <c r="CM11" s="606"/>
      <c r="CN11" s="606"/>
      <c r="CO11" s="606"/>
      <c r="CP11" s="606"/>
      <c r="CQ11" s="607"/>
      <c r="CR11" s="608" t="s">
        <v>47</v>
      </c>
      <c r="CS11" s="609"/>
      <c r="CT11" s="609"/>
      <c r="CU11" s="609"/>
      <c r="CV11" s="609"/>
      <c r="CW11" s="609"/>
      <c r="CX11" s="609"/>
      <c r="CY11" s="610"/>
      <c r="CZ11" s="646" t="s">
        <v>47</v>
      </c>
      <c r="DA11" s="646"/>
      <c r="DB11" s="646"/>
      <c r="DC11" s="646"/>
      <c r="DD11" s="614" t="s">
        <v>47</v>
      </c>
      <c r="DE11" s="609"/>
      <c r="DF11" s="609"/>
      <c r="DG11" s="609"/>
      <c r="DH11" s="609"/>
      <c r="DI11" s="609"/>
      <c r="DJ11" s="609"/>
      <c r="DK11" s="609"/>
      <c r="DL11" s="609"/>
      <c r="DM11" s="609"/>
      <c r="DN11" s="609"/>
      <c r="DO11" s="609"/>
      <c r="DP11" s="610"/>
      <c r="DQ11" s="614" t="s">
        <v>47</v>
      </c>
      <c r="DR11" s="609"/>
      <c r="DS11" s="609"/>
      <c r="DT11" s="609"/>
      <c r="DU11" s="609"/>
      <c r="DV11" s="609"/>
      <c r="DW11" s="609"/>
      <c r="DX11" s="609"/>
      <c r="DY11" s="609"/>
      <c r="DZ11" s="609"/>
      <c r="EA11" s="609"/>
      <c r="EB11" s="609"/>
      <c r="EC11" s="645"/>
    </row>
    <row r="12" spans="2:143" ht="11.25" customHeight="1" x14ac:dyDescent="0.2">
      <c r="B12" s="605" t="s">
        <v>165</v>
      </c>
      <c r="C12" s="606"/>
      <c r="D12" s="606"/>
      <c r="E12" s="606"/>
      <c r="F12" s="606"/>
      <c r="G12" s="606"/>
      <c r="H12" s="606"/>
      <c r="I12" s="606"/>
      <c r="J12" s="606"/>
      <c r="K12" s="606"/>
      <c r="L12" s="606"/>
      <c r="M12" s="606"/>
      <c r="N12" s="606"/>
      <c r="O12" s="606"/>
      <c r="P12" s="606"/>
      <c r="Q12" s="607"/>
      <c r="R12" s="608" t="s">
        <v>47</v>
      </c>
      <c r="S12" s="609"/>
      <c r="T12" s="609"/>
      <c r="U12" s="609"/>
      <c r="V12" s="609"/>
      <c r="W12" s="609"/>
      <c r="X12" s="609"/>
      <c r="Y12" s="610"/>
      <c r="Z12" s="646" t="s">
        <v>47</v>
      </c>
      <c r="AA12" s="646"/>
      <c r="AB12" s="646"/>
      <c r="AC12" s="646"/>
      <c r="AD12" s="647" t="s">
        <v>47</v>
      </c>
      <c r="AE12" s="647"/>
      <c r="AF12" s="647"/>
      <c r="AG12" s="647"/>
      <c r="AH12" s="647"/>
      <c r="AI12" s="647"/>
      <c r="AJ12" s="647"/>
      <c r="AK12" s="647"/>
      <c r="AL12" s="611" t="s">
        <v>47</v>
      </c>
      <c r="AM12" s="612"/>
      <c r="AN12" s="612"/>
      <c r="AO12" s="648"/>
      <c r="AP12" s="605" t="s">
        <v>166</v>
      </c>
      <c r="AQ12" s="606"/>
      <c r="AR12" s="606"/>
      <c r="AS12" s="606"/>
      <c r="AT12" s="606"/>
      <c r="AU12" s="606"/>
      <c r="AV12" s="606"/>
      <c r="AW12" s="606"/>
      <c r="AX12" s="606"/>
      <c r="AY12" s="606"/>
      <c r="AZ12" s="606"/>
      <c r="BA12" s="606"/>
      <c r="BB12" s="606"/>
      <c r="BC12" s="606"/>
      <c r="BD12" s="606"/>
      <c r="BE12" s="606"/>
      <c r="BF12" s="607"/>
      <c r="BG12" s="608" t="s">
        <v>47</v>
      </c>
      <c r="BH12" s="609"/>
      <c r="BI12" s="609"/>
      <c r="BJ12" s="609"/>
      <c r="BK12" s="609"/>
      <c r="BL12" s="609"/>
      <c r="BM12" s="609"/>
      <c r="BN12" s="610"/>
      <c r="BO12" s="646" t="s">
        <v>47</v>
      </c>
      <c r="BP12" s="646"/>
      <c r="BQ12" s="646"/>
      <c r="BR12" s="646"/>
      <c r="BS12" s="647" t="s">
        <v>47</v>
      </c>
      <c r="BT12" s="647"/>
      <c r="BU12" s="647"/>
      <c r="BV12" s="647"/>
      <c r="BW12" s="647"/>
      <c r="BX12" s="647"/>
      <c r="BY12" s="647"/>
      <c r="BZ12" s="647"/>
      <c r="CA12" s="647"/>
      <c r="CB12" s="687"/>
      <c r="CD12" s="605" t="s">
        <v>167</v>
      </c>
      <c r="CE12" s="606"/>
      <c r="CF12" s="606"/>
      <c r="CG12" s="606"/>
      <c r="CH12" s="606"/>
      <c r="CI12" s="606"/>
      <c r="CJ12" s="606"/>
      <c r="CK12" s="606"/>
      <c r="CL12" s="606"/>
      <c r="CM12" s="606"/>
      <c r="CN12" s="606"/>
      <c r="CO12" s="606"/>
      <c r="CP12" s="606"/>
      <c r="CQ12" s="607"/>
      <c r="CR12" s="608">
        <v>2886246</v>
      </c>
      <c r="CS12" s="609"/>
      <c r="CT12" s="609"/>
      <c r="CU12" s="609"/>
      <c r="CV12" s="609"/>
      <c r="CW12" s="609"/>
      <c r="CX12" s="609"/>
      <c r="CY12" s="610"/>
      <c r="CZ12" s="646">
        <v>2.2999999999999998</v>
      </c>
      <c r="DA12" s="646"/>
      <c r="DB12" s="646"/>
      <c r="DC12" s="646"/>
      <c r="DD12" s="614">
        <v>37773</v>
      </c>
      <c r="DE12" s="609"/>
      <c r="DF12" s="609"/>
      <c r="DG12" s="609"/>
      <c r="DH12" s="609"/>
      <c r="DI12" s="609"/>
      <c r="DJ12" s="609"/>
      <c r="DK12" s="609"/>
      <c r="DL12" s="609"/>
      <c r="DM12" s="609"/>
      <c r="DN12" s="609"/>
      <c r="DO12" s="609"/>
      <c r="DP12" s="610"/>
      <c r="DQ12" s="614">
        <v>2696487</v>
      </c>
      <c r="DR12" s="609"/>
      <c r="DS12" s="609"/>
      <c r="DT12" s="609"/>
      <c r="DU12" s="609"/>
      <c r="DV12" s="609"/>
      <c r="DW12" s="609"/>
      <c r="DX12" s="609"/>
      <c r="DY12" s="609"/>
      <c r="DZ12" s="609"/>
      <c r="EA12" s="609"/>
      <c r="EB12" s="609"/>
      <c r="EC12" s="645"/>
    </row>
    <row r="13" spans="2:143" ht="11.25" customHeight="1" x14ac:dyDescent="0.2">
      <c r="B13" s="605" t="s">
        <v>168</v>
      </c>
      <c r="C13" s="606"/>
      <c r="D13" s="606"/>
      <c r="E13" s="606"/>
      <c r="F13" s="606"/>
      <c r="G13" s="606"/>
      <c r="H13" s="606"/>
      <c r="I13" s="606"/>
      <c r="J13" s="606"/>
      <c r="K13" s="606"/>
      <c r="L13" s="606"/>
      <c r="M13" s="606"/>
      <c r="N13" s="606"/>
      <c r="O13" s="606"/>
      <c r="P13" s="606"/>
      <c r="Q13" s="607"/>
      <c r="R13" s="608">
        <v>1457</v>
      </c>
      <c r="S13" s="609"/>
      <c r="T13" s="609"/>
      <c r="U13" s="609"/>
      <c r="V13" s="609"/>
      <c r="W13" s="609"/>
      <c r="X13" s="609"/>
      <c r="Y13" s="610"/>
      <c r="Z13" s="646">
        <v>0</v>
      </c>
      <c r="AA13" s="646"/>
      <c r="AB13" s="646"/>
      <c r="AC13" s="646"/>
      <c r="AD13" s="647">
        <v>1457</v>
      </c>
      <c r="AE13" s="647"/>
      <c r="AF13" s="647"/>
      <c r="AG13" s="647"/>
      <c r="AH13" s="647"/>
      <c r="AI13" s="647"/>
      <c r="AJ13" s="647"/>
      <c r="AK13" s="647"/>
      <c r="AL13" s="611">
        <v>0</v>
      </c>
      <c r="AM13" s="612"/>
      <c r="AN13" s="612"/>
      <c r="AO13" s="648"/>
      <c r="AP13" s="605" t="s">
        <v>169</v>
      </c>
      <c r="AQ13" s="606"/>
      <c r="AR13" s="606"/>
      <c r="AS13" s="606"/>
      <c r="AT13" s="606"/>
      <c r="AU13" s="606"/>
      <c r="AV13" s="606"/>
      <c r="AW13" s="606"/>
      <c r="AX13" s="606"/>
      <c r="AY13" s="606"/>
      <c r="AZ13" s="606"/>
      <c r="BA13" s="606"/>
      <c r="BB13" s="606"/>
      <c r="BC13" s="606"/>
      <c r="BD13" s="606"/>
      <c r="BE13" s="606"/>
      <c r="BF13" s="607"/>
      <c r="BG13" s="608" t="s">
        <v>47</v>
      </c>
      <c r="BH13" s="609"/>
      <c r="BI13" s="609"/>
      <c r="BJ13" s="609"/>
      <c r="BK13" s="609"/>
      <c r="BL13" s="609"/>
      <c r="BM13" s="609"/>
      <c r="BN13" s="610"/>
      <c r="BO13" s="646" t="s">
        <v>47</v>
      </c>
      <c r="BP13" s="646"/>
      <c r="BQ13" s="646"/>
      <c r="BR13" s="646"/>
      <c r="BS13" s="647" t="s">
        <v>47</v>
      </c>
      <c r="BT13" s="647"/>
      <c r="BU13" s="647"/>
      <c r="BV13" s="647"/>
      <c r="BW13" s="647"/>
      <c r="BX13" s="647"/>
      <c r="BY13" s="647"/>
      <c r="BZ13" s="647"/>
      <c r="CA13" s="647"/>
      <c r="CB13" s="687"/>
      <c r="CD13" s="605" t="s">
        <v>170</v>
      </c>
      <c r="CE13" s="606"/>
      <c r="CF13" s="606"/>
      <c r="CG13" s="606"/>
      <c r="CH13" s="606"/>
      <c r="CI13" s="606"/>
      <c r="CJ13" s="606"/>
      <c r="CK13" s="606"/>
      <c r="CL13" s="606"/>
      <c r="CM13" s="606"/>
      <c r="CN13" s="606"/>
      <c r="CO13" s="606"/>
      <c r="CP13" s="606"/>
      <c r="CQ13" s="607"/>
      <c r="CR13" s="608">
        <v>9339805</v>
      </c>
      <c r="CS13" s="609"/>
      <c r="CT13" s="609"/>
      <c r="CU13" s="609"/>
      <c r="CV13" s="609"/>
      <c r="CW13" s="609"/>
      <c r="CX13" s="609"/>
      <c r="CY13" s="610"/>
      <c r="CZ13" s="646">
        <v>7.5</v>
      </c>
      <c r="DA13" s="646"/>
      <c r="DB13" s="646"/>
      <c r="DC13" s="646"/>
      <c r="DD13" s="614">
        <v>4335602</v>
      </c>
      <c r="DE13" s="609"/>
      <c r="DF13" s="609"/>
      <c r="DG13" s="609"/>
      <c r="DH13" s="609"/>
      <c r="DI13" s="609"/>
      <c r="DJ13" s="609"/>
      <c r="DK13" s="609"/>
      <c r="DL13" s="609"/>
      <c r="DM13" s="609"/>
      <c r="DN13" s="609"/>
      <c r="DO13" s="609"/>
      <c r="DP13" s="610"/>
      <c r="DQ13" s="614">
        <v>7897013</v>
      </c>
      <c r="DR13" s="609"/>
      <c r="DS13" s="609"/>
      <c r="DT13" s="609"/>
      <c r="DU13" s="609"/>
      <c r="DV13" s="609"/>
      <c r="DW13" s="609"/>
      <c r="DX13" s="609"/>
      <c r="DY13" s="609"/>
      <c r="DZ13" s="609"/>
      <c r="EA13" s="609"/>
      <c r="EB13" s="609"/>
      <c r="EC13" s="645"/>
    </row>
    <row r="14" spans="2:143" ht="11.25" customHeight="1" x14ac:dyDescent="0.2">
      <c r="B14" s="605" t="s">
        <v>171</v>
      </c>
      <c r="C14" s="606"/>
      <c r="D14" s="606"/>
      <c r="E14" s="606"/>
      <c r="F14" s="606"/>
      <c r="G14" s="606"/>
      <c r="H14" s="606"/>
      <c r="I14" s="606"/>
      <c r="J14" s="606"/>
      <c r="K14" s="606"/>
      <c r="L14" s="606"/>
      <c r="M14" s="606"/>
      <c r="N14" s="606"/>
      <c r="O14" s="606"/>
      <c r="P14" s="606"/>
      <c r="Q14" s="607"/>
      <c r="R14" s="608" t="s">
        <v>47</v>
      </c>
      <c r="S14" s="609"/>
      <c r="T14" s="609"/>
      <c r="U14" s="609"/>
      <c r="V14" s="609"/>
      <c r="W14" s="609"/>
      <c r="X14" s="609"/>
      <c r="Y14" s="610"/>
      <c r="Z14" s="646" t="s">
        <v>47</v>
      </c>
      <c r="AA14" s="646"/>
      <c r="AB14" s="646"/>
      <c r="AC14" s="646"/>
      <c r="AD14" s="647" t="s">
        <v>47</v>
      </c>
      <c r="AE14" s="647"/>
      <c r="AF14" s="647"/>
      <c r="AG14" s="647"/>
      <c r="AH14" s="647"/>
      <c r="AI14" s="647"/>
      <c r="AJ14" s="647"/>
      <c r="AK14" s="647"/>
      <c r="AL14" s="611" t="s">
        <v>47</v>
      </c>
      <c r="AM14" s="612"/>
      <c r="AN14" s="612"/>
      <c r="AO14" s="648"/>
      <c r="AP14" s="605" t="s">
        <v>172</v>
      </c>
      <c r="AQ14" s="606"/>
      <c r="AR14" s="606"/>
      <c r="AS14" s="606"/>
      <c r="AT14" s="606"/>
      <c r="AU14" s="606"/>
      <c r="AV14" s="606"/>
      <c r="AW14" s="606"/>
      <c r="AX14" s="606"/>
      <c r="AY14" s="606"/>
      <c r="AZ14" s="606"/>
      <c r="BA14" s="606"/>
      <c r="BB14" s="606"/>
      <c r="BC14" s="606"/>
      <c r="BD14" s="606"/>
      <c r="BE14" s="606"/>
      <c r="BF14" s="607"/>
      <c r="BG14" s="608">
        <v>92864</v>
      </c>
      <c r="BH14" s="609"/>
      <c r="BI14" s="609"/>
      <c r="BJ14" s="609"/>
      <c r="BK14" s="609"/>
      <c r="BL14" s="609"/>
      <c r="BM14" s="609"/>
      <c r="BN14" s="610"/>
      <c r="BO14" s="646">
        <v>0.1</v>
      </c>
      <c r="BP14" s="646"/>
      <c r="BQ14" s="646"/>
      <c r="BR14" s="646"/>
      <c r="BS14" s="647" t="s">
        <v>47</v>
      </c>
      <c r="BT14" s="647"/>
      <c r="BU14" s="647"/>
      <c r="BV14" s="647"/>
      <c r="BW14" s="647"/>
      <c r="BX14" s="647"/>
      <c r="BY14" s="647"/>
      <c r="BZ14" s="647"/>
      <c r="CA14" s="647"/>
      <c r="CB14" s="687"/>
      <c r="CD14" s="605" t="s">
        <v>173</v>
      </c>
      <c r="CE14" s="606"/>
      <c r="CF14" s="606"/>
      <c r="CG14" s="606"/>
      <c r="CH14" s="606"/>
      <c r="CI14" s="606"/>
      <c r="CJ14" s="606"/>
      <c r="CK14" s="606"/>
      <c r="CL14" s="606"/>
      <c r="CM14" s="606"/>
      <c r="CN14" s="606"/>
      <c r="CO14" s="606"/>
      <c r="CP14" s="606"/>
      <c r="CQ14" s="607"/>
      <c r="CR14" s="608">
        <v>1491715</v>
      </c>
      <c r="CS14" s="609"/>
      <c r="CT14" s="609"/>
      <c r="CU14" s="609"/>
      <c r="CV14" s="609"/>
      <c r="CW14" s="609"/>
      <c r="CX14" s="609"/>
      <c r="CY14" s="610"/>
      <c r="CZ14" s="646">
        <v>1.2</v>
      </c>
      <c r="DA14" s="646"/>
      <c r="DB14" s="646"/>
      <c r="DC14" s="646"/>
      <c r="DD14" s="614">
        <v>1005611</v>
      </c>
      <c r="DE14" s="609"/>
      <c r="DF14" s="609"/>
      <c r="DG14" s="609"/>
      <c r="DH14" s="609"/>
      <c r="DI14" s="609"/>
      <c r="DJ14" s="609"/>
      <c r="DK14" s="609"/>
      <c r="DL14" s="609"/>
      <c r="DM14" s="609"/>
      <c r="DN14" s="609"/>
      <c r="DO14" s="609"/>
      <c r="DP14" s="610"/>
      <c r="DQ14" s="614">
        <v>1257989</v>
      </c>
      <c r="DR14" s="609"/>
      <c r="DS14" s="609"/>
      <c r="DT14" s="609"/>
      <c r="DU14" s="609"/>
      <c r="DV14" s="609"/>
      <c r="DW14" s="609"/>
      <c r="DX14" s="609"/>
      <c r="DY14" s="609"/>
      <c r="DZ14" s="609"/>
      <c r="EA14" s="609"/>
      <c r="EB14" s="609"/>
      <c r="EC14" s="645"/>
    </row>
    <row r="15" spans="2:143" ht="11.25" customHeight="1" x14ac:dyDescent="0.2">
      <c r="B15" s="605" t="s">
        <v>174</v>
      </c>
      <c r="C15" s="606"/>
      <c r="D15" s="606"/>
      <c r="E15" s="606"/>
      <c r="F15" s="606"/>
      <c r="G15" s="606"/>
      <c r="H15" s="606"/>
      <c r="I15" s="606"/>
      <c r="J15" s="606"/>
      <c r="K15" s="606"/>
      <c r="L15" s="606"/>
      <c r="M15" s="606"/>
      <c r="N15" s="606"/>
      <c r="O15" s="606"/>
      <c r="P15" s="606"/>
      <c r="Q15" s="607"/>
      <c r="R15" s="608">
        <v>157403</v>
      </c>
      <c r="S15" s="609"/>
      <c r="T15" s="609"/>
      <c r="U15" s="609"/>
      <c r="V15" s="609"/>
      <c r="W15" s="609"/>
      <c r="X15" s="609"/>
      <c r="Y15" s="610"/>
      <c r="Z15" s="646">
        <v>0.1</v>
      </c>
      <c r="AA15" s="646"/>
      <c r="AB15" s="646"/>
      <c r="AC15" s="646"/>
      <c r="AD15" s="647">
        <v>157403</v>
      </c>
      <c r="AE15" s="647"/>
      <c r="AF15" s="647"/>
      <c r="AG15" s="647"/>
      <c r="AH15" s="647"/>
      <c r="AI15" s="647"/>
      <c r="AJ15" s="647"/>
      <c r="AK15" s="647"/>
      <c r="AL15" s="611">
        <v>0.2</v>
      </c>
      <c r="AM15" s="612"/>
      <c r="AN15" s="612"/>
      <c r="AO15" s="648"/>
      <c r="AP15" s="605" t="s">
        <v>175</v>
      </c>
      <c r="AQ15" s="606"/>
      <c r="AR15" s="606"/>
      <c r="AS15" s="606"/>
      <c r="AT15" s="606"/>
      <c r="AU15" s="606"/>
      <c r="AV15" s="606"/>
      <c r="AW15" s="606"/>
      <c r="AX15" s="606"/>
      <c r="AY15" s="606"/>
      <c r="AZ15" s="606"/>
      <c r="BA15" s="606"/>
      <c r="BB15" s="606"/>
      <c r="BC15" s="606"/>
      <c r="BD15" s="606"/>
      <c r="BE15" s="606"/>
      <c r="BF15" s="607"/>
      <c r="BG15" s="608">
        <v>3147745</v>
      </c>
      <c r="BH15" s="609"/>
      <c r="BI15" s="609"/>
      <c r="BJ15" s="609"/>
      <c r="BK15" s="609"/>
      <c r="BL15" s="609"/>
      <c r="BM15" s="609"/>
      <c r="BN15" s="610"/>
      <c r="BO15" s="646">
        <v>4.7</v>
      </c>
      <c r="BP15" s="646"/>
      <c r="BQ15" s="646"/>
      <c r="BR15" s="646"/>
      <c r="BS15" s="647" t="s">
        <v>47</v>
      </c>
      <c r="BT15" s="647"/>
      <c r="BU15" s="647"/>
      <c r="BV15" s="647"/>
      <c r="BW15" s="647"/>
      <c r="BX15" s="647"/>
      <c r="BY15" s="647"/>
      <c r="BZ15" s="647"/>
      <c r="CA15" s="647"/>
      <c r="CB15" s="687"/>
      <c r="CD15" s="605" t="s">
        <v>176</v>
      </c>
      <c r="CE15" s="606"/>
      <c r="CF15" s="606"/>
      <c r="CG15" s="606"/>
      <c r="CH15" s="606"/>
      <c r="CI15" s="606"/>
      <c r="CJ15" s="606"/>
      <c r="CK15" s="606"/>
      <c r="CL15" s="606"/>
      <c r="CM15" s="606"/>
      <c r="CN15" s="606"/>
      <c r="CO15" s="606"/>
      <c r="CP15" s="606"/>
      <c r="CQ15" s="607"/>
      <c r="CR15" s="608">
        <v>15916515</v>
      </c>
      <c r="CS15" s="609"/>
      <c r="CT15" s="609"/>
      <c r="CU15" s="609"/>
      <c r="CV15" s="609"/>
      <c r="CW15" s="609"/>
      <c r="CX15" s="609"/>
      <c r="CY15" s="610"/>
      <c r="CZ15" s="646">
        <v>12.8</v>
      </c>
      <c r="DA15" s="646"/>
      <c r="DB15" s="646"/>
      <c r="DC15" s="646"/>
      <c r="DD15" s="614">
        <v>2506135</v>
      </c>
      <c r="DE15" s="609"/>
      <c r="DF15" s="609"/>
      <c r="DG15" s="609"/>
      <c r="DH15" s="609"/>
      <c r="DI15" s="609"/>
      <c r="DJ15" s="609"/>
      <c r="DK15" s="609"/>
      <c r="DL15" s="609"/>
      <c r="DM15" s="609"/>
      <c r="DN15" s="609"/>
      <c r="DO15" s="609"/>
      <c r="DP15" s="610"/>
      <c r="DQ15" s="614">
        <v>14413250</v>
      </c>
      <c r="DR15" s="609"/>
      <c r="DS15" s="609"/>
      <c r="DT15" s="609"/>
      <c r="DU15" s="609"/>
      <c r="DV15" s="609"/>
      <c r="DW15" s="609"/>
      <c r="DX15" s="609"/>
      <c r="DY15" s="609"/>
      <c r="DZ15" s="609"/>
      <c r="EA15" s="609"/>
      <c r="EB15" s="609"/>
      <c r="EC15" s="645"/>
    </row>
    <row r="16" spans="2:143" ht="11.25" customHeight="1" x14ac:dyDescent="0.2">
      <c r="B16" s="605" t="s">
        <v>177</v>
      </c>
      <c r="C16" s="606"/>
      <c r="D16" s="606"/>
      <c r="E16" s="606"/>
      <c r="F16" s="606"/>
      <c r="G16" s="606"/>
      <c r="H16" s="606"/>
      <c r="I16" s="606"/>
      <c r="J16" s="606"/>
      <c r="K16" s="606"/>
      <c r="L16" s="606"/>
      <c r="M16" s="606"/>
      <c r="N16" s="606"/>
      <c r="O16" s="606"/>
      <c r="P16" s="606"/>
      <c r="Q16" s="607"/>
      <c r="R16" s="608" t="s">
        <v>47</v>
      </c>
      <c r="S16" s="609"/>
      <c r="T16" s="609"/>
      <c r="U16" s="609"/>
      <c r="V16" s="609"/>
      <c r="W16" s="609"/>
      <c r="X16" s="609"/>
      <c r="Y16" s="610"/>
      <c r="Z16" s="646" t="s">
        <v>47</v>
      </c>
      <c r="AA16" s="646"/>
      <c r="AB16" s="646"/>
      <c r="AC16" s="646"/>
      <c r="AD16" s="647" t="s">
        <v>47</v>
      </c>
      <c r="AE16" s="647"/>
      <c r="AF16" s="647"/>
      <c r="AG16" s="647"/>
      <c r="AH16" s="647"/>
      <c r="AI16" s="647"/>
      <c r="AJ16" s="647"/>
      <c r="AK16" s="647"/>
      <c r="AL16" s="611" t="s">
        <v>47</v>
      </c>
      <c r="AM16" s="612"/>
      <c r="AN16" s="612"/>
      <c r="AO16" s="648"/>
      <c r="AP16" s="605" t="s">
        <v>178</v>
      </c>
      <c r="AQ16" s="606"/>
      <c r="AR16" s="606"/>
      <c r="AS16" s="606"/>
      <c r="AT16" s="606"/>
      <c r="AU16" s="606"/>
      <c r="AV16" s="606"/>
      <c r="AW16" s="606"/>
      <c r="AX16" s="606"/>
      <c r="AY16" s="606"/>
      <c r="AZ16" s="606"/>
      <c r="BA16" s="606"/>
      <c r="BB16" s="606"/>
      <c r="BC16" s="606"/>
      <c r="BD16" s="606"/>
      <c r="BE16" s="606"/>
      <c r="BF16" s="607"/>
      <c r="BG16" s="608" t="s">
        <v>47</v>
      </c>
      <c r="BH16" s="609"/>
      <c r="BI16" s="609"/>
      <c r="BJ16" s="609"/>
      <c r="BK16" s="609"/>
      <c r="BL16" s="609"/>
      <c r="BM16" s="609"/>
      <c r="BN16" s="610"/>
      <c r="BO16" s="646" t="s">
        <v>47</v>
      </c>
      <c r="BP16" s="646"/>
      <c r="BQ16" s="646"/>
      <c r="BR16" s="646"/>
      <c r="BS16" s="647" t="s">
        <v>47</v>
      </c>
      <c r="BT16" s="647"/>
      <c r="BU16" s="647"/>
      <c r="BV16" s="647"/>
      <c r="BW16" s="647"/>
      <c r="BX16" s="647"/>
      <c r="BY16" s="647"/>
      <c r="BZ16" s="647"/>
      <c r="CA16" s="647"/>
      <c r="CB16" s="687"/>
      <c r="CD16" s="605" t="s">
        <v>179</v>
      </c>
      <c r="CE16" s="606"/>
      <c r="CF16" s="606"/>
      <c r="CG16" s="606"/>
      <c r="CH16" s="606"/>
      <c r="CI16" s="606"/>
      <c r="CJ16" s="606"/>
      <c r="CK16" s="606"/>
      <c r="CL16" s="606"/>
      <c r="CM16" s="606"/>
      <c r="CN16" s="606"/>
      <c r="CO16" s="606"/>
      <c r="CP16" s="606"/>
      <c r="CQ16" s="607"/>
      <c r="CR16" s="608" t="s">
        <v>47</v>
      </c>
      <c r="CS16" s="609"/>
      <c r="CT16" s="609"/>
      <c r="CU16" s="609"/>
      <c r="CV16" s="609"/>
      <c r="CW16" s="609"/>
      <c r="CX16" s="609"/>
      <c r="CY16" s="610"/>
      <c r="CZ16" s="646" t="s">
        <v>47</v>
      </c>
      <c r="DA16" s="646"/>
      <c r="DB16" s="646"/>
      <c r="DC16" s="646"/>
      <c r="DD16" s="614" t="s">
        <v>47</v>
      </c>
      <c r="DE16" s="609"/>
      <c r="DF16" s="609"/>
      <c r="DG16" s="609"/>
      <c r="DH16" s="609"/>
      <c r="DI16" s="609"/>
      <c r="DJ16" s="609"/>
      <c r="DK16" s="609"/>
      <c r="DL16" s="609"/>
      <c r="DM16" s="609"/>
      <c r="DN16" s="609"/>
      <c r="DO16" s="609"/>
      <c r="DP16" s="610"/>
      <c r="DQ16" s="614" t="s">
        <v>47</v>
      </c>
      <c r="DR16" s="609"/>
      <c r="DS16" s="609"/>
      <c r="DT16" s="609"/>
      <c r="DU16" s="609"/>
      <c r="DV16" s="609"/>
      <c r="DW16" s="609"/>
      <c r="DX16" s="609"/>
      <c r="DY16" s="609"/>
      <c r="DZ16" s="609"/>
      <c r="EA16" s="609"/>
      <c r="EB16" s="609"/>
      <c r="EC16" s="645"/>
    </row>
    <row r="17" spans="2:133" ht="11.25" customHeight="1" x14ac:dyDescent="0.2">
      <c r="B17" s="605" t="s">
        <v>180</v>
      </c>
      <c r="C17" s="606"/>
      <c r="D17" s="606"/>
      <c r="E17" s="606"/>
      <c r="F17" s="606"/>
      <c r="G17" s="606"/>
      <c r="H17" s="606"/>
      <c r="I17" s="606"/>
      <c r="J17" s="606"/>
      <c r="K17" s="606"/>
      <c r="L17" s="606"/>
      <c r="M17" s="606"/>
      <c r="N17" s="606"/>
      <c r="O17" s="606"/>
      <c r="P17" s="606"/>
      <c r="Q17" s="607"/>
      <c r="R17" s="608">
        <v>1037024</v>
      </c>
      <c r="S17" s="609"/>
      <c r="T17" s="609"/>
      <c r="U17" s="609"/>
      <c r="V17" s="609"/>
      <c r="W17" s="609"/>
      <c r="X17" s="609"/>
      <c r="Y17" s="610"/>
      <c r="Z17" s="646">
        <v>0.7</v>
      </c>
      <c r="AA17" s="646"/>
      <c r="AB17" s="646"/>
      <c r="AC17" s="646"/>
      <c r="AD17" s="647">
        <v>1037024</v>
      </c>
      <c r="AE17" s="647"/>
      <c r="AF17" s="647"/>
      <c r="AG17" s="647"/>
      <c r="AH17" s="647"/>
      <c r="AI17" s="647"/>
      <c r="AJ17" s="647"/>
      <c r="AK17" s="647"/>
      <c r="AL17" s="611">
        <v>1.1000000000000001</v>
      </c>
      <c r="AM17" s="612"/>
      <c r="AN17" s="612"/>
      <c r="AO17" s="648"/>
      <c r="AP17" s="605" t="s">
        <v>181</v>
      </c>
      <c r="AQ17" s="606"/>
      <c r="AR17" s="606"/>
      <c r="AS17" s="606"/>
      <c r="AT17" s="606"/>
      <c r="AU17" s="606"/>
      <c r="AV17" s="606"/>
      <c r="AW17" s="606"/>
      <c r="AX17" s="606"/>
      <c r="AY17" s="606"/>
      <c r="AZ17" s="606"/>
      <c r="BA17" s="606"/>
      <c r="BB17" s="606"/>
      <c r="BC17" s="606"/>
      <c r="BD17" s="606"/>
      <c r="BE17" s="606"/>
      <c r="BF17" s="607"/>
      <c r="BG17" s="608" t="s">
        <v>47</v>
      </c>
      <c r="BH17" s="609"/>
      <c r="BI17" s="609"/>
      <c r="BJ17" s="609"/>
      <c r="BK17" s="609"/>
      <c r="BL17" s="609"/>
      <c r="BM17" s="609"/>
      <c r="BN17" s="610"/>
      <c r="BO17" s="646" t="s">
        <v>47</v>
      </c>
      <c r="BP17" s="646"/>
      <c r="BQ17" s="646"/>
      <c r="BR17" s="646"/>
      <c r="BS17" s="647" t="s">
        <v>47</v>
      </c>
      <c r="BT17" s="647"/>
      <c r="BU17" s="647"/>
      <c r="BV17" s="647"/>
      <c r="BW17" s="647"/>
      <c r="BX17" s="647"/>
      <c r="BY17" s="647"/>
      <c r="BZ17" s="647"/>
      <c r="CA17" s="647"/>
      <c r="CB17" s="687"/>
      <c r="CD17" s="605" t="s">
        <v>182</v>
      </c>
      <c r="CE17" s="606"/>
      <c r="CF17" s="606"/>
      <c r="CG17" s="606"/>
      <c r="CH17" s="606"/>
      <c r="CI17" s="606"/>
      <c r="CJ17" s="606"/>
      <c r="CK17" s="606"/>
      <c r="CL17" s="606"/>
      <c r="CM17" s="606"/>
      <c r="CN17" s="606"/>
      <c r="CO17" s="606"/>
      <c r="CP17" s="606"/>
      <c r="CQ17" s="607"/>
      <c r="CR17" s="608">
        <v>547924</v>
      </c>
      <c r="CS17" s="609"/>
      <c r="CT17" s="609"/>
      <c r="CU17" s="609"/>
      <c r="CV17" s="609"/>
      <c r="CW17" s="609"/>
      <c r="CX17" s="609"/>
      <c r="CY17" s="610"/>
      <c r="CZ17" s="646">
        <v>0.4</v>
      </c>
      <c r="DA17" s="646"/>
      <c r="DB17" s="646"/>
      <c r="DC17" s="646"/>
      <c r="DD17" s="614" t="s">
        <v>47</v>
      </c>
      <c r="DE17" s="609"/>
      <c r="DF17" s="609"/>
      <c r="DG17" s="609"/>
      <c r="DH17" s="609"/>
      <c r="DI17" s="609"/>
      <c r="DJ17" s="609"/>
      <c r="DK17" s="609"/>
      <c r="DL17" s="609"/>
      <c r="DM17" s="609"/>
      <c r="DN17" s="609"/>
      <c r="DO17" s="609"/>
      <c r="DP17" s="610"/>
      <c r="DQ17" s="614">
        <v>547924</v>
      </c>
      <c r="DR17" s="609"/>
      <c r="DS17" s="609"/>
      <c r="DT17" s="609"/>
      <c r="DU17" s="609"/>
      <c r="DV17" s="609"/>
      <c r="DW17" s="609"/>
      <c r="DX17" s="609"/>
      <c r="DY17" s="609"/>
      <c r="DZ17" s="609"/>
      <c r="EA17" s="609"/>
      <c r="EB17" s="609"/>
      <c r="EC17" s="645"/>
    </row>
    <row r="18" spans="2:133" ht="11.25" customHeight="1" x14ac:dyDescent="0.2">
      <c r="B18" s="605" t="s">
        <v>183</v>
      </c>
      <c r="C18" s="606"/>
      <c r="D18" s="606"/>
      <c r="E18" s="606"/>
      <c r="F18" s="606"/>
      <c r="G18" s="606"/>
      <c r="H18" s="606"/>
      <c r="I18" s="606"/>
      <c r="J18" s="606"/>
      <c r="K18" s="606"/>
      <c r="L18" s="606"/>
      <c r="M18" s="606"/>
      <c r="N18" s="606"/>
      <c r="O18" s="606"/>
      <c r="P18" s="606"/>
      <c r="Q18" s="607"/>
      <c r="R18" s="608">
        <v>50354</v>
      </c>
      <c r="S18" s="609"/>
      <c r="T18" s="609"/>
      <c r="U18" s="609"/>
      <c r="V18" s="609"/>
      <c r="W18" s="609"/>
      <c r="X18" s="609"/>
      <c r="Y18" s="610"/>
      <c r="Z18" s="646">
        <v>0</v>
      </c>
      <c r="AA18" s="646"/>
      <c r="AB18" s="646"/>
      <c r="AC18" s="646"/>
      <c r="AD18" s="647">
        <v>50354</v>
      </c>
      <c r="AE18" s="647"/>
      <c r="AF18" s="647"/>
      <c r="AG18" s="647"/>
      <c r="AH18" s="647"/>
      <c r="AI18" s="647"/>
      <c r="AJ18" s="647"/>
      <c r="AK18" s="647"/>
      <c r="AL18" s="611">
        <v>0.1</v>
      </c>
      <c r="AM18" s="612"/>
      <c r="AN18" s="612"/>
      <c r="AO18" s="648"/>
      <c r="AP18" s="605" t="s">
        <v>184</v>
      </c>
      <c r="AQ18" s="606"/>
      <c r="AR18" s="606"/>
      <c r="AS18" s="606"/>
      <c r="AT18" s="606"/>
      <c r="AU18" s="606"/>
      <c r="AV18" s="606"/>
      <c r="AW18" s="606"/>
      <c r="AX18" s="606"/>
      <c r="AY18" s="606"/>
      <c r="AZ18" s="606"/>
      <c r="BA18" s="606"/>
      <c r="BB18" s="606"/>
      <c r="BC18" s="606"/>
      <c r="BD18" s="606"/>
      <c r="BE18" s="606"/>
      <c r="BF18" s="607"/>
      <c r="BG18" s="608" t="s">
        <v>47</v>
      </c>
      <c r="BH18" s="609"/>
      <c r="BI18" s="609"/>
      <c r="BJ18" s="609"/>
      <c r="BK18" s="609"/>
      <c r="BL18" s="609"/>
      <c r="BM18" s="609"/>
      <c r="BN18" s="610"/>
      <c r="BO18" s="646" t="s">
        <v>47</v>
      </c>
      <c r="BP18" s="646"/>
      <c r="BQ18" s="646"/>
      <c r="BR18" s="646"/>
      <c r="BS18" s="647" t="s">
        <v>47</v>
      </c>
      <c r="BT18" s="647"/>
      <c r="BU18" s="647"/>
      <c r="BV18" s="647"/>
      <c r="BW18" s="647"/>
      <c r="BX18" s="647"/>
      <c r="BY18" s="647"/>
      <c r="BZ18" s="647"/>
      <c r="CA18" s="647"/>
      <c r="CB18" s="687"/>
      <c r="CD18" s="605" t="s">
        <v>185</v>
      </c>
      <c r="CE18" s="606"/>
      <c r="CF18" s="606"/>
      <c r="CG18" s="606"/>
      <c r="CH18" s="606"/>
      <c r="CI18" s="606"/>
      <c r="CJ18" s="606"/>
      <c r="CK18" s="606"/>
      <c r="CL18" s="606"/>
      <c r="CM18" s="606"/>
      <c r="CN18" s="606"/>
      <c r="CO18" s="606"/>
      <c r="CP18" s="606"/>
      <c r="CQ18" s="607"/>
      <c r="CR18" s="608" t="s">
        <v>47</v>
      </c>
      <c r="CS18" s="609"/>
      <c r="CT18" s="609"/>
      <c r="CU18" s="609"/>
      <c r="CV18" s="609"/>
      <c r="CW18" s="609"/>
      <c r="CX18" s="609"/>
      <c r="CY18" s="610"/>
      <c r="CZ18" s="646" t="s">
        <v>47</v>
      </c>
      <c r="DA18" s="646"/>
      <c r="DB18" s="646"/>
      <c r="DC18" s="646"/>
      <c r="DD18" s="614" t="s">
        <v>47</v>
      </c>
      <c r="DE18" s="609"/>
      <c r="DF18" s="609"/>
      <c r="DG18" s="609"/>
      <c r="DH18" s="609"/>
      <c r="DI18" s="609"/>
      <c r="DJ18" s="609"/>
      <c r="DK18" s="609"/>
      <c r="DL18" s="609"/>
      <c r="DM18" s="609"/>
      <c r="DN18" s="609"/>
      <c r="DO18" s="609"/>
      <c r="DP18" s="610"/>
      <c r="DQ18" s="614" t="s">
        <v>47</v>
      </c>
      <c r="DR18" s="609"/>
      <c r="DS18" s="609"/>
      <c r="DT18" s="609"/>
      <c r="DU18" s="609"/>
      <c r="DV18" s="609"/>
      <c r="DW18" s="609"/>
      <c r="DX18" s="609"/>
      <c r="DY18" s="609"/>
      <c r="DZ18" s="609"/>
      <c r="EA18" s="609"/>
      <c r="EB18" s="609"/>
      <c r="EC18" s="645"/>
    </row>
    <row r="19" spans="2:133" ht="11.25" customHeight="1" x14ac:dyDescent="0.2">
      <c r="B19" s="605" t="s">
        <v>186</v>
      </c>
      <c r="C19" s="606"/>
      <c r="D19" s="606"/>
      <c r="E19" s="606"/>
      <c r="F19" s="606"/>
      <c r="G19" s="606"/>
      <c r="H19" s="606"/>
      <c r="I19" s="606"/>
      <c r="J19" s="606"/>
      <c r="K19" s="606"/>
      <c r="L19" s="606"/>
      <c r="M19" s="606"/>
      <c r="N19" s="606"/>
      <c r="O19" s="606"/>
      <c r="P19" s="606"/>
      <c r="Q19" s="607"/>
      <c r="R19" s="608">
        <v>986670</v>
      </c>
      <c r="S19" s="609"/>
      <c r="T19" s="609"/>
      <c r="U19" s="609"/>
      <c r="V19" s="609"/>
      <c r="W19" s="609"/>
      <c r="X19" s="609"/>
      <c r="Y19" s="610"/>
      <c r="Z19" s="646">
        <v>0.7</v>
      </c>
      <c r="AA19" s="646"/>
      <c r="AB19" s="646"/>
      <c r="AC19" s="646"/>
      <c r="AD19" s="647">
        <v>986670</v>
      </c>
      <c r="AE19" s="647"/>
      <c r="AF19" s="647"/>
      <c r="AG19" s="647"/>
      <c r="AH19" s="647"/>
      <c r="AI19" s="647"/>
      <c r="AJ19" s="647"/>
      <c r="AK19" s="647"/>
      <c r="AL19" s="611">
        <v>1.1000000000000001</v>
      </c>
      <c r="AM19" s="612"/>
      <c r="AN19" s="612"/>
      <c r="AO19" s="648"/>
      <c r="AP19" s="605" t="s">
        <v>187</v>
      </c>
      <c r="AQ19" s="606"/>
      <c r="AR19" s="606"/>
      <c r="AS19" s="606"/>
      <c r="AT19" s="606"/>
      <c r="AU19" s="606"/>
      <c r="AV19" s="606"/>
      <c r="AW19" s="606"/>
      <c r="AX19" s="606"/>
      <c r="AY19" s="606"/>
      <c r="AZ19" s="606"/>
      <c r="BA19" s="606"/>
      <c r="BB19" s="606"/>
      <c r="BC19" s="606"/>
      <c r="BD19" s="606"/>
      <c r="BE19" s="606"/>
      <c r="BF19" s="607"/>
      <c r="BG19" s="608" t="s">
        <v>47</v>
      </c>
      <c r="BH19" s="609"/>
      <c r="BI19" s="609"/>
      <c r="BJ19" s="609"/>
      <c r="BK19" s="609"/>
      <c r="BL19" s="609"/>
      <c r="BM19" s="609"/>
      <c r="BN19" s="610"/>
      <c r="BO19" s="646" t="s">
        <v>47</v>
      </c>
      <c r="BP19" s="646"/>
      <c r="BQ19" s="646"/>
      <c r="BR19" s="646"/>
      <c r="BS19" s="647" t="s">
        <v>47</v>
      </c>
      <c r="BT19" s="647"/>
      <c r="BU19" s="647"/>
      <c r="BV19" s="647"/>
      <c r="BW19" s="647"/>
      <c r="BX19" s="647"/>
      <c r="BY19" s="647"/>
      <c r="BZ19" s="647"/>
      <c r="CA19" s="647"/>
      <c r="CB19" s="687"/>
      <c r="CD19" s="605" t="s">
        <v>188</v>
      </c>
      <c r="CE19" s="606"/>
      <c r="CF19" s="606"/>
      <c r="CG19" s="606"/>
      <c r="CH19" s="606"/>
      <c r="CI19" s="606"/>
      <c r="CJ19" s="606"/>
      <c r="CK19" s="606"/>
      <c r="CL19" s="606"/>
      <c r="CM19" s="606"/>
      <c r="CN19" s="606"/>
      <c r="CO19" s="606"/>
      <c r="CP19" s="606"/>
      <c r="CQ19" s="607"/>
      <c r="CR19" s="608" t="s">
        <v>47</v>
      </c>
      <c r="CS19" s="609"/>
      <c r="CT19" s="609"/>
      <c r="CU19" s="609"/>
      <c r="CV19" s="609"/>
      <c r="CW19" s="609"/>
      <c r="CX19" s="609"/>
      <c r="CY19" s="610"/>
      <c r="CZ19" s="646" t="s">
        <v>47</v>
      </c>
      <c r="DA19" s="646"/>
      <c r="DB19" s="646"/>
      <c r="DC19" s="646"/>
      <c r="DD19" s="614" t="s">
        <v>47</v>
      </c>
      <c r="DE19" s="609"/>
      <c r="DF19" s="609"/>
      <c r="DG19" s="609"/>
      <c r="DH19" s="609"/>
      <c r="DI19" s="609"/>
      <c r="DJ19" s="609"/>
      <c r="DK19" s="609"/>
      <c r="DL19" s="609"/>
      <c r="DM19" s="609"/>
      <c r="DN19" s="609"/>
      <c r="DO19" s="609"/>
      <c r="DP19" s="610"/>
      <c r="DQ19" s="614" t="s">
        <v>47</v>
      </c>
      <c r="DR19" s="609"/>
      <c r="DS19" s="609"/>
      <c r="DT19" s="609"/>
      <c r="DU19" s="609"/>
      <c r="DV19" s="609"/>
      <c r="DW19" s="609"/>
      <c r="DX19" s="609"/>
      <c r="DY19" s="609"/>
      <c r="DZ19" s="609"/>
      <c r="EA19" s="609"/>
      <c r="EB19" s="609"/>
      <c r="EC19" s="645"/>
    </row>
    <row r="20" spans="2:133" ht="11.25" customHeight="1" x14ac:dyDescent="0.2">
      <c r="B20" s="675" t="s">
        <v>189</v>
      </c>
      <c r="C20" s="676"/>
      <c r="D20" s="676"/>
      <c r="E20" s="676"/>
      <c r="F20" s="676"/>
      <c r="G20" s="676"/>
      <c r="H20" s="676"/>
      <c r="I20" s="676"/>
      <c r="J20" s="676"/>
      <c r="K20" s="676"/>
      <c r="L20" s="676"/>
      <c r="M20" s="676"/>
      <c r="N20" s="676"/>
      <c r="O20" s="676"/>
      <c r="P20" s="676"/>
      <c r="Q20" s="677"/>
      <c r="R20" s="608" t="s">
        <v>47</v>
      </c>
      <c r="S20" s="609"/>
      <c r="T20" s="609"/>
      <c r="U20" s="609"/>
      <c r="V20" s="609"/>
      <c r="W20" s="609"/>
      <c r="X20" s="609"/>
      <c r="Y20" s="610"/>
      <c r="Z20" s="646" t="s">
        <v>47</v>
      </c>
      <c r="AA20" s="646"/>
      <c r="AB20" s="646"/>
      <c r="AC20" s="646"/>
      <c r="AD20" s="647" t="s">
        <v>47</v>
      </c>
      <c r="AE20" s="647"/>
      <c r="AF20" s="647"/>
      <c r="AG20" s="647"/>
      <c r="AH20" s="647"/>
      <c r="AI20" s="647"/>
      <c r="AJ20" s="647"/>
      <c r="AK20" s="647"/>
      <c r="AL20" s="611" t="s">
        <v>47</v>
      </c>
      <c r="AM20" s="612"/>
      <c r="AN20" s="612"/>
      <c r="AO20" s="648"/>
      <c r="AP20" s="605" t="s">
        <v>190</v>
      </c>
      <c r="AQ20" s="606"/>
      <c r="AR20" s="606"/>
      <c r="AS20" s="606"/>
      <c r="AT20" s="606"/>
      <c r="AU20" s="606"/>
      <c r="AV20" s="606"/>
      <c r="AW20" s="606"/>
      <c r="AX20" s="606"/>
      <c r="AY20" s="606"/>
      <c r="AZ20" s="606"/>
      <c r="BA20" s="606"/>
      <c r="BB20" s="606"/>
      <c r="BC20" s="606"/>
      <c r="BD20" s="606"/>
      <c r="BE20" s="606"/>
      <c r="BF20" s="607"/>
      <c r="BG20" s="608" t="s">
        <v>47</v>
      </c>
      <c r="BH20" s="609"/>
      <c r="BI20" s="609"/>
      <c r="BJ20" s="609"/>
      <c r="BK20" s="609"/>
      <c r="BL20" s="609"/>
      <c r="BM20" s="609"/>
      <c r="BN20" s="610"/>
      <c r="BO20" s="646" t="s">
        <v>47</v>
      </c>
      <c r="BP20" s="646"/>
      <c r="BQ20" s="646"/>
      <c r="BR20" s="646"/>
      <c r="BS20" s="647" t="s">
        <v>47</v>
      </c>
      <c r="BT20" s="647"/>
      <c r="BU20" s="647"/>
      <c r="BV20" s="647"/>
      <c r="BW20" s="647"/>
      <c r="BX20" s="647"/>
      <c r="BY20" s="647"/>
      <c r="BZ20" s="647"/>
      <c r="CA20" s="647"/>
      <c r="CB20" s="687"/>
      <c r="CD20" s="605" t="s">
        <v>191</v>
      </c>
      <c r="CE20" s="606"/>
      <c r="CF20" s="606"/>
      <c r="CG20" s="606"/>
      <c r="CH20" s="606"/>
      <c r="CI20" s="606"/>
      <c r="CJ20" s="606"/>
      <c r="CK20" s="606"/>
      <c r="CL20" s="606"/>
      <c r="CM20" s="606"/>
      <c r="CN20" s="606"/>
      <c r="CO20" s="606"/>
      <c r="CP20" s="606"/>
      <c r="CQ20" s="607"/>
      <c r="CR20" s="608">
        <v>124537676</v>
      </c>
      <c r="CS20" s="609"/>
      <c r="CT20" s="609"/>
      <c r="CU20" s="609"/>
      <c r="CV20" s="609"/>
      <c r="CW20" s="609"/>
      <c r="CX20" s="609"/>
      <c r="CY20" s="610"/>
      <c r="CZ20" s="646">
        <v>100</v>
      </c>
      <c r="DA20" s="646"/>
      <c r="DB20" s="646"/>
      <c r="DC20" s="646"/>
      <c r="DD20" s="614">
        <v>15929470</v>
      </c>
      <c r="DE20" s="609"/>
      <c r="DF20" s="609"/>
      <c r="DG20" s="609"/>
      <c r="DH20" s="609"/>
      <c r="DI20" s="609"/>
      <c r="DJ20" s="609"/>
      <c r="DK20" s="609"/>
      <c r="DL20" s="609"/>
      <c r="DM20" s="609"/>
      <c r="DN20" s="609"/>
      <c r="DO20" s="609"/>
      <c r="DP20" s="610"/>
      <c r="DQ20" s="614">
        <v>97744247</v>
      </c>
      <c r="DR20" s="609"/>
      <c r="DS20" s="609"/>
      <c r="DT20" s="609"/>
      <c r="DU20" s="609"/>
      <c r="DV20" s="609"/>
      <c r="DW20" s="609"/>
      <c r="DX20" s="609"/>
      <c r="DY20" s="609"/>
      <c r="DZ20" s="609"/>
      <c r="EA20" s="609"/>
      <c r="EB20" s="609"/>
      <c r="EC20" s="645"/>
    </row>
    <row r="21" spans="2:133" ht="11.25" customHeight="1" x14ac:dyDescent="0.2">
      <c r="B21" s="605" t="s">
        <v>192</v>
      </c>
      <c r="C21" s="606"/>
      <c r="D21" s="606"/>
      <c r="E21" s="606"/>
      <c r="F21" s="606"/>
      <c r="G21" s="606"/>
      <c r="H21" s="606"/>
      <c r="I21" s="606"/>
      <c r="J21" s="606"/>
      <c r="K21" s="606"/>
      <c r="L21" s="606"/>
      <c r="M21" s="606"/>
      <c r="N21" s="606"/>
      <c r="O21" s="606"/>
      <c r="P21" s="606"/>
      <c r="Q21" s="607"/>
      <c r="R21" s="608" t="s">
        <v>47</v>
      </c>
      <c r="S21" s="609"/>
      <c r="T21" s="609"/>
      <c r="U21" s="609"/>
      <c r="V21" s="609"/>
      <c r="W21" s="609"/>
      <c r="X21" s="609"/>
      <c r="Y21" s="610"/>
      <c r="Z21" s="646" t="s">
        <v>47</v>
      </c>
      <c r="AA21" s="646"/>
      <c r="AB21" s="646"/>
      <c r="AC21" s="646"/>
      <c r="AD21" s="647" t="s">
        <v>47</v>
      </c>
      <c r="AE21" s="647"/>
      <c r="AF21" s="647"/>
      <c r="AG21" s="647"/>
      <c r="AH21" s="647"/>
      <c r="AI21" s="647"/>
      <c r="AJ21" s="647"/>
      <c r="AK21" s="647"/>
      <c r="AL21" s="611" t="s">
        <v>47</v>
      </c>
      <c r="AM21" s="612"/>
      <c r="AN21" s="612"/>
      <c r="AO21" s="648"/>
      <c r="AP21" s="605" t="s">
        <v>193</v>
      </c>
      <c r="AQ21" s="685"/>
      <c r="AR21" s="685"/>
      <c r="AS21" s="685"/>
      <c r="AT21" s="685"/>
      <c r="AU21" s="685"/>
      <c r="AV21" s="685"/>
      <c r="AW21" s="685"/>
      <c r="AX21" s="685"/>
      <c r="AY21" s="685"/>
      <c r="AZ21" s="685"/>
      <c r="BA21" s="685"/>
      <c r="BB21" s="685"/>
      <c r="BC21" s="685"/>
      <c r="BD21" s="685"/>
      <c r="BE21" s="685"/>
      <c r="BF21" s="686"/>
      <c r="BG21" s="608" t="s">
        <v>47</v>
      </c>
      <c r="BH21" s="609"/>
      <c r="BI21" s="609"/>
      <c r="BJ21" s="609"/>
      <c r="BK21" s="609"/>
      <c r="BL21" s="609"/>
      <c r="BM21" s="609"/>
      <c r="BN21" s="610"/>
      <c r="BO21" s="646" t="s">
        <v>47</v>
      </c>
      <c r="BP21" s="646"/>
      <c r="BQ21" s="646"/>
      <c r="BR21" s="646"/>
      <c r="BS21" s="647" t="s">
        <v>47</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194</v>
      </c>
      <c r="C22" s="606"/>
      <c r="D22" s="606"/>
      <c r="E22" s="606"/>
      <c r="F22" s="606"/>
      <c r="G22" s="606"/>
      <c r="H22" s="606"/>
      <c r="I22" s="606"/>
      <c r="J22" s="606"/>
      <c r="K22" s="606"/>
      <c r="L22" s="606"/>
      <c r="M22" s="606"/>
      <c r="N22" s="606"/>
      <c r="O22" s="606"/>
      <c r="P22" s="606"/>
      <c r="Q22" s="607"/>
      <c r="R22" s="608" t="s">
        <v>47</v>
      </c>
      <c r="S22" s="609"/>
      <c r="T22" s="609"/>
      <c r="U22" s="609"/>
      <c r="V22" s="609"/>
      <c r="W22" s="609"/>
      <c r="X22" s="609"/>
      <c r="Y22" s="610"/>
      <c r="Z22" s="646" t="s">
        <v>47</v>
      </c>
      <c r="AA22" s="646"/>
      <c r="AB22" s="646"/>
      <c r="AC22" s="646"/>
      <c r="AD22" s="647" t="s">
        <v>47</v>
      </c>
      <c r="AE22" s="647"/>
      <c r="AF22" s="647"/>
      <c r="AG22" s="647"/>
      <c r="AH22" s="647"/>
      <c r="AI22" s="647"/>
      <c r="AJ22" s="647"/>
      <c r="AK22" s="647"/>
      <c r="AL22" s="611" t="s">
        <v>47</v>
      </c>
      <c r="AM22" s="612"/>
      <c r="AN22" s="612"/>
      <c r="AO22" s="648"/>
      <c r="AP22" s="605" t="s">
        <v>195</v>
      </c>
      <c r="AQ22" s="685"/>
      <c r="AR22" s="685"/>
      <c r="AS22" s="685"/>
      <c r="AT22" s="685"/>
      <c r="AU22" s="685"/>
      <c r="AV22" s="685"/>
      <c r="AW22" s="685"/>
      <c r="AX22" s="685"/>
      <c r="AY22" s="685"/>
      <c r="AZ22" s="685"/>
      <c r="BA22" s="685"/>
      <c r="BB22" s="685"/>
      <c r="BC22" s="685"/>
      <c r="BD22" s="685"/>
      <c r="BE22" s="685"/>
      <c r="BF22" s="686"/>
      <c r="BG22" s="608" t="s">
        <v>47</v>
      </c>
      <c r="BH22" s="609"/>
      <c r="BI22" s="609"/>
      <c r="BJ22" s="609"/>
      <c r="BK22" s="609"/>
      <c r="BL22" s="609"/>
      <c r="BM22" s="609"/>
      <c r="BN22" s="610"/>
      <c r="BO22" s="646" t="s">
        <v>47</v>
      </c>
      <c r="BP22" s="646"/>
      <c r="BQ22" s="646"/>
      <c r="BR22" s="646"/>
      <c r="BS22" s="647" t="s">
        <v>47</v>
      </c>
      <c r="BT22" s="647"/>
      <c r="BU22" s="647"/>
      <c r="BV22" s="647"/>
      <c r="BW22" s="647"/>
      <c r="BX22" s="647"/>
      <c r="BY22" s="647"/>
      <c r="BZ22" s="647"/>
      <c r="CA22" s="647"/>
      <c r="CB22" s="687"/>
      <c r="CD22" s="660" t="s">
        <v>196</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197</v>
      </c>
      <c r="C23" s="606"/>
      <c r="D23" s="606"/>
      <c r="E23" s="606"/>
      <c r="F23" s="606"/>
      <c r="G23" s="606"/>
      <c r="H23" s="606"/>
      <c r="I23" s="606"/>
      <c r="J23" s="606"/>
      <c r="K23" s="606"/>
      <c r="L23" s="606"/>
      <c r="M23" s="606"/>
      <c r="N23" s="606"/>
      <c r="O23" s="606"/>
      <c r="P23" s="606"/>
      <c r="Q23" s="607"/>
      <c r="R23" s="608" t="s">
        <v>47</v>
      </c>
      <c r="S23" s="609"/>
      <c r="T23" s="609"/>
      <c r="U23" s="609"/>
      <c r="V23" s="609"/>
      <c r="W23" s="609"/>
      <c r="X23" s="609"/>
      <c r="Y23" s="610"/>
      <c r="Z23" s="646" t="s">
        <v>47</v>
      </c>
      <c r="AA23" s="646"/>
      <c r="AB23" s="646"/>
      <c r="AC23" s="646"/>
      <c r="AD23" s="647" t="s">
        <v>47</v>
      </c>
      <c r="AE23" s="647"/>
      <c r="AF23" s="647"/>
      <c r="AG23" s="647"/>
      <c r="AH23" s="647"/>
      <c r="AI23" s="647"/>
      <c r="AJ23" s="647"/>
      <c r="AK23" s="647"/>
      <c r="AL23" s="611" t="s">
        <v>47</v>
      </c>
      <c r="AM23" s="612"/>
      <c r="AN23" s="612"/>
      <c r="AO23" s="648"/>
      <c r="AP23" s="605" t="s">
        <v>198</v>
      </c>
      <c r="AQ23" s="685"/>
      <c r="AR23" s="685"/>
      <c r="AS23" s="685"/>
      <c r="AT23" s="685"/>
      <c r="AU23" s="685"/>
      <c r="AV23" s="685"/>
      <c r="AW23" s="685"/>
      <c r="AX23" s="685"/>
      <c r="AY23" s="685"/>
      <c r="AZ23" s="685"/>
      <c r="BA23" s="685"/>
      <c r="BB23" s="685"/>
      <c r="BC23" s="685"/>
      <c r="BD23" s="685"/>
      <c r="BE23" s="685"/>
      <c r="BF23" s="686"/>
      <c r="BG23" s="608" t="s">
        <v>47</v>
      </c>
      <c r="BH23" s="609"/>
      <c r="BI23" s="609"/>
      <c r="BJ23" s="609"/>
      <c r="BK23" s="609"/>
      <c r="BL23" s="609"/>
      <c r="BM23" s="609"/>
      <c r="BN23" s="610"/>
      <c r="BO23" s="646" t="s">
        <v>47</v>
      </c>
      <c r="BP23" s="646"/>
      <c r="BQ23" s="646"/>
      <c r="BR23" s="646"/>
      <c r="BS23" s="647" t="s">
        <v>47</v>
      </c>
      <c r="BT23" s="647"/>
      <c r="BU23" s="647"/>
      <c r="BV23" s="647"/>
      <c r="BW23" s="647"/>
      <c r="BX23" s="647"/>
      <c r="BY23" s="647"/>
      <c r="BZ23" s="647"/>
      <c r="CA23" s="647"/>
      <c r="CB23" s="687"/>
      <c r="CD23" s="660" t="s">
        <v>138</v>
      </c>
      <c r="CE23" s="661"/>
      <c r="CF23" s="661"/>
      <c r="CG23" s="661"/>
      <c r="CH23" s="661"/>
      <c r="CI23" s="661"/>
      <c r="CJ23" s="661"/>
      <c r="CK23" s="661"/>
      <c r="CL23" s="661"/>
      <c r="CM23" s="661"/>
      <c r="CN23" s="661"/>
      <c r="CO23" s="661"/>
      <c r="CP23" s="661"/>
      <c r="CQ23" s="662"/>
      <c r="CR23" s="660" t="s">
        <v>199</v>
      </c>
      <c r="CS23" s="661"/>
      <c r="CT23" s="661"/>
      <c r="CU23" s="661"/>
      <c r="CV23" s="661"/>
      <c r="CW23" s="661"/>
      <c r="CX23" s="661"/>
      <c r="CY23" s="662"/>
      <c r="CZ23" s="660" t="s">
        <v>200</v>
      </c>
      <c r="DA23" s="661"/>
      <c r="DB23" s="661"/>
      <c r="DC23" s="662"/>
      <c r="DD23" s="660" t="s">
        <v>201</v>
      </c>
      <c r="DE23" s="661"/>
      <c r="DF23" s="661"/>
      <c r="DG23" s="661"/>
      <c r="DH23" s="661"/>
      <c r="DI23" s="661"/>
      <c r="DJ23" s="661"/>
      <c r="DK23" s="662"/>
      <c r="DL23" s="698" t="s">
        <v>202</v>
      </c>
      <c r="DM23" s="699"/>
      <c r="DN23" s="699"/>
      <c r="DO23" s="699"/>
      <c r="DP23" s="699"/>
      <c r="DQ23" s="699"/>
      <c r="DR23" s="699"/>
      <c r="DS23" s="699"/>
      <c r="DT23" s="699"/>
      <c r="DU23" s="699"/>
      <c r="DV23" s="700"/>
      <c r="DW23" s="660" t="s">
        <v>203</v>
      </c>
      <c r="DX23" s="661"/>
      <c r="DY23" s="661"/>
      <c r="DZ23" s="661"/>
      <c r="EA23" s="661"/>
      <c r="EB23" s="661"/>
      <c r="EC23" s="662"/>
    </row>
    <row r="24" spans="2:133" ht="11.25" customHeight="1" x14ac:dyDescent="0.2">
      <c r="B24" s="605" t="s">
        <v>204</v>
      </c>
      <c r="C24" s="606"/>
      <c r="D24" s="606"/>
      <c r="E24" s="606"/>
      <c r="F24" s="606"/>
      <c r="G24" s="606"/>
      <c r="H24" s="606"/>
      <c r="I24" s="606"/>
      <c r="J24" s="606"/>
      <c r="K24" s="606"/>
      <c r="L24" s="606"/>
      <c r="M24" s="606"/>
      <c r="N24" s="606"/>
      <c r="O24" s="606"/>
      <c r="P24" s="606"/>
      <c r="Q24" s="607"/>
      <c r="R24" s="608" t="s">
        <v>47</v>
      </c>
      <c r="S24" s="609"/>
      <c r="T24" s="609"/>
      <c r="U24" s="609"/>
      <c r="V24" s="609"/>
      <c r="W24" s="609"/>
      <c r="X24" s="609"/>
      <c r="Y24" s="610"/>
      <c r="Z24" s="646" t="s">
        <v>47</v>
      </c>
      <c r="AA24" s="646"/>
      <c r="AB24" s="646"/>
      <c r="AC24" s="646"/>
      <c r="AD24" s="647" t="s">
        <v>47</v>
      </c>
      <c r="AE24" s="647"/>
      <c r="AF24" s="647"/>
      <c r="AG24" s="647"/>
      <c r="AH24" s="647"/>
      <c r="AI24" s="647"/>
      <c r="AJ24" s="647"/>
      <c r="AK24" s="647"/>
      <c r="AL24" s="611" t="s">
        <v>47</v>
      </c>
      <c r="AM24" s="612"/>
      <c r="AN24" s="612"/>
      <c r="AO24" s="648"/>
      <c r="AP24" s="605" t="s">
        <v>205</v>
      </c>
      <c r="AQ24" s="685"/>
      <c r="AR24" s="685"/>
      <c r="AS24" s="685"/>
      <c r="AT24" s="685"/>
      <c r="AU24" s="685"/>
      <c r="AV24" s="685"/>
      <c r="AW24" s="685"/>
      <c r="AX24" s="685"/>
      <c r="AY24" s="685"/>
      <c r="AZ24" s="685"/>
      <c r="BA24" s="685"/>
      <c r="BB24" s="685"/>
      <c r="BC24" s="685"/>
      <c r="BD24" s="685"/>
      <c r="BE24" s="685"/>
      <c r="BF24" s="686"/>
      <c r="BG24" s="608" t="s">
        <v>47</v>
      </c>
      <c r="BH24" s="609"/>
      <c r="BI24" s="609"/>
      <c r="BJ24" s="609"/>
      <c r="BK24" s="609"/>
      <c r="BL24" s="609"/>
      <c r="BM24" s="609"/>
      <c r="BN24" s="610"/>
      <c r="BO24" s="646" t="s">
        <v>47</v>
      </c>
      <c r="BP24" s="646"/>
      <c r="BQ24" s="646"/>
      <c r="BR24" s="646"/>
      <c r="BS24" s="647" t="s">
        <v>47</v>
      </c>
      <c r="BT24" s="647"/>
      <c r="BU24" s="647"/>
      <c r="BV24" s="647"/>
      <c r="BW24" s="647"/>
      <c r="BX24" s="647"/>
      <c r="BY24" s="647"/>
      <c r="BZ24" s="647"/>
      <c r="CA24" s="647"/>
      <c r="CB24" s="687"/>
      <c r="CD24" s="666" t="s">
        <v>206</v>
      </c>
      <c r="CE24" s="667"/>
      <c r="CF24" s="667"/>
      <c r="CG24" s="667"/>
      <c r="CH24" s="667"/>
      <c r="CI24" s="667"/>
      <c r="CJ24" s="667"/>
      <c r="CK24" s="667"/>
      <c r="CL24" s="667"/>
      <c r="CM24" s="667"/>
      <c r="CN24" s="667"/>
      <c r="CO24" s="667"/>
      <c r="CP24" s="667"/>
      <c r="CQ24" s="668"/>
      <c r="CR24" s="663">
        <v>47620006</v>
      </c>
      <c r="CS24" s="664"/>
      <c r="CT24" s="664"/>
      <c r="CU24" s="664"/>
      <c r="CV24" s="664"/>
      <c r="CW24" s="664"/>
      <c r="CX24" s="664"/>
      <c r="CY24" s="689"/>
      <c r="CZ24" s="690">
        <v>38.200000000000003</v>
      </c>
      <c r="DA24" s="672"/>
      <c r="DB24" s="672"/>
      <c r="DC24" s="692"/>
      <c r="DD24" s="688">
        <v>31202131</v>
      </c>
      <c r="DE24" s="664"/>
      <c r="DF24" s="664"/>
      <c r="DG24" s="664"/>
      <c r="DH24" s="664"/>
      <c r="DI24" s="664"/>
      <c r="DJ24" s="664"/>
      <c r="DK24" s="689"/>
      <c r="DL24" s="688">
        <v>28725655</v>
      </c>
      <c r="DM24" s="664"/>
      <c r="DN24" s="664"/>
      <c r="DO24" s="664"/>
      <c r="DP24" s="664"/>
      <c r="DQ24" s="664"/>
      <c r="DR24" s="664"/>
      <c r="DS24" s="664"/>
      <c r="DT24" s="664"/>
      <c r="DU24" s="664"/>
      <c r="DV24" s="689"/>
      <c r="DW24" s="690">
        <v>31.8</v>
      </c>
      <c r="DX24" s="672"/>
      <c r="DY24" s="672"/>
      <c r="DZ24" s="672"/>
      <c r="EA24" s="672"/>
      <c r="EB24" s="672"/>
      <c r="EC24" s="691"/>
    </row>
    <row r="25" spans="2:133" ht="11.25" customHeight="1" x14ac:dyDescent="0.2">
      <c r="B25" s="605" t="s">
        <v>207</v>
      </c>
      <c r="C25" s="606"/>
      <c r="D25" s="606"/>
      <c r="E25" s="606"/>
      <c r="F25" s="606"/>
      <c r="G25" s="606"/>
      <c r="H25" s="606"/>
      <c r="I25" s="606"/>
      <c r="J25" s="606"/>
      <c r="K25" s="606"/>
      <c r="L25" s="606"/>
      <c r="M25" s="606"/>
      <c r="N25" s="606"/>
      <c r="O25" s="606"/>
      <c r="P25" s="606"/>
      <c r="Q25" s="607"/>
      <c r="R25" s="608">
        <v>83896131</v>
      </c>
      <c r="S25" s="609"/>
      <c r="T25" s="609"/>
      <c r="U25" s="609"/>
      <c r="V25" s="609"/>
      <c r="W25" s="609"/>
      <c r="X25" s="609"/>
      <c r="Y25" s="610"/>
      <c r="Z25" s="646">
        <v>60</v>
      </c>
      <c r="AA25" s="646"/>
      <c r="AB25" s="646"/>
      <c r="AC25" s="646"/>
      <c r="AD25" s="647">
        <v>83896131</v>
      </c>
      <c r="AE25" s="647"/>
      <c r="AF25" s="647"/>
      <c r="AG25" s="647"/>
      <c r="AH25" s="647"/>
      <c r="AI25" s="647"/>
      <c r="AJ25" s="647"/>
      <c r="AK25" s="647"/>
      <c r="AL25" s="611">
        <v>92.8</v>
      </c>
      <c r="AM25" s="612"/>
      <c r="AN25" s="612"/>
      <c r="AO25" s="648"/>
      <c r="AP25" s="605" t="s">
        <v>208</v>
      </c>
      <c r="AQ25" s="685"/>
      <c r="AR25" s="685"/>
      <c r="AS25" s="685"/>
      <c r="AT25" s="685"/>
      <c r="AU25" s="685"/>
      <c r="AV25" s="685"/>
      <c r="AW25" s="685"/>
      <c r="AX25" s="685"/>
      <c r="AY25" s="685"/>
      <c r="AZ25" s="685"/>
      <c r="BA25" s="685"/>
      <c r="BB25" s="685"/>
      <c r="BC25" s="685"/>
      <c r="BD25" s="685"/>
      <c r="BE25" s="685"/>
      <c r="BF25" s="686"/>
      <c r="BG25" s="608" t="s">
        <v>47</v>
      </c>
      <c r="BH25" s="609"/>
      <c r="BI25" s="609"/>
      <c r="BJ25" s="609"/>
      <c r="BK25" s="609"/>
      <c r="BL25" s="609"/>
      <c r="BM25" s="609"/>
      <c r="BN25" s="610"/>
      <c r="BO25" s="646" t="s">
        <v>47</v>
      </c>
      <c r="BP25" s="646"/>
      <c r="BQ25" s="646"/>
      <c r="BR25" s="646"/>
      <c r="BS25" s="647" t="s">
        <v>47</v>
      </c>
      <c r="BT25" s="647"/>
      <c r="BU25" s="647"/>
      <c r="BV25" s="647"/>
      <c r="BW25" s="647"/>
      <c r="BX25" s="647"/>
      <c r="BY25" s="647"/>
      <c r="BZ25" s="647"/>
      <c r="CA25" s="647"/>
      <c r="CB25" s="687"/>
      <c r="CD25" s="605" t="s">
        <v>209</v>
      </c>
      <c r="CE25" s="606"/>
      <c r="CF25" s="606"/>
      <c r="CG25" s="606"/>
      <c r="CH25" s="606"/>
      <c r="CI25" s="606"/>
      <c r="CJ25" s="606"/>
      <c r="CK25" s="606"/>
      <c r="CL25" s="606"/>
      <c r="CM25" s="606"/>
      <c r="CN25" s="606"/>
      <c r="CO25" s="606"/>
      <c r="CP25" s="606"/>
      <c r="CQ25" s="607"/>
      <c r="CR25" s="608">
        <v>19168270</v>
      </c>
      <c r="CS25" s="621"/>
      <c r="CT25" s="621"/>
      <c r="CU25" s="621"/>
      <c r="CV25" s="621"/>
      <c r="CW25" s="621"/>
      <c r="CX25" s="621"/>
      <c r="CY25" s="622"/>
      <c r="CZ25" s="611">
        <v>15.4</v>
      </c>
      <c r="DA25" s="623"/>
      <c r="DB25" s="623"/>
      <c r="DC25" s="624"/>
      <c r="DD25" s="614">
        <v>17864695</v>
      </c>
      <c r="DE25" s="621"/>
      <c r="DF25" s="621"/>
      <c r="DG25" s="621"/>
      <c r="DH25" s="621"/>
      <c r="DI25" s="621"/>
      <c r="DJ25" s="621"/>
      <c r="DK25" s="622"/>
      <c r="DL25" s="614">
        <v>17416558</v>
      </c>
      <c r="DM25" s="621"/>
      <c r="DN25" s="621"/>
      <c r="DO25" s="621"/>
      <c r="DP25" s="621"/>
      <c r="DQ25" s="621"/>
      <c r="DR25" s="621"/>
      <c r="DS25" s="621"/>
      <c r="DT25" s="621"/>
      <c r="DU25" s="621"/>
      <c r="DV25" s="622"/>
      <c r="DW25" s="611">
        <v>19.3</v>
      </c>
      <c r="DX25" s="623"/>
      <c r="DY25" s="623"/>
      <c r="DZ25" s="623"/>
      <c r="EA25" s="623"/>
      <c r="EB25" s="623"/>
      <c r="EC25" s="635"/>
    </row>
    <row r="26" spans="2:133" ht="11.25" customHeight="1" x14ac:dyDescent="0.2">
      <c r="B26" s="605" t="s">
        <v>210</v>
      </c>
      <c r="C26" s="606"/>
      <c r="D26" s="606"/>
      <c r="E26" s="606"/>
      <c r="F26" s="606"/>
      <c r="G26" s="606"/>
      <c r="H26" s="606"/>
      <c r="I26" s="606"/>
      <c r="J26" s="606"/>
      <c r="K26" s="606"/>
      <c r="L26" s="606"/>
      <c r="M26" s="606"/>
      <c r="N26" s="606"/>
      <c r="O26" s="606"/>
      <c r="P26" s="606"/>
      <c r="Q26" s="607"/>
      <c r="R26" s="608">
        <v>27498</v>
      </c>
      <c r="S26" s="609"/>
      <c r="T26" s="609"/>
      <c r="U26" s="609"/>
      <c r="V26" s="609"/>
      <c r="W26" s="609"/>
      <c r="X26" s="609"/>
      <c r="Y26" s="610"/>
      <c r="Z26" s="646">
        <v>0</v>
      </c>
      <c r="AA26" s="646"/>
      <c r="AB26" s="646"/>
      <c r="AC26" s="646"/>
      <c r="AD26" s="647">
        <v>27498</v>
      </c>
      <c r="AE26" s="647"/>
      <c r="AF26" s="647"/>
      <c r="AG26" s="647"/>
      <c r="AH26" s="647"/>
      <c r="AI26" s="647"/>
      <c r="AJ26" s="647"/>
      <c r="AK26" s="647"/>
      <c r="AL26" s="611">
        <v>0</v>
      </c>
      <c r="AM26" s="612"/>
      <c r="AN26" s="612"/>
      <c r="AO26" s="648"/>
      <c r="AP26" s="605" t="s">
        <v>211</v>
      </c>
      <c r="AQ26" s="685"/>
      <c r="AR26" s="685"/>
      <c r="AS26" s="685"/>
      <c r="AT26" s="685"/>
      <c r="AU26" s="685"/>
      <c r="AV26" s="685"/>
      <c r="AW26" s="685"/>
      <c r="AX26" s="685"/>
      <c r="AY26" s="685"/>
      <c r="AZ26" s="685"/>
      <c r="BA26" s="685"/>
      <c r="BB26" s="685"/>
      <c r="BC26" s="685"/>
      <c r="BD26" s="685"/>
      <c r="BE26" s="685"/>
      <c r="BF26" s="686"/>
      <c r="BG26" s="608" t="s">
        <v>47</v>
      </c>
      <c r="BH26" s="609"/>
      <c r="BI26" s="609"/>
      <c r="BJ26" s="609"/>
      <c r="BK26" s="609"/>
      <c r="BL26" s="609"/>
      <c r="BM26" s="609"/>
      <c r="BN26" s="610"/>
      <c r="BO26" s="646" t="s">
        <v>47</v>
      </c>
      <c r="BP26" s="646"/>
      <c r="BQ26" s="646"/>
      <c r="BR26" s="646"/>
      <c r="BS26" s="647" t="s">
        <v>47</v>
      </c>
      <c r="BT26" s="647"/>
      <c r="BU26" s="647"/>
      <c r="BV26" s="647"/>
      <c r="BW26" s="647"/>
      <c r="BX26" s="647"/>
      <c r="BY26" s="647"/>
      <c r="BZ26" s="647"/>
      <c r="CA26" s="647"/>
      <c r="CB26" s="687"/>
      <c r="CD26" s="605" t="s">
        <v>212</v>
      </c>
      <c r="CE26" s="606"/>
      <c r="CF26" s="606"/>
      <c r="CG26" s="606"/>
      <c r="CH26" s="606"/>
      <c r="CI26" s="606"/>
      <c r="CJ26" s="606"/>
      <c r="CK26" s="606"/>
      <c r="CL26" s="606"/>
      <c r="CM26" s="606"/>
      <c r="CN26" s="606"/>
      <c r="CO26" s="606"/>
      <c r="CP26" s="606"/>
      <c r="CQ26" s="607"/>
      <c r="CR26" s="608">
        <v>12762631</v>
      </c>
      <c r="CS26" s="609"/>
      <c r="CT26" s="609"/>
      <c r="CU26" s="609"/>
      <c r="CV26" s="609"/>
      <c r="CW26" s="609"/>
      <c r="CX26" s="609"/>
      <c r="CY26" s="610"/>
      <c r="CZ26" s="611">
        <v>10.199999999999999</v>
      </c>
      <c r="DA26" s="623"/>
      <c r="DB26" s="623"/>
      <c r="DC26" s="624"/>
      <c r="DD26" s="614">
        <v>11942063</v>
      </c>
      <c r="DE26" s="609"/>
      <c r="DF26" s="609"/>
      <c r="DG26" s="609"/>
      <c r="DH26" s="609"/>
      <c r="DI26" s="609"/>
      <c r="DJ26" s="609"/>
      <c r="DK26" s="610"/>
      <c r="DL26" s="614" t="s">
        <v>47</v>
      </c>
      <c r="DM26" s="609"/>
      <c r="DN26" s="609"/>
      <c r="DO26" s="609"/>
      <c r="DP26" s="609"/>
      <c r="DQ26" s="609"/>
      <c r="DR26" s="609"/>
      <c r="DS26" s="609"/>
      <c r="DT26" s="609"/>
      <c r="DU26" s="609"/>
      <c r="DV26" s="610"/>
      <c r="DW26" s="611" t="s">
        <v>47</v>
      </c>
      <c r="DX26" s="623"/>
      <c r="DY26" s="623"/>
      <c r="DZ26" s="623"/>
      <c r="EA26" s="623"/>
      <c r="EB26" s="623"/>
      <c r="EC26" s="635"/>
    </row>
    <row r="27" spans="2:133" ht="11.25" customHeight="1" x14ac:dyDescent="0.2">
      <c r="B27" s="605" t="s">
        <v>213</v>
      </c>
      <c r="C27" s="606"/>
      <c r="D27" s="606"/>
      <c r="E27" s="606"/>
      <c r="F27" s="606"/>
      <c r="G27" s="606"/>
      <c r="H27" s="606"/>
      <c r="I27" s="606"/>
      <c r="J27" s="606"/>
      <c r="K27" s="606"/>
      <c r="L27" s="606"/>
      <c r="M27" s="606"/>
      <c r="N27" s="606"/>
      <c r="O27" s="606"/>
      <c r="P27" s="606"/>
      <c r="Q27" s="607"/>
      <c r="R27" s="608">
        <v>801410</v>
      </c>
      <c r="S27" s="609"/>
      <c r="T27" s="609"/>
      <c r="U27" s="609"/>
      <c r="V27" s="609"/>
      <c r="W27" s="609"/>
      <c r="X27" s="609"/>
      <c r="Y27" s="610"/>
      <c r="Z27" s="646">
        <v>0.6</v>
      </c>
      <c r="AA27" s="646"/>
      <c r="AB27" s="646"/>
      <c r="AC27" s="646"/>
      <c r="AD27" s="647" t="s">
        <v>47</v>
      </c>
      <c r="AE27" s="647"/>
      <c r="AF27" s="647"/>
      <c r="AG27" s="647"/>
      <c r="AH27" s="647"/>
      <c r="AI27" s="647"/>
      <c r="AJ27" s="647"/>
      <c r="AK27" s="647"/>
      <c r="AL27" s="611" t="s">
        <v>47</v>
      </c>
      <c r="AM27" s="612"/>
      <c r="AN27" s="612"/>
      <c r="AO27" s="648"/>
      <c r="AP27" s="605" t="s">
        <v>214</v>
      </c>
      <c r="AQ27" s="606"/>
      <c r="AR27" s="606"/>
      <c r="AS27" s="606"/>
      <c r="AT27" s="606"/>
      <c r="AU27" s="606"/>
      <c r="AV27" s="606"/>
      <c r="AW27" s="606"/>
      <c r="AX27" s="606"/>
      <c r="AY27" s="606"/>
      <c r="AZ27" s="606"/>
      <c r="BA27" s="606"/>
      <c r="BB27" s="606"/>
      <c r="BC27" s="606"/>
      <c r="BD27" s="606"/>
      <c r="BE27" s="606"/>
      <c r="BF27" s="607"/>
      <c r="BG27" s="608">
        <v>67297592</v>
      </c>
      <c r="BH27" s="609"/>
      <c r="BI27" s="609"/>
      <c r="BJ27" s="609"/>
      <c r="BK27" s="609"/>
      <c r="BL27" s="609"/>
      <c r="BM27" s="609"/>
      <c r="BN27" s="610"/>
      <c r="BO27" s="646">
        <v>100</v>
      </c>
      <c r="BP27" s="646"/>
      <c r="BQ27" s="646"/>
      <c r="BR27" s="646"/>
      <c r="BS27" s="647" t="s">
        <v>47</v>
      </c>
      <c r="BT27" s="647"/>
      <c r="BU27" s="647"/>
      <c r="BV27" s="647"/>
      <c r="BW27" s="647"/>
      <c r="BX27" s="647"/>
      <c r="BY27" s="647"/>
      <c r="BZ27" s="647"/>
      <c r="CA27" s="647"/>
      <c r="CB27" s="687"/>
      <c r="CD27" s="605" t="s">
        <v>215</v>
      </c>
      <c r="CE27" s="606"/>
      <c r="CF27" s="606"/>
      <c r="CG27" s="606"/>
      <c r="CH27" s="606"/>
      <c r="CI27" s="606"/>
      <c r="CJ27" s="606"/>
      <c r="CK27" s="606"/>
      <c r="CL27" s="606"/>
      <c r="CM27" s="606"/>
      <c r="CN27" s="606"/>
      <c r="CO27" s="606"/>
      <c r="CP27" s="606"/>
      <c r="CQ27" s="607"/>
      <c r="CR27" s="608">
        <v>27903812</v>
      </c>
      <c r="CS27" s="621"/>
      <c r="CT27" s="621"/>
      <c r="CU27" s="621"/>
      <c r="CV27" s="621"/>
      <c r="CW27" s="621"/>
      <c r="CX27" s="621"/>
      <c r="CY27" s="622"/>
      <c r="CZ27" s="611">
        <v>22.4</v>
      </c>
      <c r="DA27" s="623"/>
      <c r="DB27" s="623"/>
      <c r="DC27" s="624"/>
      <c r="DD27" s="614">
        <v>12789512</v>
      </c>
      <c r="DE27" s="621"/>
      <c r="DF27" s="621"/>
      <c r="DG27" s="621"/>
      <c r="DH27" s="621"/>
      <c r="DI27" s="621"/>
      <c r="DJ27" s="621"/>
      <c r="DK27" s="622"/>
      <c r="DL27" s="614">
        <v>10761173</v>
      </c>
      <c r="DM27" s="621"/>
      <c r="DN27" s="621"/>
      <c r="DO27" s="621"/>
      <c r="DP27" s="621"/>
      <c r="DQ27" s="621"/>
      <c r="DR27" s="621"/>
      <c r="DS27" s="621"/>
      <c r="DT27" s="621"/>
      <c r="DU27" s="621"/>
      <c r="DV27" s="622"/>
      <c r="DW27" s="611">
        <v>11.9</v>
      </c>
      <c r="DX27" s="623"/>
      <c r="DY27" s="623"/>
      <c r="DZ27" s="623"/>
      <c r="EA27" s="623"/>
      <c r="EB27" s="623"/>
      <c r="EC27" s="635"/>
    </row>
    <row r="28" spans="2:133" ht="11.25" customHeight="1" x14ac:dyDescent="0.2">
      <c r="B28" s="605" t="s">
        <v>216</v>
      </c>
      <c r="C28" s="606"/>
      <c r="D28" s="606"/>
      <c r="E28" s="606"/>
      <c r="F28" s="606"/>
      <c r="G28" s="606"/>
      <c r="H28" s="606"/>
      <c r="I28" s="606"/>
      <c r="J28" s="606"/>
      <c r="K28" s="606"/>
      <c r="L28" s="606"/>
      <c r="M28" s="606"/>
      <c r="N28" s="606"/>
      <c r="O28" s="606"/>
      <c r="P28" s="606"/>
      <c r="Q28" s="607"/>
      <c r="R28" s="608">
        <v>4524752</v>
      </c>
      <c r="S28" s="609"/>
      <c r="T28" s="609"/>
      <c r="U28" s="609"/>
      <c r="V28" s="609"/>
      <c r="W28" s="609"/>
      <c r="X28" s="609"/>
      <c r="Y28" s="610"/>
      <c r="Z28" s="646">
        <v>3.2</v>
      </c>
      <c r="AA28" s="646"/>
      <c r="AB28" s="646"/>
      <c r="AC28" s="646"/>
      <c r="AD28" s="647">
        <v>3760856</v>
      </c>
      <c r="AE28" s="647"/>
      <c r="AF28" s="647"/>
      <c r="AG28" s="647"/>
      <c r="AH28" s="647"/>
      <c r="AI28" s="647"/>
      <c r="AJ28" s="647"/>
      <c r="AK28" s="647"/>
      <c r="AL28" s="611">
        <v>4.2</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217</v>
      </c>
      <c r="CE28" s="606"/>
      <c r="CF28" s="606"/>
      <c r="CG28" s="606"/>
      <c r="CH28" s="606"/>
      <c r="CI28" s="606"/>
      <c r="CJ28" s="606"/>
      <c r="CK28" s="606"/>
      <c r="CL28" s="606"/>
      <c r="CM28" s="606"/>
      <c r="CN28" s="606"/>
      <c r="CO28" s="606"/>
      <c r="CP28" s="606"/>
      <c r="CQ28" s="607"/>
      <c r="CR28" s="608">
        <v>547924</v>
      </c>
      <c r="CS28" s="609"/>
      <c r="CT28" s="609"/>
      <c r="CU28" s="609"/>
      <c r="CV28" s="609"/>
      <c r="CW28" s="609"/>
      <c r="CX28" s="609"/>
      <c r="CY28" s="610"/>
      <c r="CZ28" s="611">
        <v>0.4</v>
      </c>
      <c r="DA28" s="623"/>
      <c r="DB28" s="623"/>
      <c r="DC28" s="624"/>
      <c r="DD28" s="614">
        <v>547924</v>
      </c>
      <c r="DE28" s="609"/>
      <c r="DF28" s="609"/>
      <c r="DG28" s="609"/>
      <c r="DH28" s="609"/>
      <c r="DI28" s="609"/>
      <c r="DJ28" s="609"/>
      <c r="DK28" s="610"/>
      <c r="DL28" s="614">
        <v>547924</v>
      </c>
      <c r="DM28" s="609"/>
      <c r="DN28" s="609"/>
      <c r="DO28" s="609"/>
      <c r="DP28" s="609"/>
      <c r="DQ28" s="609"/>
      <c r="DR28" s="609"/>
      <c r="DS28" s="609"/>
      <c r="DT28" s="609"/>
      <c r="DU28" s="609"/>
      <c r="DV28" s="610"/>
      <c r="DW28" s="611">
        <v>0.6</v>
      </c>
      <c r="DX28" s="623"/>
      <c r="DY28" s="623"/>
      <c r="DZ28" s="623"/>
      <c r="EA28" s="623"/>
      <c r="EB28" s="623"/>
      <c r="EC28" s="635"/>
    </row>
    <row r="29" spans="2:133" ht="11.25" customHeight="1" x14ac:dyDescent="0.2">
      <c r="B29" s="605" t="s">
        <v>218</v>
      </c>
      <c r="C29" s="606"/>
      <c r="D29" s="606"/>
      <c r="E29" s="606"/>
      <c r="F29" s="606"/>
      <c r="G29" s="606"/>
      <c r="H29" s="606"/>
      <c r="I29" s="606"/>
      <c r="J29" s="606"/>
      <c r="K29" s="606"/>
      <c r="L29" s="606"/>
      <c r="M29" s="606"/>
      <c r="N29" s="606"/>
      <c r="O29" s="606"/>
      <c r="P29" s="606"/>
      <c r="Q29" s="607"/>
      <c r="R29" s="608">
        <v>656838</v>
      </c>
      <c r="S29" s="609"/>
      <c r="T29" s="609"/>
      <c r="U29" s="609"/>
      <c r="V29" s="609"/>
      <c r="W29" s="609"/>
      <c r="X29" s="609"/>
      <c r="Y29" s="610"/>
      <c r="Z29" s="646">
        <v>0.5</v>
      </c>
      <c r="AA29" s="646"/>
      <c r="AB29" s="646"/>
      <c r="AC29" s="646"/>
      <c r="AD29" s="647" t="s">
        <v>47</v>
      </c>
      <c r="AE29" s="647"/>
      <c r="AF29" s="647"/>
      <c r="AG29" s="647"/>
      <c r="AH29" s="647"/>
      <c r="AI29" s="647"/>
      <c r="AJ29" s="647"/>
      <c r="AK29" s="647"/>
      <c r="AL29" s="611" t="s">
        <v>47</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219</v>
      </c>
      <c r="CE29" s="628"/>
      <c r="CF29" s="605" t="s">
        <v>220</v>
      </c>
      <c r="CG29" s="606"/>
      <c r="CH29" s="606"/>
      <c r="CI29" s="606"/>
      <c r="CJ29" s="606"/>
      <c r="CK29" s="606"/>
      <c r="CL29" s="606"/>
      <c r="CM29" s="606"/>
      <c r="CN29" s="606"/>
      <c r="CO29" s="606"/>
      <c r="CP29" s="606"/>
      <c r="CQ29" s="607"/>
      <c r="CR29" s="608">
        <v>547414</v>
      </c>
      <c r="CS29" s="621"/>
      <c r="CT29" s="621"/>
      <c r="CU29" s="621"/>
      <c r="CV29" s="621"/>
      <c r="CW29" s="621"/>
      <c r="CX29" s="621"/>
      <c r="CY29" s="622"/>
      <c r="CZ29" s="611">
        <v>0.4</v>
      </c>
      <c r="DA29" s="623"/>
      <c r="DB29" s="623"/>
      <c r="DC29" s="624"/>
      <c r="DD29" s="614">
        <v>547414</v>
      </c>
      <c r="DE29" s="621"/>
      <c r="DF29" s="621"/>
      <c r="DG29" s="621"/>
      <c r="DH29" s="621"/>
      <c r="DI29" s="621"/>
      <c r="DJ29" s="621"/>
      <c r="DK29" s="622"/>
      <c r="DL29" s="614">
        <v>547414</v>
      </c>
      <c r="DM29" s="621"/>
      <c r="DN29" s="621"/>
      <c r="DO29" s="621"/>
      <c r="DP29" s="621"/>
      <c r="DQ29" s="621"/>
      <c r="DR29" s="621"/>
      <c r="DS29" s="621"/>
      <c r="DT29" s="621"/>
      <c r="DU29" s="621"/>
      <c r="DV29" s="622"/>
      <c r="DW29" s="611">
        <v>0.6</v>
      </c>
      <c r="DX29" s="623"/>
      <c r="DY29" s="623"/>
      <c r="DZ29" s="623"/>
      <c r="EA29" s="623"/>
      <c r="EB29" s="623"/>
      <c r="EC29" s="635"/>
    </row>
    <row r="30" spans="2:133" ht="11.25" customHeight="1" x14ac:dyDescent="0.2">
      <c r="B30" s="605" t="s">
        <v>221</v>
      </c>
      <c r="C30" s="606"/>
      <c r="D30" s="606"/>
      <c r="E30" s="606"/>
      <c r="F30" s="606"/>
      <c r="G30" s="606"/>
      <c r="H30" s="606"/>
      <c r="I30" s="606"/>
      <c r="J30" s="606"/>
      <c r="K30" s="606"/>
      <c r="L30" s="606"/>
      <c r="M30" s="606"/>
      <c r="N30" s="606"/>
      <c r="O30" s="606"/>
      <c r="P30" s="606"/>
      <c r="Q30" s="607"/>
      <c r="R30" s="608">
        <v>13191783</v>
      </c>
      <c r="S30" s="609"/>
      <c r="T30" s="609"/>
      <c r="U30" s="609"/>
      <c r="V30" s="609"/>
      <c r="W30" s="609"/>
      <c r="X30" s="609"/>
      <c r="Y30" s="610"/>
      <c r="Z30" s="646">
        <v>9.4</v>
      </c>
      <c r="AA30" s="646"/>
      <c r="AB30" s="646"/>
      <c r="AC30" s="646"/>
      <c r="AD30" s="647" t="s">
        <v>47</v>
      </c>
      <c r="AE30" s="647"/>
      <c r="AF30" s="647"/>
      <c r="AG30" s="647"/>
      <c r="AH30" s="647"/>
      <c r="AI30" s="647"/>
      <c r="AJ30" s="647"/>
      <c r="AK30" s="647"/>
      <c r="AL30" s="611" t="s">
        <v>47</v>
      </c>
      <c r="AM30" s="612"/>
      <c r="AN30" s="612"/>
      <c r="AO30" s="648"/>
      <c r="AP30" s="660" t="s">
        <v>138</v>
      </c>
      <c r="AQ30" s="661"/>
      <c r="AR30" s="661"/>
      <c r="AS30" s="661"/>
      <c r="AT30" s="661"/>
      <c r="AU30" s="661"/>
      <c r="AV30" s="661"/>
      <c r="AW30" s="661"/>
      <c r="AX30" s="661"/>
      <c r="AY30" s="661"/>
      <c r="AZ30" s="661"/>
      <c r="BA30" s="661"/>
      <c r="BB30" s="661"/>
      <c r="BC30" s="661"/>
      <c r="BD30" s="661"/>
      <c r="BE30" s="661"/>
      <c r="BF30" s="662"/>
      <c r="BG30" s="660" t="s">
        <v>222</v>
      </c>
      <c r="BH30" s="678"/>
      <c r="BI30" s="678"/>
      <c r="BJ30" s="678"/>
      <c r="BK30" s="678"/>
      <c r="BL30" s="678"/>
      <c r="BM30" s="678"/>
      <c r="BN30" s="678"/>
      <c r="BO30" s="678"/>
      <c r="BP30" s="678"/>
      <c r="BQ30" s="679"/>
      <c r="BR30" s="660" t="s">
        <v>223</v>
      </c>
      <c r="BS30" s="678"/>
      <c r="BT30" s="678"/>
      <c r="BU30" s="678"/>
      <c r="BV30" s="678"/>
      <c r="BW30" s="678"/>
      <c r="BX30" s="678"/>
      <c r="BY30" s="678"/>
      <c r="BZ30" s="678"/>
      <c r="CA30" s="678"/>
      <c r="CB30" s="679"/>
      <c r="CD30" s="629"/>
      <c r="CE30" s="630"/>
      <c r="CF30" s="605" t="s">
        <v>224</v>
      </c>
      <c r="CG30" s="606"/>
      <c r="CH30" s="606"/>
      <c r="CI30" s="606"/>
      <c r="CJ30" s="606"/>
      <c r="CK30" s="606"/>
      <c r="CL30" s="606"/>
      <c r="CM30" s="606"/>
      <c r="CN30" s="606"/>
      <c r="CO30" s="606"/>
      <c r="CP30" s="606"/>
      <c r="CQ30" s="607"/>
      <c r="CR30" s="608">
        <v>507535</v>
      </c>
      <c r="CS30" s="609"/>
      <c r="CT30" s="609"/>
      <c r="CU30" s="609"/>
      <c r="CV30" s="609"/>
      <c r="CW30" s="609"/>
      <c r="CX30" s="609"/>
      <c r="CY30" s="610"/>
      <c r="CZ30" s="611">
        <v>0.4</v>
      </c>
      <c r="DA30" s="623"/>
      <c r="DB30" s="623"/>
      <c r="DC30" s="624"/>
      <c r="DD30" s="614">
        <v>507535</v>
      </c>
      <c r="DE30" s="609"/>
      <c r="DF30" s="609"/>
      <c r="DG30" s="609"/>
      <c r="DH30" s="609"/>
      <c r="DI30" s="609"/>
      <c r="DJ30" s="609"/>
      <c r="DK30" s="610"/>
      <c r="DL30" s="614">
        <v>507535</v>
      </c>
      <c r="DM30" s="609"/>
      <c r="DN30" s="609"/>
      <c r="DO30" s="609"/>
      <c r="DP30" s="609"/>
      <c r="DQ30" s="609"/>
      <c r="DR30" s="609"/>
      <c r="DS30" s="609"/>
      <c r="DT30" s="609"/>
      <c r="DU30" s="609"/>
      <c r="DV30" s="610"/>
      <c r="DW30" s="611">
        <v>0.6</v>
      </c>
      <c r="DX30" s="623"/>
      <c r="DY30" s="623"/>
      <c r="DZ30" s="623"/>
      <c r="EA30" s="623"/>
      <c r="EB30" s="623"/>
      <c r="EC30" s="635"/>
    </row>
    <row r="31" spans="2:133" ht="11.25" customHeight="1" x14ac:dyDescent="0.2">
      <c r="B31" s="675" t="s">
        <v>225</v>
      </c>
      <c r="C31" s="676"/>
      <c r="D31" s="676"/>
      <c r="E31" s="676"/>
      <c r="F31" s="676"/>
      <c r="G31" s="676"/>
      <c r="H31" s="676"/>
      <c r="I31" s="676"/>
      <c r="J31" s="676"/>
      <c r="K31" s="676"/>
      <c r="L31" s="676"/>
      <c r="M31" s="676"/>
      <c r="N31" s="676"/>
      <c r="O31" s="676"/>
      <c r="P31" s="676"/>
      <c r="Q31" s="677"/>
      <c r="R31" s="608">
        <v>5066591</v>
      </c>
      <c r="S31" s="609"/>
      <c r="T31" s="609"/>
      <c r="U31" s="609"/>
      <c r="V31" s="609"/>
      <c r="W31" s="609"/>
      <c r="X31" s="609"/>
      <c r="Y31" s="610"/>
      <c r="Z31" s="646">
        <v>3.6</v>
      </c>
      <c r="AA31" s="646"/>
      <c r="AB31" s="646"/>
      <c r="AC31" s="646"/>
      <c r="AD31" s="647">
        <v>1032358</v>
      </c>
      <c r="AE31" s="647"/>
      <c r="AF31" s="647"/>
      <c r="AG31" s="647"/>
      <c r="AH31" s="647"/>
      <c r="AI31" s="647"/>
      <c r="AJ31" s="647"/>
      <c r="AK31" s="647"/>
      <c r="AL31" s="611">
        <v>1.1000000000000001</v>
      </c>
      <c r="AM31" s="612"/>
      <c r="AN31" s="612"/>
      <c r="AO31" s="648"/>
      <c r="AP31" s="680" t="s">
        <v>226</v>
      </c>
      <c r="AQ31" s="681"/>
      <c r="AR31" s="681"/>
      <c r="AS31" s="681"/>
      <c r="AT31" s="682" t="s">
        <v>227</v>
      </c>
      <c r="AU31" s="200"/>
      <c r="AV31" s="200"/>
      <c r="AW31" s="200"/>
      <c r="AX31" s="666" t="s">
        <v>103</v>
      </c>
      <c r="AY31" s="667"/>
      <c r="AZ31" s="667"/>
      <c r="BA31" s="667"/>
      <c r="BB31" s="667"/>
      <c r="BC31" s="667"/>
      <c r="BD31" s="667"/>
      <c r="BE31" s="667"/>
      <c r="BF31" s="668"/>
      <c r="BG31" s="670">
        <v>99.1</v>
      </c>
      <c r="BH31" s="671"/>
      <c r="BI31" s="671"/>
      <c r="BJ31" s="671"/>
      <c r="BK31" s="671"/>
      <c r="BL31" s="671"/>
      <c r="BM31" s="672">
        <v>97.5</v>
      </c>
      <c r="BN31" s="671"/>
      <c r="BO31" s="671"/>
      <c r="BP31" s="671"/>
      <c r="BQ31" s="673"/>
      <c r="BR31" s="670">
        <v>99.1</v>
      </c>
      <c r="BS31" s="671"/>
      <c r="BT31" s="671"/>
      <c r="BU31" s="671"/>
      <c r="BV31" s="671"/>
      <c r="BW31" s="671"/>
      <c r="BX31" s="672">
        <v>97.4</v>
      </c>
      <c r="BY31" s="671"/>
      <c r="BZ31" s="671"/>
      <c r="CA31" s="671"/>
      <c r="CB31" s="673"/>
      <c r="CD31" s="629"/>
      <c r="CE31" s="630"/>
      <c r="CF31" s="605" t="s">
        <v>228</v>
      </c>
      <c r="CG31" s="606"/>
      <c r="CH31" s="606"/>
      <c r="CI31" s="606"/>
      <c r="CJ31" s="606"/>
      <c r="CK31" s="606"/>
      <c r="CL31" s="606"/>
      <c r="CM31" s="606"/>
      <c r="CN31" s="606"/>
      <c r="CO31" s="606"/>
      <c r="CP31" s="606"/>
      <c r="CQ31" s="607"/>
      <c r="CR31" s="608">
        <v>39879</v>
      </c>
      <c r="CS31" s="621"/>
      <c r="CT31" s="621"/>
      <c r="CU31" s="621"/>
      <c r="CV31" s="621"/>
      <c r="CW31" s="621"/>
      <c r="CX31" s="621"/>
      <c r="CY31" s="622"/>
      <c r="CZ31" s="611">
        <v>0</v>
      </c>
      <c r="DA31" s="623"/>
      <c r="DB31" s="623"/>
      <c r="DC31" s="624"/>
      <c r="DD31" s="614">
        <v>39879</v>
      </c>
      <c r="DE31" s="621"/>
      <c r="DF31" s="621"/>
      <c r="DG31" s="621"/>
      <c r="DH31" s="621"/>
      <c r="DI31" s="621"/>
      <c r="DJ31" s="621"/>
      <c r="DK31" s="622"/>
      <c r="DL31" s="614">
        <v>39879</v>
      </c>
      <c r="DM31" s="621"/>
      <c r="DN31" s="621"/>
      <c r="DO31" s="621"/>
      <c r="DP31" s="621"/>
      <c r="DQ31" s="621"/>
      <c r="DR31" s="621"/>
      <c r="DS31" s="621"/>
      <c r="DT31" s="621"/>
      <c r="DU31" s="621"/>
      <c r="DV31" s="622"/>
      <c r="DW31" s="611">
        <v>0</v>
      </c>
      <c r="DX31" s="623"/>
      <c r="DY31" s="623"/>
      <c r="DZ31" s="623"/>
      <c r="EA31" s="623"/>
      <c r="EB31" s="623"/>
      <c r="EC31" s="635"/>
    </row>
    <row r="32" spans="2:133" ht="11.25" customHeight="1" x14ac:dyDescent="0.2">
      <c r="B32" s="605" t="s">
        <v>229</v>
      </c>
      <c r="C32" s="606"/>
      <c r="D32" s="606"/>
      <c r="E32" s="606"/>
      <c r="F32" s="606"/>
      <c r="G32" s="606"/>
      <c r="H32" s="606"/>
      <c r="I32" s="606"/>
      <c r="J32" s="606"/>
      <c r="K32" s="606"/>
      <c r="L32" s="606"/>
      <c r="M32" s="606"/>
      <c r="N32" s="606"/>
      <c r="O32" s="606"/>
      <c r="P32" s="606"/>
      <c r="Q32" s="607"/>
      <c r="R32" s="608">
        <v>11150295</v>
      </c>
      <c r="S32" s="609"/>
      <c r="T32" s="609"/>
      <c r="U32" s="609"/>
      <c r="V32" s="609"/>
      <c r="W32" s="609"/>
      <c r="X32" s="609"/>
      <c r="Y32" s="610"/>
      <c r="Z32" s="646">
        <v>8</v>
      </c>
      <c r="AA32" s="646"/>
      <c r="AB32" s="646"/>
      <c r="AC32" s="646"/>
      <c r="AD32" s="647" t="s">
        <v>47</v>
      </c>
      <c r="AE32" s="647"/>
      <c r="AF32" s="647"/>
      <c r="AG32" s="647"/>
      <c r="AH32" s="647"/>
      <c r="AI32" s="647"/>
      <c r="AJ32" s="647"/>
      <c r="AK32" s="647"/>
      <c r="AL32" s="611" t="s">
        <v>47</v>
      </c>
      <c r="AM32" s="612"/>
      <c r="AN32" s="612"/>
      <c r="AO32" s="648"/>
      <c r="AP32" s="649"/>
      <c r="AQ32" s="650"/>
      <c r="AR32" s="650"/>
      <c r="AS32" s="650"/>
      <c r="AT32" s="683"/>
      <c r="AU32" s="196" t="s">
        <v>230</v>
      </c>
      <c r="AX32" s="605" t="s">
        <v>231</v>
      </c>
      <c r="AY32" s="606"/>
      <c r="AZ32" s="606"/>
      <c r="BA32" s="606"/>
      <c r="BB32" s="606"/>
      <c r="BC32" s="606"/>
      <c r="BD32" s="606"/>
      <c r="BE32" s="606"/>
      <c r="BF32" s="607"/>
      <c r="BG32" s="674">
        <v>99</v>
      </c>
      <c r="BH32" s="621"/>
      <c r="BI32" s="621"/>
      <c r="BJ32" s="621"/>
      <c r="BK32" s="621"/>
      <c r="BL32" s="621"/>
      <c r="BM32" s="612">
        <v>97.4</v>
      </c>
      <c r="BN32" s="621"/>
      <c r="BO32" s="621"/>
      <c r="BP32" s="621"/>
      <c r="BQ32" s="644"/>
      <c r="BR32" s="674">
        <v>99</v>
      </c>
      <c r="BS32" s="621"/>
      <c r="BT32" s="621"/>
      <c r="BU32" s="621"/>
      <c r="BV32" s="621"/>
      <c r="BW32" s="621"/>
      <c r="BX32" s="612">
        <v>97.3</v>
      </c>
      <c r="BY32" s="621"/>
      <c r="BZ32" s="621"/>
      <c r="CA32" s="621"/>
      <c r="CB32" s="644"/>
      <c r="CD32" s="631"/>
      <c r="CE32" s="632"/>
      <c r="CF32" s="605" t="s">
        <v>232</v>
      </c>
      <c r="CG32" s="606"/>
      <c r="CH32" s="606"/>
      <c r="CI32" s="606"/>
      <c r="CJ32" s="606"/>
      <c r="CK32" s="606"/>
      <c r="CL32" s="606"/>
      <c r="CM32" s="606"/>
      <c r="CN32" s="606"/>
      <c r="CO32" s="606"/>
      <c r="CP32" s="606"/>
      <c r="CQ32" s="607"/>
      <c r="CR32" s="608">
        <v>510</v>
      </c>
      <c r="CS32" s="609"/>
      <c r="CT32" s="609"/>
      <c r="CU32" s="609"/>
      <c r="CV32" s="609"/>
      <c r="CW32" s="609"/>
      <c r="CX32" s="609"/>
      <c r="CY32" s="610"/>
      <c r="CZ32" s="611">
        <v>0</v>
      </c>
      <c r="DA32" s="623"/>
      <c r="DB32" s="623"/>
      <c r="DC32" s="624"/>
      <c r="DD32" s="614">
        <v>510</v>
      </c>
      <c r="DE32" s="609"/>
      <c r="DF32" s="609"/>
      <c r="DG32" s="609"/>
      <c r="DH32" s="609"/>
      <c r="DI32" s="609"/>
      <c r="DJ32" s="609"/>
      <c r="DK32" s="610"/>
      <c r="DL32" s="614">
        <v>510</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2">
      <c r="B33" s="605" t="s">
        <v>233</v>
      </c>
      <c r="C33" s="606"/>
      <c r="D33" s="606"/>
      <c r="E33" s="606"/>
      <c r="F33" s="606"/>
      <c r="G33" s="606"/>
      <c r="H33" s="606"/>
      <c r="I33" s="606"/>
      <c r="J33" s="606"/>
      <c r="K33" s="606"/>
      <c r="L33" s="606"/>
      <c r="M33" s="606"/>
      <c r="N33" s="606"/>
      <c r="O33" s="606"/>
      <c r="P33" s="606"/>
      <c r="Q33" s="607"/>
      <c r="R33" s="608">
        <v>2063088</v>
      </c>
      <c r="S33" s="609"/>
      <c r="T33" s="609"/>
      <c r="U33" s="609"/>
      <c r="V33" s="609"/>
      <c r="W33" s="609"/>
      <c r="X33" s="609"/>
      <c r="Y33" s="610"/>
      <c r="Z33" s="646">
        <v>1.5</v>
      </c>
      <c r="AA33" s="646"/>
      <c r="AB33" s="646"/>
      <c r="AC33" s="646"/>
      <c r="AD33" s="647">
        <v>1610669</v>
      </c>
      <c r="AE33" s="647"/>
      <c r="AF33" s="647"/>
      <c r="AG33" s="647"/>
      <c r="AH33" s="647"/>
      <c r="AI33" s="647"/>
      <c r="AJ33" s="647"/>
      <c r="AK33" s="647"/>
      <c r="AL33" s="611">
        <v>1.8</v>
      </c>
      <c r="AM33" s="612"/>
      <c r="AN33" s="612"/>
      <c r="AO33" s="648"/>
      <c r="AP33" s="651"/>
      <c r="AQ33" s="652"/>
      <c r="AR33" s="652"/>
      <c r="AS33" s="652"/>
      <c r="AT33" s="684"/>
      <c r="AU33" s="201"/>
      <c r="AV33" s="201"/>
      <c r="AW33" s="201"/>
      <c r="AX33" s="589" t="s">
        <v>234</v>
      </c>
      <c r="AY33" s="590"/>
      <c r="AZ33" s="590"/>
      <c r="BA33" s="590"/>
      <c r="BB33" s="590"/>
      <c r="BC33" s="590"/>
      <c r="BD33" s="590"/>
      <c r="BE33" s="590"/>
      <c r="BF33" s="591"/>
      <c r="BG33" s="669" t="s">
        <v>47</v>
      </c>
      <c r="BH33" s="593"/>
      <c r="BI33" s="593"/>
      <c r="BJ33" s="593"/>
      <c r="BK33" s="593"/>
      <c r="BL33" s="593"/>
      <c r="BM33" s="639" t="s">
        <v>47</v>
      </c>
      <c r="BN33" s="593"/>
      <c r="BO33" s="593"/>
      <c r="BP33" s="593"/>
      <c r="BQ33" s="656"/>
      <c r="BR33" s="669" t="s">
        <v>47</v>
      </c>
      <c r="BS33" s="593"/>
      <c r="BT33" s="593"/>
      <c r="BU33" s="593"/>
      <c r="BV33" s="593"/>
      <c r="BW33" s="593"/>
      <c r="BX33" s="639" t="s">
        <v>47</v>
      </c>
      <c r="BY33" s="593"/>
      <c r="BZ33" s="593"/>
      <c r="CA33" s="593"/>
      <c r="CB33" s="656"/>
      <c r="CD33" s="605" t="s">
        <v>235</v>
      </c>
      <c r="CE33" s="606"/>
      <c r="CF33" s="606"/>
      <c r="CG33" s="606"/>
      <c r="CH33" s="606"/>
      <c r="CI33" s="606"/>
      <c r="CJ33" s="606"/>
      <c r="CK33" s="606"/>
      <c r="CL33" s="606"/>
      <c r="CM33" s="606"/>
      <c r="CN33" s="606"/>
      <c r="CO33" s="606"/>
      <c r="CP33" s="606"/>
      <c r="CQ33" s="607"/>
      <c r="CR33" s="608">
        <v>60988200</v>
      </c>
      <c r="CS33" s="621"/>
      <c r="CT33" s="621"/>
      <c r="CU33" s="621"/>
      <c r="CV33" s="621"/>
      <c r="CW33" s="621"/>
      <c r="CX33" s="621"/>
      <c r="CY33" s="622"/>
      <c r="CZ33" s="611">
        <v>49</v>
      </c>
      <c r="DA33" s="623"/>
      <c r="DB33" s="623"/>
      <c r="DC33" s="624"/>
      <c r="DD33" s="614">
        <v>51832259</v>
      </c>
      <c r="DE33" s="621"/>
      <c r="DF33" s="621"/>
      <c r="DG33" s="621"/>
      <c r="DH33" s="621"/>
      <c r="DI33" s="621"/>
      <c r="DJ33" s="621"/>
      <c r="DK33" s="622"/>
      <c r="DL33" s="614">
        <v>32085138</v>
      </c>
      <c r="DM33" s="621"/>
      <c r="DN33" s="621"/>
      <c r="DO33" s="621"/>
      <c r="DP33" s="621"/>
      <c r="DQ33" s="621"/>
      <c r="DR33" s="621"/>
      <c r="DS33" s="621"/>
      <c r="DT33" s="621"/>
      <c r="DU33" s="621"/>
      <c r="DV33" s="622"/>
      <c r="DW33" s="611">
        <v>35.5</v>
      </c>
      <c r="DX33" s="623"/>
      <c r="DY33" s="623"/>
      <c r="DZ33" s="623"/>
      <c r="EA33" s="623"/>
      <c r="EB33" s="623"/>
      <c r="EC33" s="635"/>
    </row>
    <row r="34" spans="2:133" ht="11.25" customHeight="1" x14ac:dyDescent="0.2">
      <c r="B34" s="605" t="s">
        <v>236</v>
      </c>
      <c r="C34" s="606"/>
      <c r="D34" s="606"/>
      <c r="E34" s="606"/>
      <c r="F34" s="606"/>
      <c r="G34" s="606"/>
      <c r="H34" s="606"/>
      <c r="I34" s="606"/>
      <c r="J34" s="606"/>
      <c r="K34" s="606"/>
      <c r="L34" s="606"/>
      <c r="M34" s="606"/>
      <c r="N34" s="606"/>
      <c r="O34" s="606"/>
      <c r="P34" s="606"/>
      <c r="Q34" s="607"/>
      <c r="R34" s="608">
        <v>1659286</v>
      </c>
      <c r="S34" s="609"/>
      <c r="T34" s="609"/>
      <c r="U34" s="609"/>
      <c r="V34" s="609"/>
      <c r="W34" s="609"/>
      <c r="X34" s="609"/>
      <c r="Y34" s="610"/>
      <c r="Z34" s="646">
        <v>1.2</v>
      </c>
      <c r="AA34" s="646"/>
      <c r="AB34" s="646"/>
      <c r="AC34" s="646"/>
      <c r="AD34" s="647" t="s">
        <v>47</v>
      </c>
      <c r="AE34" s="647"/>
      <c r="AF34" s="647"/>
      <c r="AG34" s="647"/>
      <c r="AH34" s="647"/>
      <c r="AI34" s="647"/>
      <c r="AJ34" s="647"/>
      <c r="AK34" s="647"/>
      <c r="AL34" s="611" t="s">
        <v>47</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237</v>
      </c>
      <c r="CE34" s="606"/>
      <c r="CF34" s="606"/>
      <c r="CG34" s="606"/>
      <c r="CH34" s="606"/>
      <c r="CI34" s="606"/>
      <c r="CJ34" s="606"/>
      <c r="CK34" s="606"/>
      <c r="CL34" s="606"/>
      <c r="CM34" s="606"/>
      <c r="CN34" s="606"/>
      <c r="CO34" s="606"/>
      <c r="CP34" s="606"/>
      <c r="CQ34" s="607"/>
      <c r="CR34" s="608">
        <v>31311737</v>
      </c>
      <c r="CS34" s="609"/>
      <c r="CT34" s="609"/>
      <c r="CU34" s="609"/>
      <c r="CV34" s="609"/>
      <c r="CW34" s="609"/>
      <c r="CX34" s="609"/>
      <c r="CY34" s="610"/>
      <c r="CZ34" s="611">
        <v>25.1</v>
      </c>
      <c r="DA34" s="623"/>
      <c r="DB34" s="623"/>
      <c r="DC34" s="624"/>
      <c r="DD34" s="614">
        <v>26097577</v>
      </c>
      <c r="DE34" s="609"/>
      <c r="DF34" s="609"/>
      <c r="DG34" s="609"/>
      <c r="DH34" s="609"/>
      <c r="DI34" s="609"/>
      <c r="DJ34" s="609"/>
      <c r="DK34" s="610"/>
      <c r="DL34" s="614">
        <v>22108429</v>
      </c>
      <c r="DM34" s="609"/>
      <c r="DN34" s="609"/>
      <c r="DO34" s="609"/>
      <c r="DP34" s="609"/>
      <c r="DQ34" s="609"/>
      <c r="DR34" s="609"/>
      <c r="DS34" s="609"/>
      <c r="DT34" s="609"/>
      <c r="DU34" s="609"/>
      <c r="DV34" s="610"/>
      <c r="DW34" s="611">
        <v>24.5</v>
      </c>
      <c r="DX34" s="623"/>
      <c r="DY34" s="623"/>
      <c r="DZ34" s="623"/>
      <c r="EA34" s="623"/>
      <c r="EB34" s="623"/>
      <c r="EC34" s="635"/>
    </row>
    <row r="35" spans="2:133" ht="11.25" customHeight="1" x14ac:dyDescent="0.2">
      <c r="B35" s="605" t="s">
        <v>238</v>
      </c>
      <c r="C35" s="606"/>
      <c r="D35" s="606"/>
      <c r="E35" s="606"/>
      <c r="F35" s="606"/>
      <c r="G35" s="606"/>
      <c r="H35" s="606"/>
      <c r="I35" s="606"/>
      <c r="J35" s="606"/>
      <c r="K35" s="606"/>
      <c r="L35" s="606"/>
      <c r="M35" s="606"/>
      <c r="N35" s="606"/>
      <c r="O35" s="606"/>
      <c r="P35" s="606"/>
      <c r="Q35" s="607"/>
      <c r="R35" s="608">
        <v>179982</v>
      </c>
      <c r="S35" s="609"/>
      <c r="T35" s="609"/>
      <c r="U35" s="609"/>
      <c r="V35" s="609"/>
      <c r="W35" s="609"/>
      <c r="X35" s="609"/>
      <c r="Y35" s="610"/>
      <c r="Z35" s="646">
        <v>0.1</v>
      </c>
      <c r="AA35" s="646"/>
      <c r="AB35" s="646"/>
      <c r="AC35" s="646"/>
      <c r="AD35" s="647" t="s">
        <v>47</v>
      </c>
      <c r="AE35" s="647"/>
      <c r="AF35" s="647"/>
      <c r="AG35" s="647"/>
      <c r="AH35" s="647"/>
      <c r="AI35" s="647"/>
      <c r="AJ35" s="647"/>
      <c r="AK35" s="647"/>
      <c r="AL35" s="611" t="s">
        <v>47</v>
      </c>
      <c r="AM35" s="612"/>
      <c r="AN35" s="612"/>
      <c r="AO35" s="648"/>
      <c r="AP35" s="206"/>
      <c r="AQ35" s="660" t="s">
        <v>239</v>
      </c>
      <c r="AR35" s="661"/>
      <c r="AS35" s="661"/>
      <c r="AT35" s="661"/>
      <c r="AU35" s="661"/>
      <c r="AV35" s="661"/>
      <c r="AW35" s="661"/>
      <c r="AX35" s="661"/>
      <c r="AY35" s="661"/>
      <c r="AZ35" s="661"/>
      <c r="BA35" s="661"/>
      <c r="BB35" s="661"/>
      <c r="BC35" s="661"/>
      <c r="BD35" s="661"/>
      <c r="BE35" s="661"/>
      <c r="BF35" s="662"/>
      <c r="BG35" s="660" t="s">
        <v>240</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241</v>
      </c>
      <c r="CE35" s="606"/>
      <c r="CF35" s="606"/>
      <c r="CG35" s="606"/>
      <c r="CH35" s="606"/>
      <c r="CI35" s="606"/>
      <c r="CJ35" s="606"/>
      <c r="CK35" s="606"/>
      <c r="CL35" s="606"/>
      <c r="CM35" s="606"/>
      <c r="CN35" s="606"/>
      <c r="CO35" s="606"/>
      <c r="CP35" s="606"/>
      <c r="CQ35" s="607"/>
      <c r="CR35" s="608">
        <v>636099</v>
      </c>
      <c r="CS35" s="621"/>
      <c r="CT35" s="621"/>
      <c r="CU35" s="621"/>
      <c r="CV35" s="621"/>
      <c r="CW35" s="621"/>
      <c r="CX35" s="621"/>
      <c r="CY35" s="622"/>
      <c r="CZ35" s="611">
        <v>0.5</v>
      </c>
      <c r="DA35" s="623"/>
      <c r="DB35" s="623"/>
      <c r="DC35" s="624"/>
      <c r="DD35" s="614">
        <v>614935</v>
      </c>
      <c r="DE35" s="621"/>
      <c r="DF35" s="621"/>
      <c r="DG35" s="621"/>
      <c r="DH35" s="621"/>
      <c r="DI35" s="621"/>
      <c r="DJ35" s="621"/>
      <c r="DK35" s="622"/>
      <c r="DL35" s="614">
        <v>614935</v>
      </c>
      <c r="DM35" s="621"/>
      <c r="DN35" s="621"/>
      <c r="DO35" s="621"/>
      <c r="DP35" s="621"/>
      <c r="DQ35" s="621"/>
      <c r="DR35" s="621"/>
      <c r="DS35" s="621"/>
      <c r="DT35" s="621"/>
      <c r="DU35" s="621"/>
      <c r="DV35" s="622"/>
      <c r="DW35" s="611">
        <v>0.7</v>
      </c>
      <c r="DX35" s="623"/>
      <c r="DY35" s="623"/>
      <c r="DZ35" s="623"/>
      <c r="EA35" s="623"/>
      <c r="EB35" s="623"/>
      <c r="EC35" s="635"/>
    </row>
    <row r="36" spans="2:133" ht="11.25" customHeight="1" x14ac:dyDescent="0.2">
      <c r="B36" s="605" t="s">
        <v>242</v>
      </c>
      <c r="C36" s="606"/>
      <c r="D36" s="606"/>
      <c r="E36" s="606"/>
      <c r="F36" s="606"/>
      <c r="G36" s="606"/>
      <c r="H36" s="606"/>
      <c r="I36" s="606"/>
      <c r="J36" s="606"/>
      <c r="K36" s="606"/>
      <c r="L36" s="606"/>
      <c r="M36" s="606"/>
      <c r="N36" s="606"/>
      <c r="O36" s="606"/>
      <c r="P36" s="606"/>
      <c r="Q36" s="607"/>
      <c r="R36" s="608">
        <v>13128847</v>
      </c>
      <c r="S36" s="609"/>
      <c r="T36" s="609"/>
      <c r="U36" s="609"/>
      <c r="V36" s="609"/>
      <c r="W36" s="609"/>
      <c r="X36" s="609"/>
      <c r="Y36" s="610"/>
      <c r="Z36" s="646">
        <v>9.4</v>
      </c>
      <c r="AA36" s="646"/>
      <c r="AB36" s="646"/>
      <c r="AC36" s="646"/>
      <c r="AD36" s="647" t="s">
        <v>47</v>
      </c>
      <c r="AE36" s="647"/>
      <c r="AF36" s="647"/>
      <c r="AG36" s="647"/>
      <c r="AH36" s="647"/>
      <c r="AI36" s="647"/>
      <c r="AJ36" s="647"/>
      <c r="AK36" s="647"/>
      <c r="AL36" s="611" t="s">
        <v>47</v>
      </c>
      <c r="AM36" s="612"/>
      <c r="AN36" s="612"/>
      <c r="AO36" s="648"/>
      <c r="AP36" s="206"/>
      <c r="AQ36" s="657" t="s">
        <v>243</v>
      </c>
      <c r="AR36" s="658"/>
      <c r="AS36" s="658"/>
      <c r="AT36" s="658"/>
      <c r="AU36" s="658"/>
      <c r="AV36" s="658"/>
      <c r="AW36" s="658"/>
      <c r="AX36" s="658"/>
      <c r="AY36" s="659"/>
      <c r="AZ36" s="663">
        <v>8917558</v>
      </c>
      <c r="BA36" s="664"/>
      <c r="BB36" s="664"/>
      <c r="BC36" s="664"/>
      <c r="BD36" s="664"/>
      <c r="BE36" s="664"/>
      <c r="BF36" s="665"/>
      <c r="BG36" s="666" t="s">
        <v>244</v>
      </c>
      <c r="BH36" s="667"/>
      <c r="BI36" s="667"/>
      <c r="BJ36" s="667"/>
      <c r="BK36" s="667"/>
      <c r="BL36" s="667"/>
      <c r="BM36" s="667"/>
      <c r="BN36" s="667"/>
      <c r="BO36" s="667"/>
      <c r="BP36" s="667"/>
      <c r="BQ36" s="667"/>
      <c r="BR36" s="667"/>
      <c r="BS36" s="667"/>
      <c r="BT36" s="667"/>
      <c r="BU36" s="668"/>
      <c r="BV36" s="663">
        <v>600000</v>
      </c>
      <c r="BW36" s="664"/>
      <c r="BX36" s="664"/>
      <c r="BY36" s="664"/>
      <c r="BZ36" s="664"/>
      <c r="CA36" s="664"/>
      <c r="CB36" s="665"/>
      <c r="CD36" s="605" t="s">
        <v>245</v>
      </c>
      <c r="CE36" s="606"/>
      <c r="CF36" s="606"/>
      <c r="CG36" s="606"/>
      <c r="CH36" s="606"/>
      <c r="CI36" s="606"/>
      <c r="CJ36" s="606"/>
      <c r="CK36" s="606"/>
      <c r="CL36" s="606"/>
      <c r="CM36" s="606"/>
      <c r="CN36" s="606"/>
      <c r="CO36" s="606"/>
      <c r="CP36" s="606"/>
      <c r="CQ36" s="607"/>
      <c r="CR36" s="608">
        <v>9354980</v>
      </c>
      <c r="CS36" s="609"/>
      <c r="CT36" s="609"/>
      <c r="CU36" s="609"/>
      <c r="CV36" s="609"/>
      <c r="CW36" s="609"/>
      <c r="CX36" s="609"/>
      <c r="CY36" s="610"/>
      <c r="CZ36" s="611">
        <v>7.5</v>
      </c>
      <c r="DA36" s="623"/>
      <c r="DB36" s="623"/>
      <c r="DC36" s="624"/>
      <c r="DD36" s="614">
        <v>7209230</v>
      </c>
      <c r="DE36" s="609"/>
      <c r="DF36" s="609"/>
      <c r="DG36" s="609"/>
      <c r="DH36" s="609"/>
      <c r="DI36" s="609"/>
      <c r="DJ36" s="609"/>
      <c r="DK36" s="610"/>
      <c r="DL36" s="614">
        <v>4678076</v>
      </c>
      <c r="DM36" s="609"/>
      <c r="DN36" s="609"/>
      <c r="DO36" s="609"/>
      <c r="DP36" s="609"/>
      <c r="DQ36" s="609"/>
      <c r="DR36" s="609"/>
      <c r="DS36" s="609"/>
      <c r="DT36" s="609"/>
      <c r="DU36" s="609"/>
      <c r="DV36" s="610"/>
      <c r="DW36" s="611">
        <v>5.2</v>
      </c>
      <c r="DX36" s="623"/>
      <c r="DY36" s="623"/>
      <c r="DZ36" s="623"/>
      <c r="EA36" s="623"/>
      <c r="EB36" s="623"/>
      <c r="EC36" s="635"/>
    </row>
    <row r="37" spans="2:133" ht="11.25" customHeight="1" x14ac:dyDescent="0.2">
      <c r="B37" s="605" t="s">
        <v>246</v>
      </c>
      <c r="C37" s="606"/>
      <c r="D37" s="606"/>
      <c r="E37" s="606"/>
      <c r="F37" s="606"/>
      <c r="G37" s="606"/>
      <c r="H37" s="606"/>
      <c r="I37" s="606"/>
      <c r="J37" s="606"/>
      <c r="K37" s="606"/>
      <c r="L37" s="606"/>
      <c r="M37" s="606"/>
      <c r="N37" s="606"/>
      <c r="O37" s="606"/>
      <c r="P37" s="606"/>
      <c r="Q37" s="607"/>
      <c r="R37" s="608">
        <v>3435313</v>
      </c>
      <c r="S37" s="609"/>
      <c r="T37" s="609"/>
      <c r="U37" s="609"/>
      <c r="V37" s="609"/>
      <c r="W37" s="609"/>
      <c r="X37" s="609"/>
      <c r="Y37" s="610"/>
      <c r="Z37" s="646">
        <v>2.5</v>
      </c>
      <c r="AA37" s="646"/>
      <c r="AB37" s="646"/>
      <c r="AC37" s="646"/>
      <c r="AD37" s="647">
        <v>54963</v>
      </c>
      <c r="AE37" s="647"/>
      <c r="AF37" s="647"/>
      <c r="AG37" s="647"/>
      <c r="AH37" s="647"/>
      <c r="AI37" s="647"/>
      <c r="AJ37" s="647"/>
      <c r="AK37" s="647"/>
      <c r="AL37" s="611">
        <v>0.1</v>
      </c>
      <c r="AM37" s="612"/>
      <c r="AN37" s="612"/>
      <c r="AO37" s="648"/>
      <c r="AQ37" s="641" t="s">
        <v>247</v>
      </c>
      <c r="AR37" s="642"/>
      <c r="AS37" s="642"/>
      <c r="AT37" s="642"/>
      <c r="AU37" s="642"/>
      <c r="AV37" s="642"/>
      <c r="AW37" s="642"/>
      <c r="AX37" s="642"/>
      <c r="AY37" s="643"/>
      <c r="AZ37" s="608">
        <v>1146284</v>
      </c>
      <c r="BA37" s="609"/>
      <c r="BB37" s="609"/>
      <c r="BC37" s="609"/>
      <c r="BD37" s="621"/>
      <c r="BE37" s="621"/>
      <c r="BF37" s="644"/>
      <c r="BG37" s="605" t="s">
        <v>248</v>
      </c>
      <c r="BH37" s="606"/>
      <c r="BI37" s="606"/>
      <c r="BJ37" s="606"/>
      <c r="BK37" s="606"/>
      <c r="BL37" s="606"/>
      <c r="BM37" s="606"/>
      <c r="BN37" s="606"/>
      <c r="BO37" s="606"/>
      <c r="BP37" s="606"/>
      <c r="BQ37" s="606"/>
      <c r="BR37" s="606"/>
      <c r="BS37" s="606"/>
      <c r="BT37" s="606"/>
      <c r="BU37" s="607"/>
      <c r="BV37" s="608">
        <v>600000</v>
      </c>
      <c r="BW37" s="609"/>
      <c r="BX37" s="609"/>
      <c r="BY37" s="609"/>
      <c r="BZ37" s="609"/>
      <c r="CA37" s="609"/>
      <c r="CB37" s="645"/>
      <c r="CD37" s="605" t="s">
        <v>249</v>
      </c>
      <c r="CE37" s="606"/>
      <c r="CF37" s="606"/>
      <c r="CG37" s="606"/>
      <c r="CH37" s="606"/>
      <c r="CI37" s="606"/>
      <c r="CJ37" s="606"/>
      <c r="CK37" s="606"/>
      <c r="CL37" s="606"/>
      <c r="CM37" s="606"/>
      <c r="CN37" s="606"/>
      <c r="CO37" s="606"/>
      <c r="CP37" s="606"/>
      <c r="CQ37" s="607"/>
      <c r="CR37" s="608">
        <v>1827737</v>
      </c>
      <c r="CS37" s="621"/>
      <c r="CT37" s="621"/>
      <c r="CU37" s="621"/>
      <c r="CV37" s="621"/>
      <c r="CW37" s="621"/>
      <c r="CX37" s="621"/>
      <c r="CY37" s="622"/>
      <c r="CZ37" s="611">
        <v>1.5</v>
      </c>
      <c r="DA37" s="623"/>
      <c r="DB37" s="623"/>
      <c r="DC37" s="624"/>
      <c r="DD37" s="614">
        <v>1827737</v>
      </c>
      <c r="DE37" s="621"/>
      <c r="DF37" s="621"/>
      <c r="DG37" s="621"/>
      <c r="DH37" s="621"/>
      <c r="DI37" s="621"/>
      <c r="DJ37" s="621"/>
      <c r="DK37" s="622"/>
      <c r="DL37" s="614">
        <v>1308481</v>
      </c>
      <c r="DM37" s="621"/>
      <c r="DN37" s="621"/>
      <c r="DO37" s="621"/>
      <c r="DP37" s="621"/>
      <c r="DQ37" s="621"/>
      <c r="DR37" s="621"/>
      <c r="DS37" s="621"/>
      <c r="DT37" s="621"/>
      <c r="DU37" s="621"/>
      <c r="DV37" s="622"/>
      <c r="DW37" s="611">
        <v>1.4</v>
      </c>
      <c r="DX37" s="623"/>
      <c r="DY37" s="623"/>
      <c r="DZ37" s="623"/>
      <c r="EA37" s="623"/>
      <c r="EB37" s="623"/>
      <c r="EC37" s="635"/>
    </row>
    <row r="38" spans="2:133" ht="11.25" customHeight="1" x14ac:dyDescent="0.2">
      <c r="B38" s="605" t="s">
        <v>250</v>
      </c>
      <c r="C38" s="606"/>
      <c r="D38" s="606"/>
      <c r="E38" s="606"/>
      <c r="F38" s="606"/>
      <c r="G38" s="606"/>
      <c r="H38" s="606"/>
      <c r="I38" s="606"/>
      <c r="J38" s="606"/>
      <c r="K38" s="606"/>
      <c r="L38" s="606"/>
      <c r="M38" s="606"/>
      <c r="N38" s="606"/>
      <c r="O38" s="606"/>
      <c r="P38" s="606"/>
      <c r="Q38" s="607"/>
      <c r="R38" s="608" t="s">
        <v>47</v>
      </c>
      <c r="S38" s="609"/>
      <c r="T38" s="609"/>
      <c r="U38" s="609"/>
      <c r="V38" s="609"/>
      <c r="W38" s="609"/>
      <c r="X38" s="609"/>
      <c r="Y38" s="610"/>
      <c r="Z38" s="646" t="s">
        <v>47</v>
      </c>
      <c r="AA38" s="646"/>
      <c r="AB38" s="646"/>
      <c r="AC38" s="646"/>
      <c r="AD38" s="647" t="s">
        <v>47</v>
      </c>
      <c r="AE38" s="647"/>
      <c r="AF38" s="647"/>
      <c r="AG38" s="647"/>
      <c r="AH38" s="647"/>
      <c r="AI38" s="647"/>
      <c r="AJ38" s="647"/>
      <c r="AK38" s="647"/>
      <c r="AL38" s="611" t="s">
        <v>47</v>
      </c>
      <c r="AM38" s="612"/>
      <c r="AN38" s="612"/>
      <c r="AO38" s="648"/>
      <c r="AQ38" s="641" t="s">
        <v>251</v>
      </c>
      <c r="AR38" s="642"/>
      <c r="AS38" s="642"/>
      <c r="AT38" s="642"/>
      <c r="AU38" s="642"/>
      <c r="AV38" s="642"/>
      <c r="AW38" s="642"/>
      <c r="AX38" s="642"/>
      <c r="AY38" s="643"/>
      <c r="AZ38" s="608" t="s">
        <v>47</v>
      </c>
      <c r="BA38" s="609"/>
      <c r="BB38" s="609"/>
      <c r="BC38" s="609"/>
      <c r="BD38" s="621"/>
      <c r="BE38" s="621"/>
      <c r="BF38" s="644"/>
      <c r="BG38" s="605" t="s">
        <v>252</v>
      </c>
      <c r="BH38" s="606"/>
      <c r="BI38" s="606"/>
      <c r="BJ38" s="606"/>
      <c r="BK38" s="606"/>
      <c r="BL38" s="606"/>
      <c r="BM38" s="606"/>
      <c r="BN38" s="606"/>
      <c r="BO38" s="606"/>
      <c r="BP38" s="606"/>
      <c r="BQ38" s="606"/>
      <c r="BR38" s="606"/>
      <c r="BS38" s="606"/>
      <c r="BT38" s="606"/>
      <c r="BU38" s="607"/>
      <c r="BV38" s="608">
        <v>37414</v>
      </c>
      <c r="BW38" s="609"/>
      <c r="BX38" s="609"/>
      <c r="BY38" s="609"/>
      <c r="BZ38" s="609"/>
      <c r="CA38" s="609"/>
      <c r="CB38" s="645"/>
      <c r="CD38" s="605" t="s">
        <v>253</v>
      </c>
      <c r="CE38" s="606"/>
      <c r="CF38" s="606"/>
      <c r="CG38" s="606"/>
      <c r="CH38" s="606"/>
      <c r="CI38" s="606"/>
      <c r="CJ38" s="606"/>
      <c r="CK38" s="606"/>
      <c r="CL38" s="606"/>
      <c r="CM38" s="606"/>
      <c r="CN38" s="606"/>
      <c r="CO38" s="606"/>
      <c r="CP38" s="606"/>
      <c r="CQ38" s="607"/>
      <c r="CR38" s="608">
        <v>8917558</v>
      </c>
      <c r="CS38" s="609"/>
      <c r="CT38" s="609"/>
      <c r="CU38" s="609"/>
      <c r="CV38" s="609"/>
      <c r="CW38" s="609"/>
      <c r="CX38" s="609"/>
      <c r="CY38" s="610"/>
      <c r="CZ38" s="611">
        <v>7.2</v>
      </c>
      <c r="DA38" s="623"/>
      <c r="DB38" s="623"/>
      <c r="DC38" s="624"/>
      <c r="DD38" s="614">
        <v>7524290</v>
      </c>
      <c r="DE38" s="609"/>
      <c r="DF38" s="609"/>
      <c r="DG38" s="609"/>
      <c r="DH38" s="609"/>
      <c r="DI38" s="609"/>
      <c r="DJ38" s="609"/>
      <c r="DK38" s="610"/>
      <c r="DL38" s="614">
        <v>4657063</v>
      </c>
      <c r="DM38" s="609"/>
      <c r="DN38" s="609"/>
      <c r="DO38" s="609"/>
      <c r="DP38" s="609"/>
      <c r="DQ38" s="609"/>
      <c r="DR38" s="609"/>
      <c r="DS38" s="609"/>
      <c r="DT38" s="609"/>
      <c r="DU38" s="609"/>
      <c r="DV38" s="610"/>
      <c r="DW38" s="611">
        <v>5.2</v>
      </c>
      <c r="DX38" s="623"/>
      <c r="DY38" s="623"/>
      <c r="DZ38" s="623"/>
      <c r="EA38" s="623"/>
      <c r="EB38" s="623"/>
      <c r="EC38" s="635"/>
    </row>
    <row r="39" spans="2:133" ht="11.25" customHeight="1" x14ac:dyDescent="0.2">
      <c r="B39" s="605" t="s">
        <v>254</v>
      </c>
      <c r="C39" s="606"/>
      <c r="D39" s="606"/>
      <c r="E39" s="606"/>
      <c r="F39" s="606"/>
      <c r="G39" s="606"/>
      <c r="H39" s="606"/>
      <c r="I39" s="606"/>
      <c r="J39" s="606"/>
      <c r="K39" s="606"/>
      <c r="L39" s="606"/>
      <c r="M39" s="606"/>
      <c r="N39" s="606"/>
      <c r="O39" s="606"/>
      <c r="P39" s="606"/>
      <c r="Q39" s="607"/>
      <c r="R39" s="608" t="s">
        <v>47</v>
      </c>
      <c r="S39" s="609"/>
      <c r="T39" s="609"/>
      <c r="U39" s="609"/>
      <c r="V39" s="609"/>
      <c r="W39" s="609"/>
      <c r="X39" s="609"/>
      <c r="Y39" s="610"/>
      <c r="Z39" s="646" t="s">
        <v>47</v>
      </c>
      <c r="AA39" s="646"/>
      <c r="AB39" s="646"/>
      <c r="AC39" s="646"/>
      <c r="AD39" s="647" t="s">
        <v>47</v>
      </c>
      <c r="AE39" s="647"/>
      <c r="AF39" s="647"/>
      <c r="AG39" s="647"/>
      <c r="AH39" s="647"/>
      <c r="AI39" s="647"/>
      <c r="AJ39" s="647"/>
      <c r="AK39" s="647"/>
      <c r="AL39" s="611" t="s">
        <v>47</v>
      </c>
      <c r="AM39" s="612"/>
      <c r="AN39" s="612"/>
      <c r="AO39" s="648"/>
      <c r="AQ39" s="641" t="s">
        <v>255</v>
      </c>
      <c r="AR39" s="642"/>
      <c r="AS39" s="642"/>
      <c r="AT39" s="642"/>
      <c r="AU39" s="642"/>
      <c r="AV39" s="642"/>
      <c r="AW39" s="642"/>
      <c r="AX39" s="642"/>
      <c r="AY39" s="643"/>
      <c r="AZ39" s="608" t="s">
        <v>47</v>
      </c>
      <c r="BA39" s="609"/>
      <c r="BB39" s="609"/>
      <c r="BC39" s="609"/>
      <c r="BD39" s="621"/>
      <c r="BE39" s="621"/>
      <c r="BF39" s="644"/>
      <c r="BG39" s="605" t="s">
        <v>256</v>
      </c>
      <c r="BH39" s="606"/>
      <c r="BI39" s="606"/>
      <c r="BJ39" s="606"/>
      <c r="BK39" s="606"/>
      <c r="BL39" s="606"/>
      <c r="BM39" s="606"/>
      <c r="BN39" s="606"/>
      <c r="BO39" s="606"/>
      <c r="BP39" s="606"/>
      <c r="BQ39" s="606"/>
      <c r="BR39" s="606"/>
      <c r="BS39" s="606"/>
      <c r="BT39" s="606"/>
      <c r="BU39" s="607"/>
      <c r="BV39" s="608">
        <v>46502</v>
      </c>
      <c r="BW39" s="609"/>
      <c r="BX39" s="609"/>
      <c r="BY39" s="609"/>
      <c r="BZ39" s="609"/>
      <c r="CA39" s="609"/>
      <c r="CB39" s="645"/>
      <c r="CD39" s="605" t="s">
        <v>257</v>
      </c>
      <c r="CE39" s="606"/>
      <c r="CF39" s="606"/>
      <c r="CG39" s="606"/>
      <c r="CH39" s="606"/>
      <c r="CI39" s="606"/>
      <c r="CJ39" s="606"/>
      <c r="CK39" s="606"/>
      <c r="CL39" s="606"/>
      <c r="CM39" s="606"/>
      <c r="CN39" s="606"/>
      <c r="CO39" s="606"/>
      <c r="CP39" s="606"/>
      <c r="CQ39" s="607"/>
      <c r="CR39" s="608">
        <v>10609021</v>
      </c>
      <c r="CS39" s="621"/>
      <c r="CT39" s="621"/>
      <c r="CU39" s="621"/>
      <c r="CV39" s="621"/>
      <c r="CW39" s="621"/>
      <c r="CX39" s="621"/>
      <c r="CY39" s="622"/>
      <c r="CZ39" s="611">
        <v>8.5</v>
      </c>
      <c r="DA39" s="623"/>
      <c r="DB39" s="623"/>
      <c r="DC39" s="624"/>
      <c r="DD39" s="614">
        <v>10228092</v>
      </c>
      <c r="DE39" s="621"/>
      <c r="DF39" s="621"/>
      <c r="DG39" s="621"/>
      <c r="DH39" s="621"/>
      <c r="DI39" s="621"/>
      <c r="DJ39" s="621"/>
      <c r="DK39" s="622"/>
      <c r="DL39" s="614" t="s">
        <v>47</v>
      </c>
      <c r="DM39" s="621"/>
      <c r="DN39" s="621"/>
      <c r="DO39" s="621"/>
      <c r="DP39" s="621"/>
      <c r="DQ39" s="621"/>
      <c r="DR39" s="621"/>
      <c r="DS39" s="621"/>
      <c r="DT39" s="621"/>
      <c r="DU39" s="621"/>
      <c r="DV39" s="622"/>
      <c r="DW39" s="611" t="s">
        <v>47</v>
      </c>
      <c r="DX39" s="623"/>
      <c r="DY39" s="623"/>
      <c r="DZ39" s="623"/>
      <c r="EA39" s="623"/>
      <c r="EB39" s="623"/>
      <c r="EC39" s="635"/>
    </row>
    <row r="40" spans="2:133" ht="11.25" customHeight="1" x14ac:dyDescent="0.2">
      <c r="B40" s="605" t="s">
        <v>258</v>
      </c>
      <c r="C40" s="606"/>
      <c r="D40" s="606"/>
      <c r="E40" s="606"/>
      <c r="F40" s="606"/>
      <c r="G40" s="606"/>
      <c r="H40" s="606"/>
      <c r="I40" s="606"/>
      <c r="J40" s="606"/>
      <c r="K40" s="606"/>
      <c r="L40" s="606"/>
      <c r="M40" s="606"/>
      <c r="N40" s="606"/>
      <c r="O40" s="606"/>
      <c r="P40" s="606"/>
      <c r="Q40" s="607"/>
      <c r="R40" s="608" t="s">
        <v>47</v>
      </c>
      <c r="S40" s="609"/>
      <c r="T40" s="609"/>
      <c r="U40" s="609"/>
      <c r="V40" s="609"/>
      <c r="W40" s="609"/>
      <c r="X40" s="609"/>
      <c r="Y40" s="610"/>
      <c r="Z40" s="646" t="s">
        <v>47</v>
      </c>
      <c r="AA40" s="646"/>
      <c r="AB40" s="646"/>
      <c r="AC40" s="646"/>
      <c r="AD40" s="647" t="s">
        <v>47</v>
      </c>
      <c r="AE40" s="647"/>
      <c r="AF40" s="647"/>
      <c r="AG40" s="647"/>
      <c r="AH40" s="647"/>
      <c r="AI40" s="647"/>
      <c r="AJ40" s="647"/>
      <c r="AK40" s="647"/>
      <c r="AL40" s="611" t="s">
        <v>47</v>
      </c>
      <c r="AM40" s="612"/>
      <c r="AN40" s="612"/>
      <c r="AO40" s="648"/>
      <c r="AQ40" s="641" t="s">
        <v>259</v>
      </c>
      <c r="AR40" s="642"/>
      <c r="AS40" s="642"/>
      <c r="AT40" s="642"/>
      <c r="AU40" s="642"/>
      <c r="AV40" s="642"/>
      <c r="AW40" s="642"/>
      <c r="AX40" s="642"/>
      <c r="AY40" s="643"/>
      <c r="AZ40" s="608" t="s">
        <v>47</v>
      </c>
      <c r="BA40" s="609"/>
      <c r="BB40" s="609"/>
      <c r="BC40" s="609"/>
      <c r="BD40" s="621"/>
      <c r="BE40" s="621"/>
      <c r="BF40" s="644"/>
      <c r="BG40" s="649" t="s">
        <v>260</v>
      </c>
      <c r="BH40" s="650"/>
      <c r="BI40" s="650"/>
      <c r="BJ40" s="650"/>
      <c r="BK40" s="650"/>
      <c r="BL40" s="202"/>
      <c r="BM40" s="606" t="s">
        <v>261</v>
      </c>
      <c r="BN40" s="606"/>
      <c r="BO40" s="606"/>
      <c r="BP40" s="606"/>
      <c r="BQ40" s="606"/>
      <c r="BR40" s="606"/>
      <c r="BS40" s="606"/>
      <c r="BT40" s="606"/>
      <c r="BU40" s="607"/>
      <c r="BV40" s="608">
        <v>179</v>
      </c>
      <c r="BW40" s="609"/>
      <c r="BX40" s="609"/>
      <c r="BY40" s="609"/>
      <c r="BZ40" s="609"/>
      <c r="CA40" s="609"/>
      <c r="CB40" s="645"/>
      <c r="CD40" s="605" t="s">
        <v>262</v>
      </c>
      <c r="CE40" s="606"/>
      <c r="CF40" s="606"/>
      <c r="CG40" s="606"/>
      <c r="CH40" s="606"/>
      <c r="CI40" s="606"/>
      <c r="CJ40" s="606"/>
      <c r="CK40" s="606"/>
      <c r="CL40" s="606"/>
      <c r="CM40" s="606"/>
      <c r="CN40" s="606"/>
      <c r="CO40" s="606"/>
      <c r="CP40" s="606"/>
      <c r="CQ40" s="607"/>
      <c r="CR40" s="608">
        <v>158805</v>
      </c>
      <c r="CS40" s="609"/>
      <c r="CT40" s="609"/>
      <c r="CU40" s="609"/>
      <c r="CV40" s="609"/>
      <c r="CW40" s="609"/>
      <c r="CX40" s="609"/>
      <c r="CY40" s="610"/>
      <c r="CZ40" s="611">
        <v>0.1</v>
      </c>
      <c r="DA40" s="623"/>
      <c r="DB40" s="623"/>
      <c r="DC40" s="624"/>
      <c r="DD40" s="614">
        <v>158135</v>
      </c>
      <c r="DE40" s="609"/>
      <c r="DF40" s="609"/>
      <c r="DG40" s="609"/>
      <c r="DH40" s="609"/>
      <c r="DI40" s="609"/>
      <c r="DJ40" s="609"/>
      <c r="DK40" s="610"/>
      <c r="DL40" s="614">
        <v>26635</v>
      </c>
      <c r="DM40" s="609"/>
      <c r="DN40" s="609"/>
      <c r="DO40" s="609"/>
      <c r="DP40" s="609"/>
      <c r="DQ40" s="609"/>
      <c r="DR40" s="609"/>
      <c r="DS40" s="609"/>
      <c r="DT40" s="609"/>
      <c r="DU40" s="609"/>
      <c r="DV40" s="610"/>
      <c r="DW40" s="611">
        <v>0</v>
      </c>
      <c r="DX40" s="623"/>
      <c r="DY40" s="623"/>
      <c r="DZ40" s="623"/>
      <c r="EA40" s="623"/>
      <c r="EB40" s="623"/>
      <c r="EC40" s="635"/>
    </row>
    <row r="41" spans="2:133" ht="11.25" customHeight="1" x14ac:dyDescent="0.2">
      <c r="B41" s="589" t="s">
        <v>263</v>
      </c>
      <c r="C41" s="590"/>
      <c r="D41" s="590"/>
      <c r="E41" s="590"/>
      <c r="F41" s="590"/>
      <c r="G41" s="590"/>
      <c r="H41" s="590"/>
      <c r="I41" s="590"/>
      <c r="J41" s="590"/>
      <c r="K41" s="590"/>
      <c r="L41" s="590"/>
      <c r="M41" s="590"/>
      <c r="N41" s="590"/>
      <c r="O41" s="590"/>
      <c r="P41" s="590"/>
      <c r="Q41" s="591"/>
      <c r="R41" s="592">
        <v>139781814</v>
      </c>
      <c r="S41" s="633"/>
      <c r="T41" s="633"/>
      <c r="U41" s="633"/>
      <c r="V41" s="633"/>
      <c r="W41" s="633"/>
      <c r="X41" s="633"/>
      <c r="Y41" s="636"/>
      <c r="Z41" s="637">
        <v>100</v>
      </c>
      <c r="AA41" s="637"/>
      <c r="AB41" s="637"/>
      <c r="AC41" s="637"/>
      <c r="AD41" s="638">
        <v>90382475</v>
      </c>
      <c r="AE41" s="638"/>
      <c r="AF41" s="638"/>
      <c r="AG41" s="638"/>
      <c r="AH41" s="638"/>
      <c r="AI41" s="638"/>
      <c r="AJ41" s="638"/>
      <c r="AK41" s="638"/>
      <c r="AL41" s="595">
        <v>100</v>
      </c>
      <c r="AM41" s="639"/>
      <c r="AN41" s="639"/>
      <c r="AO41" s="640"/>
      <c r="AQ41" s="641" t="s">
        <v>264</v>
      </c>
      <c r="AR41" s="642"/>
      <c r="AS41" s="642"/>
      <c r="AT41" s="642"/>
      <c r="AU41" s="642"/>
      <c r="AV41" s="642"/>
      <c r="AW41" s="642"/>
      <c r="AX41" s="642"/>
      <c r="AY41" s="643"/>
      <c r="AZ41" s="608">
        <v>2828058</v>
      </c>
      <c r="BA41" s="609"/>
      <c r="BB41" s="609"/>
      <c r="BC41" s="609"/>
      <c r="BD41" s="621"/>
      <c r="BE41" s="621"/>
      <c r="BF41" s="644"/>
      <c r="BG41" s="649"/>
      <c r="BH41" s="650"/>
      <c r="BI41" s="650"/>
      <c r="BJ41" s="650"/>
      <c r="BK41" s="650"/>
      <c r="BL41" s="202"/>
      <c r="BM41" s="606" t="s">
        <v>265</v>
      </c>
      <c r="BN41" s="606"/>
      <c r="BO41" s="606"/>
      <c r="BP41" s="606"/>
      <c r="BQ41" s="606"/>
      <c r="BR41" s="606"/>
      <c r="BS41" s="606"/>
      <c r="BT41" s="606"/>
      <c r="BU41" s="607"/>
      <c r="BV41" s="608" t="s">
        <v>47</v>
      </c>
      <c r="BW41" s="609"/>
      <c r="BX41" s="609"/>
      <c r="BY41" s="609"/>
      <c r="BZ41" s="609"/>
      <c r="CA41" s="609"/>
      <c r="CB41" s="645"/>
      <c r="CD41" s="605" t="s">
        <v>266</v>
      </c>
      <c r="CE41" s="606"/>
      <c r="CF41" s="606"/>
      <c r="CG41" s="606"/>
      <c r="CH41" s="606"/>
      <c r="CI41" s="606"/>
      <c r="CJ41" s="606"/>
      <c r="CK41" s="606"/>
      <c r="CL41" s="606"/>
      <c r="CM41" s="606"/>
      <c r="CN41" s="606"/>
      <c r="CO41" s="606"/>
      <c r="CP41" s="606"/>
      <c r="CQ41" s="607"/>
      <c r="CR41" s="608" t="s">
        <v>47</v>
      </c>
      <c r="CS41" s="621"/>
      <c r="CT41" s="621"/>
      <c r="CU41" s="621"/>
      <c r="CV41" s="621"/>
      <c r="CW41" s="621"/>
      <c r="CX41" s="621"/>
      <c r="CY41" s="622"/>
      <c r="CZ41" s="611" t="s">
        <v>47</v>
      </c>
      <c r="DA41" s="623"/>
      <c r="DB41" s="623"/>
      <c r="DC41" s="624"/>
      <c r="DD41" s="614" t="s">
        <v>47</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267</v>
      </c>
      <c r="AR42" s="654"/>
      <c r="AS42" s="654"/>
      <c r="AT42" s="654"/>
      <c r="AU42" s="654"/>
      <c r="AV42" s="654"/>
      <c r="AW42" s="654"/>
      <c r="AX42" s="654"/>
      <c r="AY42" s="655"/>
      <c r="AZ42" s="592">
        <v>4943216</v>
      </c>
      <c r="BA42" s="633"/>
      <c r="BB42" s="633"/>
      <c r="BC42" s="633"/>
      <c r="BD42" s="593"/>
      <c r="BE42" s="593"/>
      <c r="BF42" s="656"/>
      <c r="BG42" s="651"/>
      <c r="BH42" s="652"/>
      <c r="BI42" s="652"/>
      <c r="BJ42" s="652"/>
      <c r="BK42" s="652"/>
      <c r="BL42" s="203"/>
      <c r="BM42" s="590" t="s">
        <v>268</v>
      </c>
      <c r="BN42" s="590"/>
      <c r="BO42" s="590"/>
      <c r="BP42" s="590"/>
      <c r="BQ42" s="590"/>
      <c r="BR42" s="590"/>
      <c r="BS42" s="590"/>
      <c r="BT42" s="590"/>
      <c r="BU42" s="591"/>
      <c r="BV42" s="592">
        <v>280</v>
      </c>
      <c r="BW42" s="633"/>
      <c r="BX42" s="633"/>
      <c r="BY42" s="633"/>
      <c r="BZ42" s="633"/>
      <c r="CA42" s="633"/>
      <c r="CB42" s="634"/>
      <c r="CD42" s="605" t="s">
        <v>269</v>
      </c>
      <c r="CE42" s="606"/>
      <c r="CF42" s="606"/>
      <c r="CG42" s="606"/>
      <c r="CH42" s="606"/>
      <c r="CI42" s="606"/>
      <c r="CJ42" s="606"/>
      <c r="CK42" s="606"/>
      <c r="CL42" s="606"/>
      <c r="CM42" s="606"/>
      <c r="CN42" s="606"/>
      <c r="CO42" s="606"/>
      <c r="CP42" s="606"/>
      <c r="CQ42" s="607"/>
      <c r="CR42" s="608">
        <v>15929470</v>
      </c>
      <c r="CS42" s="621"/>
      <c r="CT42" s="621"/>
      <c r="CU42" s="621"/>
      <c r="CV42" s="621"/>
      <c r="CW42" s="621"/>
      <c r="CX42" s="621"/>
      <c r="CY42" s="622"/>
      <c r="CZ42" s="611">
        <v>12.8</v>
      </c>
      <c r="DA42" s="623"/>
      <c r="DB42" s="623"/>
      <c r="DC42" s="624"/>
      <c r="DD42" s="614">
        <v>14709857</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270</v>
      </c>
      <c r="CD43" s="605" t="s">
        <v>271</v>
      </c>
      <c r="CE43" s="606"/>
      <c r="CF43" s="606"/>
      <c r="CG43" s="606"/>
      <c r="CH43" s="606"/>
      <c r="CI43" s="606"/>
      <c r="CJ43" s="606"/>
      <c r="CK43" s="606"/>
      <c r="CL43" s="606"/>
      <c r="CM43" s="606"/>
      <c r="CN43" s="606"/>
      <c r="CO43" s="606"/>
      <c r="CP43" s="606"/>
      <c r="CQ43" s="607"/>
      <c r="CR43" s="608">
        <v>530917</v>
      </c>
      <c r="CS43" s="621"/>
      <c r="CT43" s="621"/>
      <c r="CU43" s="621"/>
      <c r="CV43" s="621"/>
      <c r="CW43" s="621"/>
      <c r="CX43" s="621"/>
      <c r="CY43" s="622"/>
      <c r="CZ43" s="611">
        <v>0.4</v>
      </c>
      <c r="DA43" s="623"/>
      <c r="DB43" s="623"/>
      <c r="DC43" s="624"/>
      <c r="DD43" s="614">
        <v>530917</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272</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219</v>
      </c>
      <c r="CE44" s="628"/>
      <c r="CF44" s="605" t="s">
        <v>273</v>
      </c>
      <c r="CG44" s="606"/>
      <c r="CH44" s="606"/>
      <c r="CI44" s="606"/>
      <c r="CJ44" s="606"/>
      <c r="CK44" s="606"/>
      <c r="CL44" s="606"/>
      <c r="CM44" s="606"/>
      <c r="CN44" s="606"/>
      <c r="CO44" s="606"/>
      <c r="CP44" s="606"/>
      <c r="CQ44" s="607"/>
      <c r="CR44" s="608">
        <v>15929470</v>
      </c>
      <c r="CS44" s="609"/>
      <c r="CT44" s="609"/>
      <c r="CU44" s="609"/>
      <c r="CV44" s="609"/>
      <c r="CW44" s="609"/>
      <c r="CX44" s="609"/>
      <c r="CY44" s="610"/>
      <c r="CZ44" s="611">
        <v>12.8</v>
      </c>
      <c r="DA44" s="612"/>
      <c r="DB44" s="612"/>
      <c r="DC44" s="613"/>
      <c r="DD44" s="614">
        <v>14709857</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274</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275</v>
      </c>
      <c r="CG45" s="606"/>
      <c r="CH45" s="606"/>
      <c r="CI45" s="606"/>
      <c r="CJ45" s="606"/>
      <c r="CK45" s="606"/>
      <c r="CL45" s="606"/>
      <c r="CM45" s="606"/>
      <c r="CN45" s="606"/>
      <c r="CO45" s="606"/>
      <c r="CP45" s="606"/>
      <c r="CQ45" s="607"/>
      <c r="CR45" s="608">
        <v>1362042</v>
      </c>
      <c r="CS45" s="621"/>
      <c r="CT45" s="621"/>
      <c r="CU45" s="621"/>
      <c r="CV45" s="621"/>
      <c r="CW45" s="621"/>
      <c r="CX45" s="621"/>
      <c r="CY45" s="622"/>
      <c r="CZ45" s="611">
        <v>1.1000000000000001</v>
      </c>
      <c r="DA45" s="623"/>
      <c r="DB45" s="623"/>
      <c r="DC45" s="624"/>
      <c r="DD45" s="614">
        <v>873683</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276</v>
      </c>
      <c r="CG46" s="606"/>
      <c r="CH46" s="606"/>
      <c r="CI46" s="606"/>
      <c r="CJ46" s="606"/>
      <c r="CK46" s="606"/>
      <c r="CL46" s="606"/>
      <c r="CM46" s="606"/>
      <c r="CN46" s="606"/>
      <c r="CO46" s="606"/>
      <c r="CP46" s="606"/>
      <c r="CQ46" s="607"/>
      <c r="CR46" s="608">
        <v>14526537</v>
      </c>
      <c r="CS46" s="609"/>
      <c r="CT46" s="609"/>
      <c r="CU46" s="609"/>
      <c r="CV46" s="609"/>
      <c r="CW46" s="609"/>
      <c r="CX46" s="609"/>
      <c r="CY46" s="610"/>
      <c r="CZ46" s="611">
        <v>11.7</v>
      </c>
      <c r="DA46" s="612"/>
      <c r="DB46" s="612"/>
      <c r="DC46" s="613"/>
      <c r="DD46" s="614">
        <v>13809674</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277</v>
      </c>
      <c r="CG47" s="606"/>
      <c r="CH47" s="606"/>
      <c r="CI47" s="606"/>
      <c r="CJ47" s="606"/>
      <c r="CK47" s="606"/>
      <c r="CL47" s="606"/>
      <c r="CM47" s="606"/>
      <c r="CN47" s="606"/>
      <c r="CO47" s="606"/>
      <c r="CP47" s="606"/>
      <c r="CQ47" s="607"/>
      <c r="CR47" s="608" t="s">
        <v>47</v>
      </c>
      <c r="CS47" s="621"/>
      <c r="CT47" s="621"/>
      <c r="CU47" s="621"/>
      <c r="CV47" s="621"/>
      <c r="CW47" s="621"/>
      <c r="CX47" s="621"/>
      <c r="CY47" s="622"/>
      <c r="CZ47" s="611" t="s">
        <v>47</v>
      </c>
      <c r="DA47" s="623"/>
      <c r="DB47" s="623"/>
      <c r="DC47" s="624"/>
      <c r="DD47" s="614" t="s">
        <v>47</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278</v>
      </c>
      <c r="CG48" s="606"/>
      <c r="CH48" s="606"/>
      <c r="CI48" s="606"/>
      <c r="CJ48" s="606"/>
      <c r="CK48" s="606"/>
      <c r="CL48" s="606"/>
      <c r="CM48" s="606"/>
      <c r="CN48" s="606"/>
      <c r="CO48" s="606"/>
      <c r="CP48" s="606"/>
      <c r="CQ48" s="607"/>
      <c r="CR48" s="608" t="s">
        <v>47</v>
      </c>
      <c r="CS48" s="609"/>
      <c r="CT48" s="609"/>
      <c r="CU48" s="609"/>
      <c r="CV48" s="609"/>
      <c r="CW48" s="609"/>
      <c r="CX48" s="609"/>
      <c r="CY48" s="610"/>
      <c r="CZ48" s="611" t="s">
        <v>47</v>
      </c>
      <c r="DA48" s="612"/>
      <c r="DB48" s="612"/>
      <c r="DC48" s="613"/>
      <c r="DD48" s="614" t="s">
        <v>47</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279</v>
      </c>
      <c r="CE49" s="590"/>
      <c r="CF49" s="590"/>
      <c r="CG49" s="590"/>
      <c r="CH49" s="590"/>
      <c r="CI49" s="590"/>
      <c r="CJ49" s="590"/>
      <c r="CK49" s="590"/>
      <c r="CL49" s="590"/>
      <c r="CM49" s="590"/>
      <c r="CN49" s="590"/>
      <c r="CO49" s="590"/>
      <c r="CP49" s="590"/>
      <c r="CQ49" s="591"/>
      <c r="CR49" s="592">
        <v>124537676</v>
      </c>
      <c r="CS49" s="593"/>
      <c r="CT49" s="593"/>
      <c r="CU49" s="593"/>
      <c r="CV49" s="593"/>
      <c r="CW49" s="593"/>
      <c r="CX49" s="593"/>
      <c r="CY49" s="594"/>
      <c r="CZ49" s="595">
        <v>100</v>
      </c>
      <c r="DA49" s="596"/>
      <c r="DB49" s="596"/>
      <c r="DC49" s="597"/>
      <c r="DD49" s="598">
        <v>97744247</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EdY0x1GAwmPIYjDlOOAm3et2p2Xt5c9/Qc/F6ThIFYgUSpXVOa/mI/nrIvMNESnmIIOm4MGLS7fA53ybO3GtKQ==" saltValue="Nf8J5Jlt5IiIbzDHWhUMT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83" t="s">
        <v>280</v>
      </c>
      <c r="B2" s="1083"/>
      <c r="C2" s="1083"/>
      <c r="D2" s="1083"/>
      <c r="E2" s="1083"/>
      <c r="F2" s="1083"/>
      <c r="G2" s="1083"/>
      <c r="H2" s="1083"/>
      <c r="I2" s="1083"/>
      <c r="J2" s="1083"/>
      <c r="K2" s="1083"/>
      <c r="L2" s="1083"/>
      <c r="M2" s="1083"/>
      <c r="N2" s="1083"/>
      <c r="O2" s="1083"/>
      <c r="P2" s="1083"/>
      <c r="Q2" s="1083"/>
      <c r="R2" s="1083"/>
      <c r="S2" s="1083"/>
      <c r="T2" s="1083"/>
      <c r="U2" s="1083"/>
      <c r="V2" s="1083"/>
      <c r="W2" s="1083"/>
      <c r="X2" s="1083"/>
      <c r="Y2" s="1083"/>
      <c r="Z2" s="1083"/>
      <c r="AA2" s="1083"/>
      <c r="AB2" s="1083"/>
      <c r="AC2" s="1083"/>
      <c r="AD2" s="1083"/>
      <c r="AE2" s="1083"/>
      <c r="AF2" s="1083"/>
      <c r="AG2" s="1083"/>
      <c r="AH2" s="1083"/>
      <c r="AI2" s="1083"/>
      <c r="AJ2" s="1083"/>
      <c r="AK2" s="1083"/>
      <c r="AL2" s="1083"/>
      <c r="AM2" s="1083"/>
      <c r="AN2" s="1083"/>
      <c r="AO2" s="1083"/>
      <c r="AP2" s="1083"/>
      <c r="AQ2" s="1083"/>
      <c r="AR2" s="1083"/>
      <c r="AS2" s="1083"/>
      <c r="AT2" s="1083"/>
      <c r="AU2" s="1083"/>
      <c r="AV2" s="1083"/>
      <c r="AW2" s="1083"/>
      <c r="AX2" s="1083"/>
      <c r="AY2" s="1083"/>
      <c r="AZ2" s="1083"/>
      <c r="BA2" s="1083"/>
      <c r="BB2" s="1083"/>
      <c r="BC2" s="1083"/>
      <c r="BD2" s="1083"/>
      <c r="BE2" s="1083"/>
      <c r="BF2" s="1083"/>
      <c r="BG2" s="1083"/>
      <c r="BH2" s="1083"/>
      <c r="BI2" s="1083"/>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84" t="s">
        <v>281</v>
      </c>
      <c r="DK2" s="1085"/>
      <c r="DL2" s="1085"/>
      <c r="DM2" s="1085"/>
      <c r="DN2" s="1085"/>
      <c r="DO2" s="1086"/>
      <c r="DP2" s="210"/>
      <c r="DQ2" s="1084" t="s">
        <v>282</v>
      </c>
      <c r="DR2" s="1085"/>
      <c r="DS2" s="1085"/>
      <c r="DT2" s="1085"/>
      <c r="DU2" s="1085"/>
      <c r="DV2" s="1085"/>
      <c r="DW2" s="1085"/>
      <c r="DX2" s="1085"/>
      <c r="DY2" s="1085"/>
      <c r="DZ2" s="1086"/>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283</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284</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285</v>
      </c>
      <c r="B5" s="983"/>
      <c r="C5" s="983"/>
      <c r="D5" s="983"/>
      <c r="E5" s="983"/>
      <c r="F5" s="983"/>
      <c r="G5" s="983"/>
      <c r="H5" s="983"/>
      <c r="I5" s="983"/>
      <c r="J5" s="983"/>
      <c r="K5" s="983"/>
      <c r="L5" s="983"/>
      <c r="M5" s="983"/>
      <c r="N5" s="983"/>
      <c r="O5" s="983"/>
      <c r="P5" s="984"/>
      <c r="Q5" s="988" t="s">
        <v>286</v>
      </c>
      <c r="R5" s="989"/>
      <c r="S5" s="989"/>
      <c r="T5" s="989"/>
      <c r="U5" s="990"/>
      <c r="V5" s="988" t="s">
        <v>287</v>
      </c>
      <c r="W5" s="989"/>
      <c r="X5" s="989"/>
      <c r="Y5" s="989"/>
      <c r="Z5" s="990"/>
      <c r="AA5" s="988" t="s">
        <v>288</v>
      </c>
      <c r="AB5" s="989"/>
      <c r="AC5" s="989"/>
      <c r="AD5" s="989"/>
      <c r="AE5" s="989"/>
      <c r="AF5" s="1087" t="s">
        <v>289</v>
      </c>
      <c r="AG5" s="989"/>
      <c r="AH5" s="989"/>
      <c r="AI5" s="989"/>
      <c r="AJ5" s="1002"/>
      <c r="AK5" s="989" t="s">
        <v>290</v>
      </c>
      <c r="AL5" s="989"/>
      <c r="AM5" s="989"/>
      <c r="AN5" s="989"/>
      <c r="AO5" s="990"/>
      <c r="AP5" s="988" t="s">
        <v>291</v>
      </c>
      <c r="AQ5" s="989"/>
      <c r="AR5" s="989"/>
      <c r="AS5" s="989"/>
      <c r="AT5" s="990"/>
      <c r="AU5" s="988" t="s">
        <v>292</v>
      </c>
      <c r="AV5" s="989"/>
      <c r="AW5" s="989"/>
      <c r="AX5" s="989"/>
      <c r="AY5" s="1002"/>
      <c r="AZ5" s="214"/>
      <c r="BA5" s="214"/>
      <c r="BB5" s="214"/>
      <c r="BC5" s="214"/>
      <c r="BD5" s="214"/>
      <c r="BE5" s="215"/>
      <c r="BF5" s="215"/>
      <c r="BG5" s="215"/>
      <c r="BH5" s="215"/>
      <c r="BI5" s="215"/>
      <c r="BJ5" s="215"/>
      <c r="BK5" s="215"/>
      <c r="BL5" s="215"/>
      <c r="BM5" s="215"/>
      <c r="BN5" s="215"/>
      <c r="BO5" s="215"/>
      <c r="BP5" s="215"/>
      <c r="BQ5" s="982" t="s">
        <v>293</v>
      </c>
      <c r="BR5" s="983"/>
      <c r="BS5" s="983"/>
      <c r="BT5" s="983"/>
      <c r="BU5" s="983"/>
      <c r="BV5" s="983"/>
      <c r="BW5" s="983"/>
      <c r="BX5" s="983"/>
      <c r="BY5" s="983"/>
      <c r="BZ5" s="983"/>
      <c r="CA5" s="983"/>
      <c r="CB5" s="983"/>
      <c r="CC5" s="983"/>
      <c r="CD5" s="983"/>
      <c r="CE5" s="983"/>
      <c r="CF5" s="983"/>
      <c r="CG5" s="984"/>
      <c r="CH5" s="988" t="s">
        <v>294</v>
      </c>
      <c r="CI5" s="989"/>
      <c r="CJ5" s="989"/>
      <c r="CK5" s="989"/>
      <c r="CL5" s="990"/>
      <c r="CM5" s="988" t="s">
        <v>295</v>
      </c>
      <c r="CN5" s="989"/>
      <c r="CO5" s="989"/>
      <c r="CP5" s="989"/>
      <c r="CQ5" s="990"/>
      <c r="CR5" s="988" t="s">
        <v>296</v>
      </c>
      <c r="CS5" s="989"/>
      <c r="CT5" s="989"/>
      <c r="CU5" s="989"/>
      <c r="CV5" s="990"/>
      <c r="CW5" s="988" t="s">
        <v>297</v>
      </c>
      <c r="CX5" s="989"/>
      <c r="CY5" s="989"/>
      <c r="CZ5" s="989"/>
      <c r="DA5" s="990"/>
      <c r="DB5" s="988" t="s">
        <v>298</v>
      </c>
      <c r="DC5" s="989"/>
      <c r="DD5" s="989"/>
      <c r="DE5" s="989"/>
      <c r="DF5" s="990"/>
      <c r="DG5" s="1077" t="s">
        <v>299</v>
      </c>
      <c r="DH5" s="1078"/>
      <c r="DI5" s="1078"/>
      <c r="DJ5" s="1078"/>
      <c r="DK5" s="1079"/>
      <c r="DL5" s="1077" t="s">
        <v>300</v>
      </c>
      <c r="DM5" s="1078"/>
      <c r="DN5" s="1078"/>
      <c r="DO5" s="1078"/>
      <c r="DP5" s="1079"/>
      <c r="DQ5" s="988" t="s">
        <v>301</v>
      </c>
      <c r="DR5" s="989"/>
      <c r="DS5" s="989"/>
      <c r="DT5" s="989"/>
      <c r="DU5" s="990"/>
      <c r="DV5" s="988" t="s">
        <v>292</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8"/>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80"/>
      <c r="DH6" s="1081"/>
      <c r="DI6" s="1081"/>
      <c r="DJ6" s="1081"/>
      <c r="DK6" s="1082"/>
      <c r="DL6" s="1080"/>
      <c r="DM6" s="1081"/>
      <c r="DN6" s="1081"/>
      <c r="DO6" s="1081"/>
      <c r="DP6" s="1082"/>
      <c r="DQ6" s="991"/>
      <c r="DR6" s="992"/>
      <c r="DS6" s="992"/>
      <c r="DT6" s="992"/>
      <c r="DU6" s="993"/>
      <c r="DV6" s="991"/>
      <c r="DW6" s="992"/>
      <c r="DX6" s="992"/>
      <c r="DY6" s="992"/>
      <c r="DZ6" s="1003"/>
      <c r="EA6" s="217"/>
    </row>
    <row r="7" spans="1:131" s="218" customFormat="1" ht="26.25" customHeight="1" thickTop="1" x14ac:dyDescent="0.2">
      <c r="A7" s="219">
        <v>1</v>
      </c>
      <c r="B7" s="1034" t="s">
        <v>302</v>
      </c>
      <c r="C7" s="1035"/>
      <c r="D7" s="1035"/>
      <c r="E7" s="1035"/>
      <c r="F7" s="1035"/>
      <c r="G7" s="1035"/>
      <c r="H7" s="1035"/>
      <c r="I7" s="1035"/>
      <c r="J7" s="1035"/>
      <c r="K7" s="1035"/>
      <c r="L7" s="1035"/>
      <c r="M7" s="1035"/>
      <c r="N7" s="1035"/>
      <c r="O7" s="1035"/>
      <c r="P7" s="1036"/>
      <c r="Q7" s="1095">
        <v>141608</v>
      </c>
      <c r="R7" s="1096"/>
      <c r="S7" s="1096"/>
      <c r="T7" s="1096"/>
      <c r="U7" s="1096"/>
      <c r="V7" s="1096">
        <v>126364</v>
      </c>
      <c r="W7" s="1096"/>
      <c r="X7" s="1096"/>
      <c r="Y7" s="1096"/>
      <c r="Z7" s="1096"/>
      <c r="AA7" s="1096">
        <v>15244</v>
      </c>
      <c r="AB7" s="1096"/>
      <c r="AC7" s="1096"/>
      <c r="AD7" s="1096"/>
      <c r="AE7" s="1097"/>
      <c r="AF7" s="1098">
        <v>13255</v>
      </c>
      <c r="AG7" s="1099"/>
      <c r="AH7" s="1099"/>
      <c r="AI7" s="1099"/>
      <c r="AJ7" s="1100"/>
      <c r="AK7" s="1101">
        <v>180</v>
      </c>
      <c r="AL7" s="1102"/>
      <c r="AM7" s="1102"/>
      <c r="AN7" s="1102"/>
      <c r="AO7" s="1102"/>
      <c r="AP7" s="1102">
        <v>3678</v>
      </c>
      <c r="AQ7" s="1102"/>
      <c r="AR7" s="1102"/>
      <c r="AS7" s="1102"/>
      <c r="AT7" s="1102"/>
      <c r="AU7" s="1103"/>
      <c r="AV7" s="1103"/>
      <c r="AW7" s="1103"/>
      <c r="AX7" s="1103"/>
      <c r="AY7" s="1104"/>
      <c r="AZ7" s="214"/>
      <c r="BA7" s="214"/>
      <c r="BB7" s="214"/>
      <c r="BC7" s="214"/>
      <c r="BD7" s="214"/>
      <c r="BE7" s="215"/>
      <c r="BF7" s="215"/>
      <c r="BG7" s="215"/>
      <c r="BH7" s="215"/>
      <c r="BI7" s="215"/>
      <c r="BJ7" s="215"/>
      <c r="BK7" s="215"/>
      <c r="BL7" s="215"/>
      <c r="BM7" s="215"/>
      <c r="BN7" s="215"/>
      <c r="BO7" s="215"/>
      <c r="BP7" s="215"/>
      <c r="BQ7" s="219">
        <v>1</v>
      </c>
      <c r="BR7" s="220"/>
      <c r="BS7" s="1092" t="s">
        <v>545</v>
      </c>
      <c r="BT7" s="1093"/>
      <c r="BU7" s="1093"/>
      <c r="BV7" s="1093"/>
      <c r="BW7" s="1093"/>
      <c r="BX7" s="1093"/>
      <c r="BY7" s="1093"/>
      <c r="BZ7" s="1093"/>
      <c r="CA7" s="1093"/>
      <c r="CB7" s="1093"/>
      <c r="CC7" s="1093"/>
      <c r="CD7" s="1093"/>
      <c r="CE7" s="1093"/>
      <c r="CF7" s="1093"/>
      <c r="CG7" s="1105"/>
      <c r="CH7" s="1089">
        <v>2</v>
      </c>
      <c r="CI7" s="1090"/>
      <c r="CJ7" s="1090"/>
      <c r="CK7" s="1090"/>
      <c r="CL7" s="1091"/>
      <c r="CM7" s="1089">
        <v>387</v>
      </c>
      <c r="CN7" s="1090"/>
      <c r="CO7" s="1090"/>
      <c r="CP7" s="1090"/>
      <c r="CQ7" s="1091"/>
      <c r="CR7" s="1089">
        <v>75</v>
      </c>
      <c r="CS7" s="1090"/>
      <c r="CT7" s="1090"/>
      <c r="CU7" s="1090"/>
      <c r="CV7" s="1091"/>
      <c r="CW7" s="1089" t="s">
        <v>546</v>
      </c>
      <c r="CX7" s="1090"/>
      <c r="CY7" s="1090"/>
      <c r="CZ7" s="1090"/>
      <c r="DA7" s="1091"/>
      <c r="DB7" s="1089">
        <v>113</v>
      </c>
      <c r="DC7" s="1090"/>
      <c r="DD7" s="1090"/>
      <c r="DE7" s="1090"/>
      <c r="DF7" s="1091"/>
      <c r="DG7" s="1089">
        <v>3334</v>
      </c>
      <c r="DH7" s="1090"/>
      <c r="DI7" s="1090"/>
      <c r="DJ7" s="1090"/>
      <c r="DK7" s="1091"/>
      <c r="DL7" s="1089" t="s">
        <v>546</v>
      </c>
      <c r="DM7" s="1090"/>
      <c r="DN7" s="1090"/>
      <c r="DO7" s="1090"/>
      <c r="DP7" s="1091"/>
      <c r="DQ7" s="1089" t="s">
        <v>546</v>
      </c>
      <c r="DR7" s="1090"/>
      <c r="DS7" s="1090"/>
      <c r="DT7" s="1090"/>
      <c r="DU7" s="1091"/>
      <c r="DV7" s="1092"/>
      <c r="DW7" s="1093"/>
      <c r="DX7" s="1093"/>
      <c r="DY7" s="1093"/>
      <c r="DZ7" s="1094"/>
      <c r="EA7" s="217"/>
    </row>
    <row r="8" spans="1:131" s="218" customFormat="1" ht="26.25" customHeight="1" x14ac:dyDescent="0.2">
      <c r="A8" s="221">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543</v>
      </c>
      <c r="BT8" s="980"/>
      <c r="BU8" s="980"/>
      <c r="BV8" s="980"/>
      <c r="BW8" s="980"/>
      <c r="BX8" s="980"/>
      <c r="BY8" s="980"/>
      <c r="BZ8" s="980"/>
      <c r="CA8" s="980"/>
      <c r="CB8" s="980"/>
      <c r="CC8" s="980"/>
      <c r="CD8" s="980"/>
      <c r="CE8" s="980"/>
      <c r="CF8" s="980"/>
      <c r="CG8" s="1001"/>
      <c r="CH8" s="976">
        <v>8</v>
      </c>
      <c r="CI8" s="977"/>
      <c r="CJ8" s="977"/>
      <c r="CK8" s="977"/>
      <c r="CL8" s="978"/>
      <c r="CM8" s="976">
        <v>184</v>
      </c>
      <c r="CN8" s="977"/>
      <c r="CO8" s="977"/>
      <c r="CP8" s="977"/>
      <c r="CQ8" s="978"/>
      <c r="CR8" s="976">
        <v>70</v>
      </c>
      <c r="CS8" s="977"/>
      <c r="CT8" s="977"/>
      <c r="CU8" s="977"/>
      <c r="CV8" s="978"/>
      <c r="CW8" s="976">
        <v>10</v>
      </c>
      <c r="CX8" s="977"/>
      <c r="CY8" s="977"/>
      <c r="CZ8" s="977"/>
      <c r="DA8" s="978"/>
      <c r="DB8" s="976" t="s">
        <v>411</v>
      </c>
      <c r="DC8" s="977"/>
      <c r="DD8" s="977"/>
      <c r="DE8" s="977"/>
      <c r="DF8" s="978"/>
      <c r="DG8" s="976" t="s">
        <v>411</v>
      </c>
      <c r="DH8" s="977"/>
      <c r="DI8" s="977"/>
      <c r="DJ8" s="977"/>
      <c r="DK8" s="978"/>
      <c r="DL8" s="976" t="s">
        <v>411</v>
      </c>
      <c r="DM8" s="977"/>
      <c r="DN8" s="977"/>
      <c r="DO8" s="977"/>
      <c r="DP8" s="978"/>
      <c r="DQ8" s="976" t="s">
        <v>411</v>
      </c>
      <c r="DR8" s="977"/>
      <c r="DS8" s="977"/>
      <c r="DT8" s="977"/>
      <c r="DU8" s="978"/>
      <c r="DV8" s="979"/>
      <c r="DW8" s="980"/>
      <c r="DX8" s="980"/>
      <c r="DY8" s="980"/>
      <c r="DZ8" s="981"/>
      <c r="EA8" s="217"/>
    </row>
    <row r="9" spans="1:131" s="218" customFormat="1" ht="26.25" customHeight="1" x14ac:dyDescent="0.2">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t="s">
        <v>542</v>
      </c>
      <c r="BS9" s="979" t="s">
        <v>544</v>
      </c>
      <c r="BT9" s="980"/>
      <c r="BU9" s="980"/>
      <c r="BV9" s="980"/>
      <c r="BW9" s="980"/>
      <c r="BX9" s="980"/>
      <c r="BY9" s="980"/>
      <c r="BZ9" s="980"/>
      <c r="CA9" s="980"/>
      <c r="CB9" s="980"/>
      <c r="CC9" s="980"/>
      <c r="CD9" s="980"/>
      <c r="CE9" s="980"/>
      <c r="CF9" s="980"/>
      <c r="CG9" s="1001"/>
      <c r="CH9" s="976">
        <v>0</v>
      </c>
      <c r="CI9" s="977"/>
      <c r="CJ9" s="977"/>
      <c r="CK9" s="977"/>
      <c r="CL9" s="978"/>
      <c r="CM9" s="976">
        <v>5</v>
      </c>
      <c r="CN9" s="977"/>
      <c r="CO9" s="977"/>
      <c r="CP9" s="977"/>
      <c r="CQ9" s="978"/>
      <c r="CR9" s="976">
        <v>5</v>
      </c>
      <c r="CS9" s="977"/>
      <c r="CT9" s="977"/>
      <c r="CU9" s="977"/>
      <c r="CV9" s="978"/>
      <c r="CW9" s="976" t="s">
        <v>411</v>
      </c>
      <c r="CX9" s="977"/>
      <c r="CY9" s="977"/>
      <c r="CZ9" s="977"/>
      <c r="DA9" s="978"/>
      <c r="DB9" s="976">
        <v>36</v>
      </c>
      <c r="DC9" s="977"/>
      <c r="DD9" s="977"/>
      <c r="DE9" s="977"/>
      <c r="DF9" s="978"/>
      <c r="DG9" s="976">
        <v>2760</v>
      </c>
      <c r="DH9" s="977"/>
      <c r="DI9" s="977"/>
      <c r="DJ9" s="977"/>
      <c r="DK9" s="978"/>
      <c r="DL9" s="976" t="s">
        <v>411</v>
      </c>
      <c r="DM9" s="977"/>
      <c r="DN9" s="977"/>
      <c r="DO9" s="977"/>
      <c r="DP9" s="978"/>
      <c r="DQ9" s="976" t="s">
        <v>411</v>
      </c>
      <c r="DR9" s="977"/>
      <c r="DS9" s="977"/>
      <c r="DT9" s="977"/>
      <c r="DU9" s="978"/>
      <c r="DV9" s="979"/>
      <c r="DW9" s="980"/>
      <c r="DX9" s="980"/>
      <c r="DY9" s="980"/>
      <c r="DZ9" s="981"/>
      <c r="EA9" s="217"/>
    </row>
    <row r="10" spans="1:131" s="218" customFormat="1" ht="26.25" customHeight="1" x14ac:dyDescent="0.2">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1074" t="s">
        <v>547</v>
      </c>
      <c r="BT10" s="1075"/>
      <c r="BU10" s="1075"/>
      <c r="BV10" s="1075"/>
      <c r="BW10" s="1075"/>
      <c r="BX10" s="1075"/>
      <c r="BY10" s="1075"/>
      <c r="BZ10" s="1075"/>
      <c r="CA10" s="1075"/>
      <c r="CB10" s="1075"/>
      <c r="CC10" s="1075"/>
      <c r="CD10" s="1075"/>
      <c r="CE10" s="1075"/>
      <c r="CF10" s="1075"/>
      <c r="CG10" s="1076"/>
      <c r="CH10" s="1072">
        <v>0</v>
      </c>
      <c r="CI10" s="1072"/>
      <c r="CJ10" s="1072"/>
      <c r="CK10" s="1072"/>
      <c r="CL10" s="1073"/>
      <c r="CM10" s="1072">
        <v>3</v>
      </c>
      <c r="CN10" s="1072"/>
      <c r="CO10" s="1072"/>
      <c r="CP10" s="1072"/>
      <c r="CQ10" s="1073"/>
      <c r="CR10" s="1072">
        <v>2</v>
      </c>
      <c r="CS10" s="1072"/>
      <c r="CT10" s="1072"/>
      <c r="CU10" s="1072"/>
      <c r="CV10" s="1073"/>
      <c r="CW10" s="1072">
        <v>93</v>
      </c>
      <c r="CX10" s="1072"/>
      <c r="CY10" s="1072"/>
      <c r="CZ10" s="1072"/>
      <c r="DA10" s="1073"/>
      <c r="DB10" s="1071" t="s">
        <v>411</v>
      </c>
      <c r="DC10" s="1072"/>
      <c r="DD10" s="1072"/>
      <c r="DE10" s="1072"/>
      <c r="DF10" s="1073"/>
      <c r="DG10" s="1071" t="s">
        <v>411</v>
      </c>
      <c r="DH10" s="1072"/>
      <c r="DI10" s="1072"/>
      <c r="DJ10" s="1072"/>
      <c r="DK10" s="1073"/>
      <c r="DL10" s="1071" t="s">
        <v>411</v>
      </c>
      <c r="DM10" s="1072"/>
      <c r="DN10" s="1072"/>
      <c r="DO10" s="1072"/>
      <c r="DP10" s="1073"/>
      <c r="DQ10" s="1071" t="s">
        <v>411</v>
      </c>
      <c r="DR10" s="1072"/>
      <c r="DS10" s="1072"/>
      <c r="DT10" s="1072"/>
      <c r="DU10" s="1073"/>
      <c r="DV10" s="979"/>
      <c r="DW10" s="980"/>
      <c r="DX10" s="980"/>
      <c r="DY10" s="980"/>
      <c r="DZ10" s="981"/>
      <c r="EA10" s="217"/>
    </row>
    <row r="11" spans="1:131" s="218" customFormat="1" ht="26.25" customHeight="1" x14ac:dyDescent="0.2">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t="s">
        <v>548</v>
      </c>
      <c r="BT11" s="980"/>
      <c r="BU11" s="980"/>
      <c r="BV11" s="980"/>
      <c r="BW11" s="980"/>
      <c r="BX11" s="980"/>
      <c r="BY11" s="980"/>
      <c r="BZ11" s="980"/>
      <c r="CA11" s="980"/>
      <c r="CB11" s="980"/>
      <c r="CC11" s="980"/>
      <c r="CD11" s="980"/>
      <c r="CE11" s="980"/>
      <c r="CF11" s="980"/>
      <c r="CG11" s="1001"/>
      <c r="CH11" s="976">
        <v>25</v>
      </c>
      <c r="CI11" s="977"/>
      <c r="CJ11" s="977"/>
      <c r="CK11" s="977"/>
      <c r="CL11" s="978"/>
      <c r="CM11" s="976">
        <v>47</v>
      </c>
      <c r="CN11" s="977"/>
      <c r="CO11" s="977"/>
      <c r="CP11" s="977"/>
      <c r="CQ11" s="978"/>
      <c r="CR11" s="976">
        <v>3</v>
      </c>
      <c r="CS11" s="977"/>
      <c r="CT11" s="977"/>
      <c r="CU11" s="977"/>
      <c r="CV11" s="978"/>
      <c r="CW11" s="976" t="s">
        <v>546</v>
      </c>
      <c r="CX11" s="977"/>
      <c r="CY11" s="977"/>
      <c r="CZ11" s="977"/>
      <c r="DA11" s="978"/>
      <c r="DB11" s="976" t="s">
        <v>546</v>
      </c>
      <c r="DC11" s="977"/>
      <c r="DD11" s="977"/>
      <c r="DE11" s="977"/>
      <c r="DF11" s="978"/>
      <c r="DG11" s="976" t="s">
        <v>546</v>
      </c>
      <c r="DH11" s="977"/>
      <c r="DI11" s="977"/>
      <c r="DJ11" s="977"/>
      <c r="DK11" s="978"/>
      <c r="DL11" s="976" t="s">
        <v>546</v>
      </c>
      <c r="DM11" s="977"/>
      <c r="DN11" s="977"/>
      <c r="DO11" s="977"/>
      <c r="DP11" s="978"/>
      <c r="DQ11" s="976" t="s">
        <v>546</v>
      </c>
      <c r="DR11" s="977"/>
      <c r="DS11" s="977"/>
      <c r="DT11" s="977"/>
      <c r="DU11" s="978"/>
      <c r="DV11" s="979"/>
      <c r="DW11" s="980"/>
      <c r="DX11" s="980"/>
      <c r="DY11" s="980"/>
      <c r="DZ11" s="981"/>
      <c r="EA11" s="217"/>
    </row>
    <row r="12" spans="1:131" s="218" customFormat="1" ht="26.25" customHeight="1" x14ac:dyDescent="0.2">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t="s">
        <v>549</v>
      </c>
      <c r="BT12" s="980"/>
      <c r="BU12" s="980"/>
      <c r="BV12" s="980"/>
      <c r="BW12" s="980"/>
      <c r="BX12" s="980"/>
      <c r="BY12" s="980"/>
      <c r="BZ12" s="980"/>
      <c r="CA12" s="980"/>
      <c r="CB12" s="980"/>
      <c r="CC12" s="980"/>
      <c r="CD12" s="980"/>
      <c r="CE12" s="980"/>
      <c r="CF12" s="980"/>
      <c r="CG12" s="1001"/>
      <c r="CH12" s="976">
        <v>-2</v>
      </c>
      <c r="CI12" s="977"/>
      <c r="CJ12" s="977"/>
      <c r="CK12" s="977"/>
      <c r="CL12" s="978"/>
      <c r="CM12" s="976">
        <v>778</v>
      </c>
      <c r="CN12" s="977"/>
      <c r="CO12" s="977"/>
      <c r="CP12" s="977"/>
      <c r="CQ12" s="978"/>
      <c r="CR12" s="976">
        <v>207</v>
      </c>
      <c r="CS12" s="977"/>
      <c r="CT12" s="977"/>
      <c r="CU12" s="977"/>
      <c r="CV12" s="978"/>
      <c r="CW12" s="976" t="s">
        <v>546</v>
      </c>
      <c r="CX12" s="977"/>
      <c r="CY12" s="977"/>
      <c r="CZ12" s="977"/>
      <c r="DA12" s="978"/>
      <c r="DB12" s="976" t="s">
        <v>546</v>
      </c>
      <c r="DC12" s="977"/>
      <c r="DD12" s="977"/>
      <c r="DE12" s="977"/>
      <c r="DF12" s="978"/>
      <c r="DG12" s="976" t="s">
        <v>546</v>
      </c>
      <c r="DH12" s="977"/>
      <c r="DI12" s="977"/>
      <c r="DJ12" s="977"/>
      <c r="DK12" s="978"/>
      <c r="DL12" s="976" t="s">
        <v>546</v>
      </c>
      <c r="DM12" s="977"/>
      <c r="DN12" s="977"/>
      <c r="DO12" s="977"/>
      <c r="DP12" s="978"/>
      <c r="DQ12" s="976" t="s">
        <v>546</v>
      </c>
      <c r="DR12" s="977"/>
      <c r="DS12" s="977"/>
      <c r="DT12" s="977"/>
      <c r="DU12" s="978"/>
      <c r="DV12" s="979"/>
      <c r="DW12" s="980"/>
      <c r="DX12" s="980"/>
      <c r="DY12" s="980"/>
      <c r="DZ12" s="981"/>
      <c r="EA12" s="217"/>
    </row>
    <row r="13" spans="1:131" s="218" customFormat="1" ht="26.25" customHeight="1" x14ac:dyDescent="0.2">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t="s">
        <v>550</v>
      </c>
      <c r="BT13" s="980"/>
      <c r="BU13" s="980"/>
      <c r="BV13" s="980"/>
      <c r="BW13" s="980"/>
      <c r="BX13" s="980"/>
      <c r="BY13" s="980"/>
      <c r="BZ13" s="980"/>
      <c r="CA13" s="980"/>
      <c r="CB13" s="980"/>
      <c r="CC13" s="980"/>
      <c r="CD13" s="980"/>
      <c r="CE13" s="980"/>
      <c r="CF13" s="980"/>
      <c r="CG13" s="1001"/>
      <c r="CH13" s="976">
        <v>-129</v>
      </c>
      <c r="CI13" s="977"/>
      <c r="CJ13" s="977"/>
      <c r="CK13" s="977"/>
      <c r="CL13" s="978"/>
      <c r="CM13" s="976">
        <v>403</v>
      </c>
      <c r="CN13" s="977"/>
      <c r="CO13" s="977"/>
      <c r="CP13" s="977"/>
      <c r="CQ13" s="978"/>
      <c r="CR13" s="976">
        <v>300</v>
      </c>
      <c r="CS13" s="977"/>
      <c r="CT13" s="977"/>
      <c r="CU13" s="977"/>
      <c r="CV13" s="978"/>
      <c r="CW13" s="976" t="s">
        <v>546</v>
      </c>
      <c r="CX13" s="977"/>
      <c r="CY13" s="977"/>
      <c r="CZ13" s="977"/>
      <c r="DA13" s="978"/>
      <c r="DB13" s="976" t="s">
        <v>546</v>
      </c>
      <c r="DC13" s="977"/>
      <c r="DD13" s="977"/>
      <c r="DE13" s="977"/>
      <c r="DF13" s="978"/>
      <c r="DG13" s="976" t="s">
        <v>546</v>
      </c>
      <c r="DH13" s="977"/>
      <c r="DI13" s="977"/>
      <c r="DJ13" s="977"/>
      <c r="DK13" s="978"/>
      <c r="DL13" s="976" t="s">
        <v>546</v>
      </c>
      <c r="DM13" s="977"/>
      <c r="DN13" s="977"/>
      <c r="DO13" s="977"/>
      <c r="DP13" s="978"/>
      <c r="DQ13" s="976" t="s">
        <v>546</v>
      </c>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t="s">
        <v>551</v>
      </c>
      <c r="BT14" s="980"/>
      <c r="BU14" s="980"/>
      <c r="BV14" s="980"/>
      <c r="BW14" s="980"/>
      <c r="BX14" s="980"/>
      <c r="BY14" s="980"/>
      <c r="BZ14" s="980"/>
      <c r="CA14" s="980"/>
      <c r="CB14" s="980"/>
      <c r="CC14" s="980"/>
      <c r="CD14" s="980"/>
      <c r="CE14" s="980"/>
      <c r="CF14" s="980"/>
      <c r="CG14" s="1001"/>
      <c r="CH14" s="976">
        <v>0</v>
      </c>
      <c r="CI14" s="977"/>
      <c r="CJ14" s="977"/>
      <c r="CK14" s="977"/>
      <c r="CL14" s="978"/>
      <c r="CM14" s="976">
        <v>0</v>
      </c>
      <c r="CN14" s="977"/>
      <c r="CO14" s="977"/>
      <c r="CP14" s="977"/>
      <c r="CQ14" s="978"/>
      <c r="CR14" s="976">
        <v>0</v>
      </c>
      <c r="CS14" s="977"/>
      <c r="CT14" s="977"/>
      <c r="CU14" s="977"/>
      <c r="CV14" s="978"/>
      <c r="CW14" s="976">
        <v>49</v>
      </c>
      <c r="CX14" s="977"/>
      <c r="CY14" s="977"/>
      <c r="CZ14" s="977"/>
      <c r="DA14" s="978"/>
      <c r="DB14" s="976" t="s">
        <v>546</v>
      </c>
      <c r="DC14" s="977"/>
      <c r="DD14" s="977"/>
      <c r="DE14" s="977"/>
      <c r="DF14" s="978"/>
      <c r="DG14" s="976" t="s">
        <v>546</v>
      </c>
      <c r="DH14" s="977"/>
      <c r="DI14" s="977"/>
      <c r="DJ14" s="977"/>
      <c r="DK14" s="978"/>
      <c r="DL14" s="976" t="s">
        <v>546</v>
      </c>
      <c r="DM14" s="977"/>
      <c r="DN14" s="977"/>
      <c r="DO14" s="977"/>
      <c r="DP14" s="978"/>
      <c r="DQ14" s="976" t="s">
        <v>546</v>
      </c>
      <c r="DR14" s="977"/>
      <c r="DS14" s="977"/>
      <c r="DT14" s="977"/>
      <c r="DU14" s="978"/>
      <c r="DV14" s="979"/>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303</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304</v>
      </c>
      <c r="B23" s="924" t="s">
        <v>305</v>
      </c>
      <c r="C23" s="925"/>
      <c r="D23" s="925"/>
      <c r="E23" s="925"/>
      <c r="F23" s="925"/>
      <c r="G23" s="925"/>
      <c r="H23" s="925"/>
      <c r="I23" s="925"/>
      <c r="J23" s="925"/>
      <c r="K23" s="925"/>
      <c r="L23" s="925"/>
      <c r="M23" s="925"/>
      <c r="N23" s="925"/>
      <c r="O23" s="925"/>
      <c r="P23" s="935"/>
      <c r="Q23" s="1054">
        <v>141608</v>
      </c>
      <c r="R23" s="1048"/>
      <c r="S23" s="1048"/>
      <c r="T23" s="1048"/>
      <c r="U23" s="1048"/>
      <c r="V23" s="1048">
        <v>126364</v>
      </c>
      <c r="W23" s="1048"/>
      <c r="X23" s="1048"/>
      <c r="Y23" s="1048"/>
      <c r="Z23" s="1048"/>
      <c r="AA23" s="1048">
        <v>15244</v>
      </c>
      <c r="AB23" s="1048"/>
      <c r="AC23" s="1048"/>
      <c r="AD23" s="1048"/>
      <c r="AE23" s="1055"/>
      <c r="AF23" s="1056">
        <v>13255</v>
      </c>
      <c r="AG23" s="1048"/>
      <c r="AH23" s="1048"/>
      <c r="AI23" s="1048"/>
      <c r="AJ23" s="1057"/>
      <c r="AK23" s="1058"/>
      <c r="AL23" s="1059"/>
      <c r="AM23" s="1059"/>
      <c r="AN23" s="1059"/>
      <c r="AO23" s="1059"/>
      <c r="AP23" s="1048">
        <v>3678</v>
      </c>
      <c r="AQ23" s="1048"/>
      <c r="AR23" s="1048"/>
      <c r="AS23" s="1048"/>
      <c r="AT23" s="1048"/>
      <c r="AU23" s="1049"/>
      <c r="AV23" s="1049"/>
      <c r="AW23" s="1049"/>
      <c r="AX23" s="1049"/>
      <c r="AY23" s="1050"/>
      <c r="AZ23" s="1051" t="s">
        <v>47</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306</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307</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285</v>
      </c>
      <c r="B26" s="983"/>
      <c r="C26" s="983"/>
      <c r="D26" s="983"/>
      <c r="E26" s="983"/>
      <c r="F26" s="983"/>
      <c r="G26" s="983"/>
      <c r="H26" s="983"/>
      <c r="I26" s="983"/>
      <c r="J26" s="983"/>
      <c r="K26" s="983"/>
      <c r="L26" s="983"/>
      <c r="M26" s="983"/>
      <c r="N26" s="983"/>
      <c r="O26" s="983"/>
      <c r="P26" s="984"/>
      <c r="Q26" s="988" t="s">
        <v>308</v>
      </c>
      <c r="R26" s="989"/>
      <c r="S26" s="989"/>
      <c r="T26" s="989"/>
      <c r="U26" s="990"/>
      <c r="V26" s="988" t="s">
        <v>309</v>
      </c>
      <c r="W26" s="989"/>
      <c r="X26" s="989"/>
      <c r="Y26" s="989"/>
      <c r="Z26" s="990"/>
      <c r="AA26" s="988" t="s">
        <v>310</v>
      </c>
      <c r="AB26" s="989"/>
      <c r="AC26" s="989"/>
      <c r="AD26" s="989"/>
      <c r="AE26" s="989"/>
      <c r="AF26" s="1042" t="s">
        <v>311</v>
      </c>
      <c r="AG26" s="995"/>
      <c r="AH26" s="995"/>
      <c r="AI26" s="995"/>
      <c r="AJ26" s="1043"/>
      <c r="AK26" s="989" t="s">
        <v>312</v>
      </c>
      <c r="AL26" s="989"/>
      <c r="AM26" s="989"/>
      <c r="AN26" s="989"/>
      <c r="AO26" s="990"/>
      <c r="AP26" s="988" t="s">
        <v>313</v>
      </c>
      <c r="AQ26" s="989"/>
      <c r="AR26" s="989"/>
      <c r="AS26" s="989"/>
      <c r="AT26" s="990"/>
      <c r="AU26" s="988" t="s">
        <v>314</v>
      </c>
      <c r="AV26" s="989"/>
      <c r="AW26" s="989"/>
      <c r="AX26" s="989"/>
      <c r="AY26" s="990"/>
      <c r="AZ26" s="988" t="s">
        <v>315</v>
      </c>
      <c r="BA26" s="989"/>
      <c r="BB26" s="989"/>
      <c r="BC26" s="989"/>
      <c r="BD26" s="990"/>
      <c r="BE26" s="988" t="s">
        <v>292</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316</v>
      </c>
      <c r="C28" s="1035"/>
      <c r="D28" s="1035"/>
      <c r="E28" s="1035"/>
      <c r="F28" s="1035"/>
      <c r="G28" s="1035"/>
      <c r="H28" s="1035"/>
      <c r="I28" s="1035"/>
      <c r="J28" s="1035"/>
      <c r="K28" s="1035"/>
      <c r="L28" s="1035"/>
      <c r="M28" s="1035"/>
      <c r="N28" s="1035"/>
      <c r="O28" s="1035"/>
      <c r="P28" s="1036"/>
      <c r="Q28" s="1037">
        <v>24910</v>
      </c>
      <c r="R28" s="1038"/>
      <c r="S28" s="1038"/>
      <c r="T28" s="1038"/>
      <c r="U28" s="1038"/>
      <c r="V28" s="1038">
        <v>24310</v>
      </c>
      <c r="W28" s="1038"/>
      <c r="X28" s="1038"/>
      <c r="Y28" s="1038"/>
      <c r="Z28" s="1038"/>
      <c r="AA28" s="1038">
        <v>600</v>
      </c>
      <c r="AB28" s="1038"/>
      <c r="AC28" s="1038"/>
      <c r="AD28" s="1038"/>
      <c r="AE28" s="1039"/>
      <c r="AF28" s="1040">
        <v>600</v>
      </c>
      <c r="AG28" s="1038"/>
      <c r="AH28" s="1038"/>
      <c r="AI28" s="1038"/>
      <c r="AJ28" s="1041"/>
      <c r="AK28" s="1029">
        <v>2784</v>
      </c>
      <c r="AL28" s="1030"/>
      <c r="AM28" s="1030"/>
      <c r="AN28" s="1030"/>
      <c r="AO28" s="1030"/>
      <c r="AP28" s="1030" t="s">
        <v>546</v>
      </c>
      <c r="AQ28" s="1030"/>
      <c r="AR28" s="1030"/>
      <c r="AS28" s="1030"/>
      <c r="AT28" s="1030"/>
      <c r="AU28" s="1030" t="s">
        <v>546</v>
      </c>
      <c r="AV28" s="1030"/>
      <c r="AW28" s="1030"/>
      <c r="AX28" s="1030"/>
      <c r="AY28" s="1030"/>
      <c r="AZ28" s="1031" t="s">
        <v>546</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317</v>
      </c>
      <c r="C29" s="1018"/>
      <c r="D29" s="1018"/>
      <c r="E29" s="1018"/>
      <c r="F29" s="1018"/>
      <c r="G29" s="1018"/>
      <c r="H29" s="1018"/>
      <c r="I29" s="1018"/>
      <c r="J29" s="1018"/>
      <c r="K29" s="1018"/>
      <c r="L29" s="1018"/>
      <c r="M29" s="1018"/>
      <c r="N29" s="1018"/>
      <c r="O29" s="1018"/>
      <c r="P29" s="1019"/>
      <c r="Q29" s="1025">
        <v>16951</v>
      </c>
      <c r="R29" s="1026"/>
      <c r="S29" s="1026"/>
      <c r="T29" s="1026"/>
      <c r="U29" s="1026"/>
      <c r="V29" s="1026">
        <v>16196</v>
      </c>
      <c r="W29" s="1026"/>
      <c r="X29" s="1026"/>
      <c r="Y29" s="1026"/>
      <c r="Z29" s="1026"/>
      <c r="AA29" s="1026">
        <v>755</v>
      </c>
      <c r="AB29" s="1026"/>
      <c r="AC29" s="1026"/>
      <c r="AD29" s="1026"/>
      <c r="AE29" s="1027"/>
      <c r="AF29" s="1022">
        <v>755</v>
      </c>
      <c r="AG29" s="1023"/>
      <c r="AH29" s="1023"/>
      <c r="AI29" s="1023"/>
      <c r="AJ29" s="1024"/>
      <c r="AK29" s="967">
        <v>2660</v>
      </c>
      <c r="AL29" s="958"/>
      <c r="AM29" s="958"/>
      <c r="AN29" s="958"/>
      <c r="AO29" s="958"/>
      <c r="AP29" s="958" t="s">
        <v>546</v>
      </c>
      <c r="AQ29" s="958"/>
      <c r="AR29" s="958"/>
      <c r="AS29" s="958"/>
      <c r="AT29" s="958"/>
      <c r="AU29" s="958" t="s">
        <v>546</v>
      </c>
      <c r="AV29" s="958"/>
      <c r="AW29" s="958"/>
      <c r="AX29" s="958"/>
      <c r="AY29" s="958"/>
      <c r="AZ29" s="1028" t="s">
        <v>546</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318</v>
      </c>
      <c r="C30" s="1018"/>
      <c r="D30" s="1018"/>
      <c r="E30" s="1018"/>
      <c r="F30" s="1018"/>
      <c r="G30" s="1018"/>
      <c r="H30" s="1018"/>
      <c r="I30" s="1018"/>
      <c r="J30" s="1018"/>
      <c r="K30" s="1018"/>
      <c r="L30" s="1018"/>
      <c r="M30" s="1018"/>
      <c r="N30" s="1018"/>
      <c r="O30" s="1018"/>
      <c r="P30" s="1019"/>
      <c r="Q30" s="1025">
        <v>6676</v>
      </c>
      <c r="R30" s="1026"/>
      <c r="S30" s="1026"/>
      <c r="T30" s="1026"/>
      <c r="U30" s="1026"/>
      <c r="V30" s="1026">
        <v>6585</v>
      </c>
      <c r="W30" s="1026"/>
      <c r="X30" s="1026"/>
      <c r="Y30" s="1026"/>
      <c r="Z30" s="1026"/>
      <c r="AA30" s="1026">
        <v>91</v>
      </c>
      <c r="AB30" s="1026"/>
      <c r="AC30" s="1026"/>
      <c r="AD30" s="1026"/>
      <c r="AE30" s="1027"/>
      <c r="AF30" s="1022">
        <v>91</v>
      </c>
      <c r="AG30" s="1023"/>
      <c r="AH30" s="1023"/>
      <c r="AI30" s="1023"/>
      <c r="AJ30" s="1024"/>
      <c r="AK30" s="967">
        <v>2209</v>
      </c>
      <c r="AL30" s="958"/>
      <c r="AM30" s="958"/>
      <c r="AN30" s="958"/>
      <c r="AO30" s="958"/>
      <c r="AP30" s="958" t="s">
        <v>546</v>
      </c>
      <c r="AQ30" s="958"/>
      <c r="AR30" s="958"/>
      <c r="AS30" s="958"/>
      <c r="AT30" s="958"/>
      <c r="AU30" s="958" t="s">
        <v>546</v>
      </c>
      <c r="AV30" s="958"/>
      <c r="AW30" s="958"/>
      <c r="AX30" s="958"/>
      <c r="AY30" s="958"/>
      <c r="AZ30" s="1028" t="s">
        <v>546</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c r="C31" s="1018"/>
      <c r="D31" s="1018"/>
      <c r="E31" s="1018"/>
      <c r="F31" s="1018"/>
      <c r="G31" s="1018"/>
      <c r="H31" s="1018"/>
      <c r="I31" s="1018"/>
      <c r="J31" s="1018"/>
      <c r="K31" s="1018"/>
      <c r="L31" s="1018"/>
      <c r="M31" s="1018"/>
      <c r="N31" s="1018"/>
      <c r="O31" s="1018"/>
      <c r="P31" s="1019"/>
      <c r="Q31" s="1025"/>
      <c r="R31" s="1026"/>
      <c r="S31" s="1026"/>
      <c r="T31" s="1026"/>
      <c r="U31" s="1026"/>
      <c r="V31" s="1026"/>
      <c r="W31" s="1026"/>
      <c r="X31" s="1026"/>
      <c r="Y31" s="1026"/>
      <c r="Z31" s="1026"/>
      <c r="AA31" s="1026"/>
      <c r="AB31" s="1026"/>
      <c r="AC31" s="1026"/>
      <c r="AD31" s="1026"/>
      <c r="AE31" s="1027"/>
      <c r="AF31" s="1022"/>
      <c r="AG31" s="1023"/>
      <c r="AH31" s="1023"/>
      <c r="AI31" s="1023"/>
      <c r="AJ31" s="1024"/>
      <c r="AK31" s="967"/>
      <c r="AL31" s="958"/>
      <c r="AM31" s="958"/>
      <c r="AN31" s="958"/>
      <c r="AO31" s="958"/>
      <c r="AP31" s="958"/>
      <c r="AQ31" s="958"/>
      <c r="AR31" s="958"/>
      <c r="AS31" s="958"/>
      <c r="AT31" s="958"/>
      <c r="AU31" s="958"/>
      <c r="AV31" s="958"/>
      <c r="AW31" s="958"/>
      <c r="AX31" s="958"/>
      <c r="AY31" s="958"/>
      <c r="AZ31" s="1028"/>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319</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304</v>
      </c>
      <c r="B63" s="924" t="s">
        <v>320</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1446</v>
      </c>
      <c r="AG63" s="946"/>
      <c r="AH63" s="946"/>
      <c r="AI63" s="946"/>
      <c r="AJ63" s="1009"/>
      <c r="AK63" s="1010"/>
      <c r="AL63" s="950"/>
      <c r="AM63" s="950"/>
      <c r="AN63" s="950"/>
      <c r="AO63" s="950"/>
      <c r="AP63" s="946" t="s">
        <v>546</v>
      </c>
      <c r="AQ63" s="946"/>
      <c r="AR63" s="946"/>
      <c r="AS63" s="946"/>
      <c r="AT63" s="946"/>
      <c r="AU63" s="946" t="s">
        <v>546</v>
      </c>
      <c r="AV63" s="946"/>
      <c r="AW63" s="946"/>
      <c r="AX63" s="946"/>
      <c r="AY63" s="946"/>
      <c r="AZ63" s="1004"/>
      <c r="BA63" s="1004"/>
      <c r="BB63" s="1004"/>
      <c r="BC63" s="1004"/>
      <c r="BD63" s="1004"/>
      <c r="BE63" s="947"/>
      <c r="BF63" s="947"/>
      <c r="BG63" s="947"/>
      <c r="BH63" s="947"/>
      <c r="BI63" s="948"/>
      <c r="BJ63" s="1005" t="s">
        <v>47</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321</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322</v>
      </c>
      <c r="B66" s="983"/>
      <c r="C66" s="983"/>
      <c r="D66" s="983"/>
      <c r="E66" s="983"/>
      <c r="F66" s="983"/>
      <c r="G66" s="983"/>
      <c r="H66" s="983"/>
      <c r="I66" s="983"/>
      <c r="J66" s="983"/>
      <c r="K66" s="983"/>
      <c r="L66" s="983"/>
      <c r="M66" s="983"/>
      <c r="N66" s="983"/>
      <c r="O66" s="983"/>
      <c r="P66" s="984"/>
      <c r="Q66" s="988" t="s">
        <v>308</v>
      </c>
      <c r="R66" s="989"/>
      <c r="S66" s="989"/>
      <c r="T66" s="989"/>
      <c r="U66" s="990"/>
      <c r="V66" s="988" t="s">
        <v>309</v>
      </c>
      <c r="W66" s="989"/>
      <c r="X66" s="989"/>
      <c r="Y66" s="989"/>
      <c r="Z66" s="990"/>
      <c r="AA66" s="988" t="s">
        <v>310</v>
      </c>
      <c r="AB66" s="989"/>
      <c r="AC66" s="989"/>
      <c r="AD66" s="989"/>
      <c r="AE66" s="990"/>
      <c r="AF66" s="994" t="s">
        <v>311</v>
      </c>
      <c r="AG66" s="995"/>
      <c r="AH66" s="995"/>
      <c r="AI66" s="995"/>
      <c r="AJ66" s="996"/>
      <c r="AK66" s="988" t="s">
        <v>312</v>
      </c>
      <c r="AL66" s="983"/>
      <c r="AM66" s="983"/>
      <c r="AN66" s="983"/>
      <c r="AO66" s="984"/>
      <c r="AP66" s="988" t="s">
        <v>313</v>
      </c>
      <c r="AQ66" s="989"/>
      <c r="AR66" s="989"/>
      <c r="AS66" s="989"/>
      <c r="AT66" s="990"/>
      <c r="AU66" s="988" t="s">
        <v>323</v>
      </c>
      <c r="AV66" s="989"/>
      <c r="AW66" s="989"/>
      <c r="AX66" s="989"/>
      <c r="AY66" s="990"/>
      <c r="AZ66" s="988" t="s">
        <v>292</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552</v>
      </c>
      <c r="C68" s="973"/>
      <c r="D68" s="973"/>
      <c r="E68" s="973"/>
      <c r="F68" s="973"/>
      <c r="G68" s="973"/>
      <c r="H68" s="973"/>
      <c r="I68" s="973"/>
      <c r="J68" s="973"/>
      <c r="K68" s="973"/>
      <c r="L68" s="973"/>
      <c r="M68" s="973"/>
      <c r="N68" s="973"/>
      <c r="O68" s="973"/>
      <c r="P68" s="974"/>
      <c r="Q68" s="975">
        <v>9139</v>
      </c>
      <c r="R68" s="969">
        <v>7961</v>
      </c>
      <c r="S68" s="969">
        <v>7961</v>
      </c>
      <c r="T68" s="969">
        <v>7961</v>
      </c>
      <c r="U68" s="969">
        <v>7961</v>
      </c>
      <c r="V68" s="969">
        <v>8458</v>
      </c>
      <c r="W68" s="969">
        <v>7475</v>
      </c>
      <c r="X68" s="969">
        <v>7475</v>
      </c>
      <c r="Y68" s="969">
        <v>7475</v>
      </c>
      <c r="Z68" s="969">
        <v>7475</v>
      </c>
      <c r="AA68" s="969">
        <v>681</v>
      </c>
      <c r="AB68" s="969">
        <v>486</v>
      </c>
      <c r="AC68" s="969">
        <v>486</v>
      </c>
      <c r="AD68" s="969">
        <v>486</v>
      </c>
      <c r="AE68" s="969">
        <v>486</v>
      </c>
      <c r="AF68" s="969">
        <v>681</v>
      </c>
      <c r="AG68" s="969"/>
      <c r="AH68" s="969"/>
      <c r="AI68" s="969"/>
      <c r="AJ68" s="969"/>
      <c r="AK68" s="969">
        <v>92</v>
      </c>
      <c r="AL68" s="969"/>
      <c r="AM68" s="969"/>
      <c r="AN68" s="969"/>
      <c r="AO68" s="969"/>
      <c r="AP68" s="969">
        <v>2895</v>
      </c>
      <c r="AQ68" s="969"/>
      <c r="AR68" s="969"/>
      <c r="AS68" s="969"/>
      <c r="AT68" s="969"/>
      <c r="AU68" s="969">
        <v>124</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553</v>
      </c>
      <c r="C69" s="962"/>
      <c r="D69" s="962"/>
      <c r="E69" s="962"/>
      <c r="F69" s="962"/>
      <c r="G69" s="962"/>
      <c r="H69" s="962"/>
      <c r="I69" s="962"/>
      <c r="J69" s="962"/>
      <c r="K69" s="962"/>
      <c r="L69" s="962"/>
      <c r="M69" s="962"/>
      <c r="N69" s="962"/>
      <c r="O69" s="962"/>
      <c r="P69" s="963"/>
      <c r="Q69" s="964">
        <v>217938</v>
      </c>
      <c r="R69" s="958">
        <v>144168</v>
      </c>
      <c r="S69" s="958">
        <v>144168</v>
      </c>
      <c r="T69" s="958">
        <v>144168</v>
      </c>
      <c r="U69" s="958">
        <v>144168</v>
      </c>
      <c r="V69" s="958">
        <v>200432</v>
      </c>
      <c r="W69" s="958">
        <v>138019</v>
      </c>
      <c r="X69" s="958">
        <v>138019</v>
      </c>
      <c r="Y69" s="958">
        <v>138019</v>
      </c>
      <c r="Z69" s="958">
        <v>138019</v>
      </c>
      <c r="AA69" s="958">
        <v>17506</v>
      </c>
      <c r="AB69" s="958">
        <v>6149</v>
      </c>
      <c r="AC69" s="958">
        <v>6149</v>
      </c>
      <c r="AD69" s="958">
        <v>6149</v>
      </c>
      <c r="AE69" s="958">
        <v>6149</v>
      </c>
      <c r="AF69" s="958">
        <v>40895</v>
      </c>
      <c r="AG69" s="958"/>
      <c r="AH69" s="958"/>
      <c r="AI69" s="958"/>
      <c r="AJ69" s="958"/>
      <c r="AK69" s="958" t="s">
        <v>557</v>
      </c>
      <c r="AL69" s="958"/>
      <c r="AM69" s="958"/>
      <c r="AN69" s="958"/>
      <c r="AO69" s="958"/>
      <c r="AP69" s="958" t="s">
        <v>411</v>
      </c>
      <c r="AQ69" s="958"/>
      <c r="AR69" s="958"/>
      <c r="AS69" s="958"/>
      <c r="AT69" s="958"/>
      <c r="AU69" s="958" t="s">
        <v>411</v>
      </c>
      <c r="AV69" s="958"/>
      <c r="AW69" s="958"/>
      <c r="AX69" s="958"/>
      <c r="AY69" s="958"/>
      <c r="AZ69" s="959" t="s">
        <v>558</v>
      </c>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t="s">
        <v>554</v>
      </c>
      <c r="C70" s="962"/>
      <c r="D70" s="962"/>
      <c r="E70" s="962"/>
      <c r="F70" s="962"/>
      <c r="G70" s="962"/>
      <c r="H70" s="962"/>
      <c r="I70" s="962"/>
      <c r="J70" s="962"/>
      <c r="K70" s="962"/>
      <c r="L70" s="962"/>
      <c r="M70" s="962"/>
      <c r="N70" s="962"/>
      <c r="O70" s="962"/>
      <c r="P70" s="963"/>
      <c r="Q70" s="964">
        <v>101278</v>
      </c>
      <c r="R70" s="958">
        <v>76940</v>
      </c>
      <c r="S70" s="958">
        <v>76940</v>
      </c>
      <c r="T70" s="958">
        <v>76940</v>
      </c>
      <c r="U70" s="958">
        <v>76940</v>
      </c>
      <c r="V70" s="958">
        <v>98372</v>
      </c>
      <c r="W70" s="958">
        <v>73165</v>
      </c>
      <c r="X70" s="958">
        <v>73165</v>
      </c>
      <c r="Y70" s="958">
        <v>73165</v>
      </c>
      <c r="Z70" s="958">
        <v>73165</v>
      </c>
      <c r="AA70" s="958">
        <v>2906</v>
      </c>
      <c r="AB70" s="958">
        <v>3775</v>
      </c>
      <c r="AC70" s="958">
        <v>3775</v>
      </c>
      <c r="AD70" s="958">
        <v>3775</v>
      </c>
      <c r="AE70" s="958">
        <v>3775</v>
      </c>
      <c r="AF70" s="958">
        <v>2874</v>
      </c>
      <c r="AG70" s="958"/>
      <c r="AH70" s="958"/>
      <c r="AI70" s="958"/>
      <c r="AJ70" s="958"/>
      <c r="AK70" s="958">
        <v>3777</v>
      </c>
      <c r="AL70" s="958">
        <v>7300</v>
      </c>
      <c r="AM70" s="958">
        <v>7300</v>
      </c>
      <c r="AN70" s="958">
        <v>7300</v>
      </c>
      <c r="AO70" s="958">
        <v>7300</v>
      </c>
      <c r="AP70" s="958">
        <v>85217</v>
      </c>
      <c r="AQ70" s="958"/>
      <c r="AR70" s="958"/>
      <c r="AS70" s="958"/>
      <c r="AT70" s="958"/>
      <c r="AU70" s="958">
        <v>1960</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t="s">
        <v>555</v>
      </c>
      <c r="C71" s="962"/>
      <c r="D71" s="962"/>
      <c r="E71" s="962"/>
      <c r="F71" s="962"/>
      <c r="G71" s="962"/>
      <c r="H71" s="962"/>
      <c r="I71" s="962"/>
      <c r="J71" s="962"/>
      <c r="K71" s="962"/>
      <c r="L71" s="962"/>
      <c r="M71" s="962"/>
      <c r="N71" s="962"/>
      <c r="O71" s="962"/>
      <c r="P71" s="963"/>
      <c r="Q71" s="964">
        <v>11048</v>
      </c>
      <c r="R71" s="958">
        <v>6933</v>
      </c>
      <c r="S71" s="958">
        <v>6933</v>
      </c>
      <c r="T71" s="958">
        <v>6933</v>
      </c>
      <c r="U71" s="958">
        <v>6933</v>
      </c>
      <c r="V71" s="958">
        <v>10962</v>
      </c>
      <c r="W71" s="958">
        <v>6850</v>
      </c>
      <c r="X71" s="958">
        <v>6850</v>
      </c>
      <c r="Y71" s="958">
        <v>6850</v>
      </c>
      <c r="Z71" s="958">
        <v>6850</v>
      </c>
      <c r="AA71" s="958">
        <v>86</v>
      </c>
      <c r="AB71" s="958">
        <v>82</v>
      </c>
      <c r="AC71" s="958">
        <v>82</v>
      </c>
      <c r="AD71" s="958">
        <v>82</v>
      </c>
      <c r="AE71" s="958">
        <v>82</v>
      </c>
      <c r="AF71" s="958">
        <v>86</v>
      </c>
      <c r="AG71" s="958"/>
      <c r="AH71" s="958"/>
      <c r="AI71" s="958"/>
      <c r="AJ71" s="958"/>
      <c r="AK71" s="958">
        <v>4624</v>
      </c>
      <c r="AL71" s="958">
        <v>2485</v>
      </c>
      <c r="AM71" s="958">
        <v>2485</v>
      </c>
      <c r="AN71" s="958">
        <v>2485</v>
      </c>
      <c r="AO71" s="958">
        <v>2485</v>
      </c>
      <c r="AP71" s="958" t="s">
        <v>411</v>
      </c>
      <c r="AQ71" s="958"/>
      <c r="AR71" s="958"/>
      <c r="AS71" s="958"/>
      <c r="AT71" s="958"/>
      <c r="AU71" s="958" t="s">
        <v>411</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t="s">
        <v>556</v>
      </c>
      <c r="C72" s="962"/>
      <c r="D72" s="962"/>
      <c r="E72" s="962"/>
      <c r="F72" s="962"/>
      <c r="G72" s="962"/>
      <c r="H72" s="962"/>
      <c r="I72" s="962"/>
      <c r="J72" s="962"/>
      <c r="K72" s="962"/>
      <c r="L72" s="962"/>
      <c r="M72" s="962"/>
      <c r="N72" s="962"/>
      <c r="O72" s="962"/>
      <c r="P72" s="963"/>
      <c r="Q72" s="964">
        <v>1656633</v>
      </c>
      <c r="R72" s="958">
        <v>1385861</v>
      </c>
      <c r="S72" s="958">
        <v>1385861</v>
      </c>
      <c r="T72" s="958">
        <v>1385861</v>
      </c>
      <c r="U72" s="958">
        <v>1385861</v>
      </c>
      <c r="V72" s="958">
        <v>1631442</v>
      </c>
      <c r="W72" s="958">
        <v>1346246</v>
      </c>
      <c r="X72" s="958">
        <v>1346246</v>
      </c>
      <c r="Y72" s="958">
        <v>1346246</v>
      </c>
      <c r="Z72" s="958">
        <v>1346246</v>
      </c>
      <c r="AA72" s="958">
        <v>25191</v>
      </c>
      <c r="AB72" s="958">
        <v>39615</v>
      </c>
      <c r="AC72" s="958">
        <v>39615</v>
      </c>
      <c r="AD72" s="958">
        <v>39615</v>
      </c>
      <c r="AE72" s="958">
        <v>39615</v>
      </c>
      <c r="AF72" s="958">
        <v>25191</v>
      </c>
      <c r="AG72" s="958"/>
      <c r="AH72" s="958"/>
      <c r="AI72" s="958"/>
      <c r="AJ72" s="958"/>
      <c r="AK72" s="958">
        <v>23240</v>
      </c>
      <c r="AL72" s="958"/>
      <c r="AM72" s="958"/>
      <c r="AN72" s="958"/>
      <c r="AO72" s="958"/>
      <c r="AP72" s="958" t="s">
        <v>411</v>
      </c>
      <c r="AQ72" s="958"/>
      <c r="AR72" s="958"/>
      <c r="AS72" s="958"/>
      <c r="AT72" s="958"/>
      <c r="AU72" s="958" t="s">
        <v>411</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304</v>
      </c>
      <c r="B88" s="924" t="s">
        <v>324</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69728</v>
      </c>
      <c r="AG88" s="946"/>
      <c r="AH88" s="946"/>
      <c r="AI88" s="946"/>
      <c r="AJ88" s="946"/>
      <c r="AK88" s="950"/>
      <c r="AL88" s="950"/>
      <c r="AM88" s="950"/>
      <c r="AN88" s="950"/>
      <c r="AO88" s="950"/>
      <c r="AP88" s="946">
        <v>88111</v>
      </c>
      <c r="AQ88" s="946"/>
      <c r="AR88" s="946"/>
      <c r="AS88" s="946"/>
      <c r="AT88" s="946"/>
      <c r="AU88" s="946">
        <v>2084</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304</v>
      </c>
      <c r="BR102" s="924" t="s">
        <v>325</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662</v>
      </c>
      <c r="CS102" s="940"/>
      <c r="CT102" s="940"/>
      <c r="CU102" s="940"/>
      <c r="CV102" s="941"/>
      <c r="CW102" s="939">
        <v>152</v>
      </c>
      <c r="CX102" s="940"/>
      <c r="CY102" s="940"/>
      <c r="CZ102" s="940"/>
      <c r="DA102" s="941"/>
      <c r="DB102" s="939">
        <v>149</v>
      </c>
      <c r="DC102" s="940"/>
      <c r="DD102" s="940"/>
      <c r="DE102" s="940"/>
      <c r="DF102" s="941"/>
      <c r="DG102" s="939">
        <v>6094</v>
      </c>
      <c r="DH102" s="940"/>
      <c r="DI102" s="940"/>
      <c r="DJ102" s="940"/>
      <c r="DK102" s="941"/>
      <c r="DL102" s="939" t="s">
        <v>546</v>
      </c>
      <c r="DM102" s="940"/>
      <c r="DN102" s="940"/>
      <c r="DO102" s="940"/>
      <c r="DP102" s="941"/>
      <c r="DQ102" s="939" t="s">
        <v>546</v>
      </c>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326</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327</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328</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329</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330</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331</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332</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333</v>
      </c>
      <c r="AB109" s="883"/>
      <c r="AC109" s="883"/>
      <c r="AD109" s="883"/>
      <c r="AE109" s="884"/>
      <c r="AF109" s="885" t="s">
        <v>334</v>
      </c>
      <c r="AG109" s="883"/>
      <c r="AH109" s="883"/>
      <c r="AI109" s="883"/>
      <c r="AJ109" s="884"/>
      <c r="AK109" s="885" t="s">
        <v>222</v>
      </c>
      <c r="AL109" s="883"/>
      <c r="AM109" s="883"/>
      <c r="AN109" s="883"/>
      <c r="AO109" s="884"/>
      <c r="AP109" s="885" t="s">
        <v>335</v>
      </c>
      <c r="AQ109" s="883"/>
      <c r="AR109" s="883"/>
      <c r="AS109" s="883"/>
      <c r="AT109" s="916"/>
      <c r="AU109" s="882" t="s">
        <v>332</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333</v>
      </c>
      <c r="BR109" s="883"/>
      <c r="BS109" s="883"/>
      <c r="BT109" s="883"/>
      <c r="BU109" s="884"/>
      <c r="BV109" s="885" t="s">
        <v>334</v>
      </c>
      <c r="BW109" s="883"/>
      <c r="BX109" s="883"/>
      <c r="BY109" s="883"/>
      <c r="BZ109" s="884"/>
      <c r="CA109" s="885" t="s">
        <v>222</v>
      </c>
      <c r="CB109" s="883"/>
      <c r="CC109" s="883"/>
      <c r="CD109" s="883"/>
      <c r="CE109" s="884"/>
      <c r="CF109" s="923" t="s">
        <v>335</v>
      </c>
      <c r="CG109" s="923"/>
      <c r="CH109" s="923"/>
      <c r="CI109" s="923"/>
      <c r="CJ109" s="923"/>
      <c r="CK109" s="885" t="s">
        <v>336</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333</v>
      </c>
      <c r="DH109" s="883"/>
      <c r="DI109" s="883"/>
      <c r="DJ109" s="883"/>
      <c r="DK109" s="884"/>
      <c r="DL109" s="885" t="s">
        <v>334</v>
      </c>
      <c r="DM109" s="883"/>
      <c r="DN109" s="883"/>
      <c r="DO109" s="883"/>
      <c r="DP109" s="884"/>
      <c r="DQ109" s="885" t="s">
        <v>222</v>
      </c>
      <c r="DR109" s="883"/>
      <c r="DS109" s="883"/>
      <c r="DT109" s="883"/>
      <c r="DU109" s="884"/>
      <c r="DV109" s="885" t="s">
        <v>335</v>
      </c>
      <c r="DW109" s="883"/>
      <c r="DX109" s="883"/>
      <c r="DY109" s="883"/>
      <c r="DZ109" s="916"/>
    </row>
    <row r="110" spans="1:131" s="212" customFormat="1" ht="26.25" customHeight="1" x14ac:dyDescent="0.2">
      <c r="A110" s="794" t="s">
        <v>337</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1064827</v>
      </c>
      <c r="AB110" s="876"/>
      <c r="AC110" s="876"/>
      <c r="AD110" s="876"/>
      <c r="AE110" s="877"/>
      <c r="AF110" s="878">
        <v>941846</v>
      </c>
      <c r="AG110" s="876"/>
      <c r="AH110" s="876"/>
      <c r="AI110" s="876"/>
      <c r="AJ110" s="877"/>
      <c r="AK110" s="878">
        <v>701039</v>
      </c>
      <c r="AL110" s="876"/>
      <c r="AM110" s="876"/>
      <c r="AN110" s="876"/>
      <c r="AO110" s="877"/>
      <c r="AP110" s="879">
        <v>0.9</v>
      </c>
      <c r="AQ110" s="880"/>
      <c r="AR110" s="880"/>
      <c r="AS110" s="880"/>
      <c r="AT110" s="881"/>
      <c r="AU110" s="917" t="s">
        <v>338</v>
      </c>
      <c r="AV110" s="918"/>
      <c r="AW110" s="918"/>
      <c r="AX110" s="918"/>
      <c r="AY110" s="918"/>
      <c r="AZ110" s="847" t="s">
        <v>339</v>
      </c>
      <c r="BA110" s="795"/>
      <c r="BB110" s="795"/>
      <c r="BC110" s="795"/>
      <c r="BD110" s="795"/>
      <c r="BE110" s="795"/>
      <c r="BF110" s="795"/>
      <c r="BG110" s="795"/>
      <c r="BH110" s="795"/>
      <c r="BI110" s="795"/>
      <c r="BJ110" s="795"/>
      <c r="BK110" s="795"/>
      <c r="BL110" s="795"/>
      <c r="BM110" s="795"/>
      <c r="BN110" s="795"/>
      <c r="BO110" s="795"/>
      <c r="BP110" s="796"/>
      <c r="BQ110" s="848">
        <v>5213519</v>
      </c>
      <c r="BR110" s="829"/>
      <c r="BS110" s="829"/>
      <c r="BT110" s="829"/>
      <c r="BU110" s="829"/>
      <c r="BV110" s="829">
        <v>4329424</v>
      </c>
      <c r="BW110" s="829"/>
      <c r="BX110" s="829"/>
      <c r="BY110" s="829"/>
      <c r="BZ110" s="829"/>
      <c r="CA110" s="829">
        <v>3677791</v>
      </c>
      <c r="CB110" s="829"/>
      <c r="CC110" s="829"/>
      <c r="CD110" s="829"/>
      <c r="CE110" s="829"/>
      <c r="CF110" s="853">
        <v>4.9000000000000004</v>
      </c>
      <c r="CG110" s="854"/>
      <c r="CH110" s="854"/>
      <c r="CI110" s="854"/>
      <c r="CJ110" s="854"/>
      <c r="CK110" s="913" t="s">
        <v>340</v>
      </c>
      <c r="CL110" s="806"/>
      <c r="CM110" s="847" t="s">
        <v>341</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47</v>
      </c>
      <c r="DH110" s="829"/>
      <c r="DI110" s="829"/>
      <c r="DJ110" s="829"/>
      <c r="DK110" s="829"/>
      <c r="DL110" s="829" t="s">
        <v>47</v>
      </c>
      <c r="DM110" s="829"/>
      <c r="DN110" s="829"/>
      <c r="DO110" s="829"/>
      <c r="DP110" s="829"/>
      <c r="DQ110" s="829" t="s">
        <v>47</v>
      </c>
      <c r="DR110" s="829"/>
      <c r="DS110" s="829"/>
      <c r="DT110" s="829"/>
      <c r="DU110" s="829"/>
      <c r="DV110" s="830" t="s">
        <v>47</v>
      </c>
      <c r="DW110" s="830"/>
      <c r="DX110" s="830"/>
      <c r="DY110" s="830"/>
      <c r="DZ110" s="831"/>
    </row>
    <row r="111" spans="1:131" s="212" customFormat="1" ht="26.25" customHeight="1" x14ac:dyDescent="0.2">
      <c r="A111" s="761" t="s">
        <v>342</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47</v>
      </c>
      <c r="AB111" s="906"/>
      <c r="AC111" s="906"/>
      <c r="AD111" s="906"/>
      <c r="AE111" s="907"/>
      <c r="AF111" s="908" t="s">
        <v>47</v>
      </c>
      <c r="AG111" s="906"/>
      <c r="AH111" s="906"/>
      <c r="AI111" s="906"/>
      <c r="AJ111" s="907"/>
      <c r="AK111" s="908" t="s">
        <v>47</v>
      </c>
      <c r="AL111" s="906"/>
      <c r="AM111" s="906"/>
      <c r="AN111" s="906"/>
      <c r="AO111" s="907"/>
      <c r="AP111" s="909" t="s">
        <v>47</v>
      </c>
      <c r="AQ111" s="910"/>
      <c r="AR111" s="910"/>
      <c r="AS111" s="910"/>
      <c r="AT111" s="911"/>
      <c r="AU111" s="919"/>
      <c r="AV111" s="920"/>
      <c r="AW111" s="920"/>
      <c r="AX111" s="920"/>
      <c r="AY111" s="920"/>
      <c r="AZ111" s="802" t="s">
        <v>343</v>
      </c>
      <c r="BA111" s="739"/>
      <c r="BB111" s="739"/>
      <c r="BC111" s="739"/>
      <c r="BD111" s="739"/>
      <c r="BE111" s="739"/>
      <c r="BF111" s="739"/>
      <c r="BG111" s="739"/>
      <c r="BH111" s="739"/>
      <c r="BI111" s="739"/>
      <c r="BJ111" s="739"/>
      <c r="BK111" s="739"/>
      <c r="BL111" s="739"/>
      <c r="BM111" s="739"/>
      <c r="BN111" s="739"/>
      <c r="BO111" s="739"/>
      <c r="BP111" s="740"/>
      <c r="BQ111" s="803">
        <v>1188937</v>
      </c>
      <c r="BR111" s="804"/>
      <c r="BS111" s="804"/>
      <c r="BT111" s="804"/>
      <c r="BU111" s="804"/>
      <c r="BV111" s="804">
        <v>1495839</v>
      </c>
      <c r="BW111" s="804"/>
      <c r="BX111" s="804"/>
      <c r="BY111" s="804"/>
      <c r="BZ111" s="804"/>
      <c r="CA111" s="804">
        <v>2760232</v>
      </c>
      <c r="CB111" s="804"/>
      <c r="CC111" s="804"/>
      <c r="CD111" s="804"/>
      <c r="CE111" s="804"/>
      <c r="CF111" s="862">
        <v>3.7</v>
      </c>
      <c r="CG111" s="863"/>
      <c r="CH111" s="863"/>
      <c r="CI111" s="863"/>
      <c r="CJ111" s="863"/>
      <c r="CK111" s="914"/>
      <c r="CL111" s="808"/>
      <c r="CM111" s="802" t="s">
        <v>344</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47</v>
      </c>
      <c r="DH111" s="804"/>
      <c r="DI111" s="804"/>
      <c r="DJ111" s="804"/>
      <c r="DK111" s="804"/>
      <c r="DL111" s="804" t="s">
        <v>47</v>
      </c>
      <c r="DM111" s="804"/>
      <c r="DN111" s="804"/>
      <c r="DO111" s="804"/>
      <c r="DP111" s="804"/>
      <c r="DQ111" s="804" t="s">
        <v>47</v>
      </c>
      <c r="DR111" s="804"/>
      <c r="DS111" s="804"/>
      <c r="DT111" s="804"/>
      <c r="DU111" s="804"/>
      <c r="DV111" s="781" t="s">
        <v>47</v>
      </c>
      <c r="DW111" s="781"/>
      <c r="DX111" s="781"/>
      <c r="DY111" s="781"/>
      <c r="DZ111" s="782"/>
    </row>
    <row r="112" spans="1:131" s="212" customFormat="1" ht="26.25" customHeight="1" x14ac:dyDescent="0.2">
      <c r="A112" s="899" t="s">
        <v>345</v>
      </c>
      <c r="B112" s="900"/>
      <c r="C112" s="739" t="s">
        <v>346</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47</v>
      </c>
      <c r="AB112" s="767"/>
      <c r="AC112" s="767"/>
      <c r="AD112" s="767"/>
      <c r="AE112" s="768"/>
      <c r="AF112" s="769" t="s">
        <v>47</v>
      </c>
      <c r="AG112" s="767"/>
      <c r="AH112" s="767"/>
      <c r="AI112" s="767"/>
      <c r="AJ112" s="768"/>
      <c r="AK112" s="769" t="s">
        <v>47</v>
      </c>
      <c r="AL112" s="767"/>
      <c r="AM112" s="767"/>
      <c r="AN112" s="767"/>
      <c r="AO112" s="768"/>
      <c r="AP112" s="811" t="s">
        <v>47</v>
      </c>
      <c r="AQ112" s="812"/>
      <c r="AR112" s="812"/>
      <c r="AS112" s="812"/>
      <c r="AT112" s="813"/>
      <c r="AU112" s="919"/>
      <c r="AV112" s="920"/>
      <c r="AW112" s="920"/>
      <c r="AX112" s="920"/>
      <c r="AY112" s="920"/>
      <c r="AZ112" s="802" t="s">
        <v>347</v>
      </c>
      <c r="BA112" s="739"/>
      <c r="BB112" s="739"/>
      <c r="BC112" s="739"/>
      <c r="BD112" s="739"/>
      <c r="BE112" s="739"/>
      <c r="BF112" s="739"/>
      <c r="BG112" s="739"/>
      <c r="BH112" s="739"/>
      <c r="BI112" s="739"/>
      <c r="BJ112" s="739"/>
      <c r="BK112" s="739"/>
      <c r="BL112" s="739"/>
      <c r="BM112" s="739"/>
      <c r="BN112" s="739"/>
      <c r="BO112" s="739"/>
      <c r="BP112" s="740"/>
      <c r="BQ112" s="803" t="s">
        <v>47</v>
      </c>
      <c r="BR112" s="804"/>
      <c r="BS112" s="804"/>
      <c r="BT112" s="804"/>
      <c r="BU112" s="804"/>
      <c r="BV112" s="804" t="s">
        <v>47</v>
      </c>
      <c r="BW112" s="804"/>
      <c r="BX112" s="804"/>
      <c r="BY112" s="804"/>
      <c r="BZ112" s="804"/>
      <c r="CA112" s="804" t="s">
        <v>47</v>
      </c>
      <c r="CB112" s="804"/>
      <c r="CC112" s="804"/>
      <c r="CD112" s="804"/>
      <c r="CE112" s="804"/>
      <c r="CF112" s="862" t="s">
        <v>47</v>
      </c>
      <c r="CG112" s="863"/>
      <c r="CH112" s="863"/>
      <c r="CI112" s="863"/>
      <c r="CJ112" s="863"/>
      <c r="CK112" s="914"/>
      <c r="CL112" s="808"/>
      <c r="CM112" s="802" t="s">
        <v>348</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47</v>
      </c>
      <c r="DH112" s="804"/>
      <c r="DI112" s="804"/>
      <c r="DJ112" s="804"/>
      <c r="DK112" s="804"/>
      <c r="DL112" s="804" t="s">
        <v>47</v>
      </c>
      <c r="DM112" s="804"/>
      <c r="DN112" s="804"/>
      <c r="DO112" s="804"/>
      <c r="DP112" s="804"/>
      <c r="DQ112" s="804" t="s">
        <v>47</v>
      </c>
      <c r="DR112" s="804"/>
      <c r="DS112" s="804"/>
      <c r="DT112" s="804"/>
      <c r="DU112" s="804"/>
      <c r="DV112" s="781" t="s">
        <v>47</v>
      </c>
      <c r="DW112" s="781"/>
      <c r="DX112" s="781"/>
      <c r="DY112" s="781"/>
      <c r="DZ112" s="782"/>
    </row>
    <row r="113" spans="1:130" s="212" customFormat="1" ht="26.25" customHeight="1" x14ac:dyDescent="0.2">
      <c r="A113" s="901"/>
      <c r="B113" s="902"/>
      <c r="C113" s="739" t="s">
        <v>349</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t="s">
        <v>47</v>
      </c>
      <c r="AB113" s="906"/>
      <c r="AC113" s="906"/>
      <c r="AD113" s="906"/>
      <c r="AE113" s="907"/>
      <c r="AF113" s="908" t="s">
        <v>47</v>
      </c>
      <c r="AG113" s="906"/>
      <c r="AH113" s="906"/>
      <c r="AI113" s="906"/>
      <c r="AJ113" s="907"/>
      <c r="AK113" s="908" t="s">
        <v>47</v>
      </c>
      <c r="AL113" s="906"/>
      <c r="AM113" s="906"/>
      <c r="AN113" s="906"/>
      <c r="AO113" s="907"/>
      <c r="AP113" s="909" t="s">
        <v>47</v>
      </c>
      <c r="AQ113" s="910"/>
      <c r="AR113" s="910"/>
      <c r="AS113" s="910"/>
      <c r="AT113" s="911"/>
      <c r="AU113" s="919"/>
      <c r="AV113" s="920"/>
      <c r="AW113" s="920"/>
      <c r="AX113" s="920"/>
      <c r="AY113" s="920"/>
      <c r="AZ113" s="802" t="s">
        <v>350</v>
      </c>
      <c r="BA113" s="739"/>
      <c r="BB113" s="739"/>
      <c r="BC113" s="739"/>
      <c r="BD113" s="739"/>
      <c r="BE113" s="739"/>
      <c r="BF113" s="739"/>
      <c r="BG113" s="739"/>
      <c r="BH113" s="739"/>
      <c r="BI113" s="739"/>
      <c r="BJ113" s="739"/>
      <c r="BK113" s="739"/>
      <c r="BL113" s="739"/>
      <c r="BM113" s="739"/>
      <c r="BN113" s="739"/>
      <c r="BO113" s="739"/>
      <c r="BP113" s="740"/>
      <c r="BQ113" s="803">
        <v>1778337</v>
      </c>
      <c r="BR113" s="804"/>
      <c r="BS113" s="804"/>
      <c r="BT113" s="804"/>
      <c r="BU113" s="804"/>
      <c r="BV113" s="804">
        <v>1787579</v>
      </c>
      <c r="BW113" s="804"/>
      <c r="BX113" s="804"/>
      <c r="BY113" s="804"/>
      <c r="BZ113" s="804"/>
      <c r="CA113" s="804">
        <v>2084450</v>
      </c>
      <c r="CB113" s="804"/>
      <c r="CC113" s="804"/>
      <c r="CD113" s="804"/>
      <c r="CE113" s="804"/>
      <c r="CF113" s="862">
        <v>2.8</v>
      </c>
      <c r="CG113" s="863"/>
      <c r="CH113" s="863"/>
      <c r="CI113" s="863"/>
      <c r="CJ113" s="863"/>
      <c r="CK113" s="914"/>
      <c r="CL113" s="808"/>
      <c r="CM113" s="802" t="s">
        <v>351</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47</v>
      </c>
      <c r="DH113" s="767"/>
      <c r="DI113" s="767"/>
      <c r="DJ113" s="767"/>
      <c r="DK113" s="768"/>
      <c r="DL113" s="769" t="s">
        <v>47</v>
      </c>
      <c r="DM113" s="767"/>
      <c r="DN113" s="767"/>
      <c r="DO113" s="767"/>
      <c r="DP113" s="768"/>
      <c r="DQ113" s="769" t="s">
        <v>47</v>
      </c>
      <c r="DR113" s="767"/>
      <c r="DS113" s="767"/>
      <c r="DT113" s="767"/>
      <c r="DU113" s="768"/>
      <c r="DV113" s="811" t="s">
        <v>47</v>
      </c>
      <c r="DW113" s="812"/>
      <c r="DX113" s="812"/>
      <c r="DY113" s="812"/>
      <c r="DZ113" s="813"/>
    </row>
    <row r="114" spans="1:130" s="212" customFormat="1" ht="26.25" customHeight="1" x14ac:dyDescent="0.2">
      <c r="A114" s="901"/>
      <c r="B114" s="902"/>
      <c r="C114" s="739" t="s">
        <v>352</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91479</v>
      </c>
      <c r="AB114" s="767"/>
      <c r="AC114" s="767"/>
      <c r="AD114" s="767"/>
      <c r="AE114" s="768"/>
      <c r="AF114" s="769">
        <v>108007</v>
      </c>
      <c r="AG114" s="767"/>
      <c r="AH114" s="767"/>
      <c r="AI114" s="767"/>
      <c r="AJ114" s="768"/>
      <c r="AK114" s="769">
        <v>175349</v>
      </c>
      <c r="AL114" s="767"/>
      <c r="AM114" s="767"/>
      <c r="AN114" s="767"/>
      <c r="AO114" s="768"/>
      <c r="AP114" s="811">
        <v>0.2</v>
      </c>
      <c r="AQ114" s="812"/>
      <c r="AR114" s="812"/>
      <c r="AS114" s="812"/>
      <c r="AT114" s="813"/>
      <c r="AU114" s="919"/>
      <c r="AV114" s="920"/>
      <c r="AW114" s="920"/>
      <c r="AX114" s="920"/>
      <c r="AY114" s="920"/>
      <c r="AZ114" s="802" t="s">
        <v>353</v>
      </c>
      <c r="BA114" s="739"/>
      <c r="BB114" s="739"/>
      <c r="BC114" s="739"/>
      <c r="BD114" s="739"/>
      <c r="BE114" s="739"/>
      <c r="BF114" s="739"/>
      <c r="BG114" s="739"/>
      <c r="BH114" s="739"/>
      <c r="BI114" s="739"/>
      <c r="BJ114" s="739"/>
      <c r="BK114" s="739"/>
      <c r="BL114" s="739"/>
      <c r="BM114" s="739"/>
      <c r="BN114" s="739"/>
      <c r="BO114" s="739"/>
      <c r="BP114" s="740"/>
      <c r="BQ114" s="803">
        <v>10648800</v>
      </c>
      <c r="BR114" s="804"/>
      <c r="BS114" s="804"/>
      <c r="BT114" s="804"/>
      <c r="BU114" s="804"/>
      <c r="BV114" s="804">
        <v>10897404</v>
      </c>
      <c r="BW114" s="804"/>
      <c r="BX114" s="804"/>
      <c r="BY114" s="804"/>
      <c r="BZ114" s="804"/>
      <c r="CA114" s="804">
        <v>11611704</v>
      </c>
      <c r="CB114" s="804"/>
      <c r="CC114" s="804"/>
      <c r="CD114" s="804"/>
      <c r="CE114" s="804"/>
      <c r="CF114" s="862">
        <v>15.4</v>
      </c>
      <c r="CG114" s="863"/>
      <c r="CH114" s="863"/>
      <c r="CI114" s="863"/>
      <c r="CJ114" s="863"/>
      <c r="CK114" s="914"/>
      <c r="CL114" s="808"/>
      <c r="CM114" s="802" t="s">
        <v>354</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47</v>
      </c>
      <c r="DH114" s="767"/>
      <c r="DI114" s="767"/>
      <c r="DJ114" s="767"/>
      <c r="DK114" s="768"/>
      <c r="DL114" s="769" t="s">
        <v>47</v>
      </c>
      <c r="DM114" s="767"/>
      <c r="DN114" s="767"/>
      <c r="DO114" s="767"/>
      <c r="DP114" s="768"/>
      <c r="DQ114" s="769" t="s">
        <v>47</v>
      </c>
      <c r="DR114" s="767"/>
      <c r="DS114" s="767"/>
      <c r="DT114" s="767"/>
      <c r="DU114" s="768"/>
      <c r="DV114" s="811" t="s">
        <v>47</v>
      </c>
      <c r="DW114" s="812"/>
      <c r="DX114" s="812"/>
      <c r="DY114" s="812"/>
      <c r="DZ114" s="813"/>
    </row>
    <row r="115" spans="1:130" s="212" customFormat="1" ht="26.25" customHeight="1" x14ac:dyDescent="0.2">
      <c r="A115" s="901"/>
      <c r="B115" s="902"/>
      <c r="C115" s="739" t="s">
        <v>355</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47</v>
      </c>
      <c r="AB115" s="906"/>
      <c r="AC115" s="906"/>
      <c r="AD115" s="906"/>
      <c r="AE115" s="907"/>
      <c r="AF115" s="908" t="s">
        <v>47</v>
      </c>
      <c r="AG115" s="906"/>
      <c r="AH115" s="906"/>
      <c r="AI115" s="906"/>
      <c r="AJ115" s="907"/>
      <c r="AK115" s="908" t="s">
        <v>47</v>
      </c>
      <c r="AL115" s="906"/>
      <c r="AM115" s="906"/>
      <c r="AN115" s="906"/>
      <c r="AO115" s="907"/>
      <c r="AP115" s="909" t="s">
        <v>47</v>
      </c>
      <c r="AQ115" s="910"/>
      <c r="AR115" s="910"/>
      <c r="AS115" s="910"/>
      <c r="AT115" s="911"/>
      <c r="AU115" s="919"/>
      <c r="AV115" s="920"/>
      <c r="AW115" s="920"/>
      <c r="AX115" s="920"/>
      <c r="AY115" s="920"/>
      <c r="AZ115" s="802" t="s">
        <v>356</v>
      </c>
      <c r="BA115" s="739"/>
      <c r="BB115" s="739"/>
      <c r="BC115" s="739"/>
      <c r="BD115" s="739"/>
      <c r="BE115" s="739"/>
      <c r="BF115" s="739"/>
      <c r="BG115" s="739"/>
      <c r="BH115" s="739"/>
      <c r="BI115" s="739"/>
      <c r="BJ115" s="739"/>
      <c r="BK115" s="739"/>
      <c r="BL115" s="739"/>
      <c r="BM115" s="739"/>
      <c r="BN115" s="739"/>
      <c r="BO115" s="739"/>
      <c r="BP115" s="740"/>
      <c r="BQ115" s="803" t="s">
        <v>47</v>
      </c>
      <c r="BR115" s="804"/>
      <c r="BS115" s="804"/>
      <c r="BT115" s="804"/>
      <c r="BU115" s="804"/>
      <c r="BV115" s="804" t="s">
        <v>47</v>
      </c>
      <c r="BW115" s="804"/>
      <c r="BX115" s="804"/>
      <c r="BY115" s="804"/>
      <c r="BZ115" s="804"/>
      <c r="CA115" s="804" t="s">
        <v>47</v>
      </c>
      <c r="CB115" s="804"/>
      <c r="CC115" s="804"/>
      <c r="CD115" s="804"/>
      <c r="CE115" s="804"/>
      <c r="CF115" s="862" t="s">
        <v>47</v>
      </c>
      <c r="CG115" s="863"/>
      <c r="CH115" s="863"/>
      <c r="CI115" s="863"/>
      <c r="CJ115" s="863"/>
      <c r="CK115" s="914"/>
      <c r="CL115" s="808"/>
      <c r="CM115" s="802" t="s">
        <v>357</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v>1188937</v>
      </c>
      <c r="DH115" s="767"/>
      <c r="DI115" s="767"/>
      <c r="DJ115" s="767"/>
      <c r="DK115" s="768"/>
      <c r="DL115" s="769">
        <v>1495839</v>
      </c>
      <c r="DM115" s="767"/>
      <c r="DN115" s="767"/>
      <c r="DO115" s="767"/>
      <c r="DP115" s="768"/>
      <c r="DQ115" s="769">
        <v>2760232</v>
      </c>
      <c r="DR115" s="767"/>
      <c r="DS115" s="767"/>
      <c r="DT115" s="767"/>
      <c r="DU115" s="768"/>
      <c r="DV115" s="811">
        <v>3.7</v>
      </c>
      <c r="DW115" s="812"/>
      <c r="DX115" s="812"/>
      <c r="DY115" s="812"/>
      <c r="DZ115" s="813"/>
    </row>
    <row r="116" spans="1:130" s="212" customFormat="1" ht="26.25" customHeight="1" x14ac:dyDescent="0.2">
      <c r="A116" s="903"/>
      <c r="B116" s="904"/>
      <c r="C116" s="826" t="s">
        <v>358</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47</v>
      </c>
      <c r="AB116" s="767"/>
      <c r="AC116" s="767"/>
      <c r="AD116" s="767"/>
      <c r="AE116" s="768"/>
      <c r="AF116" s="769" t="s">
        <v>47</v>
      </c>
      <c r="AG116" s="767"/>
      <c r="AH116" s="767"/>
      <c r="AI116" s="767"/>
      <c r="AJ116" s="768"/>
      <c r="AK116" s="769" t="s">
        <v>47</v>
      </c>
      <c r="AL116" s="767"/>
      <c r="AM116" s="767"/>
      <c r="AN116" s="767"/>
      <c r="AO116" s="768"/>
      <c r="AP116" s="811" t="s">
        <v>47</v>
      </c>
      <c r="AQ116" s="812"/>
      <c r="AR116" s="812"/>
      <c r="AS116" s="812"/>
      <c r="AT116" s="813"/>
      <c r="AU116" s="919"/>
      <c r="AV116" s="920"/>
      <c r="AW116" s="920"/>
      <c r="AX116" s="920"/>
      <c r="AY116" s="920"/>
      <c r="AZ116" s="896" t="s">
        <v>359</v>
      </c>
      <c r="BA116" s="897"/>
      <c r="BB116" s="897"/>
      <c r="BC116" s="897"/>
      <c r="BD116" s="897"/>
      <c r="BE116" s="897"/>
      <c r="BF116" s="897"/>
      <c r="BG116" s="897"/>
      <c r="BH116" s="897"/>
      <c r="BI116" s="897"/>
      <c r="BJ116" s="897"/>
      <c r="BK116" s="897"/>
      <c r="BL116" s="897"/>
      <c r="BM116" s="897"/>
      <c r="BN116" s="897"/>
      <c r="BO116" s="897"/>
      <c r="BP116" s="898"/>
      <c r="BQ116" s="803" t="s">
        <v>47</v>
      </c>
      <c r="BR116" s="804"/>
      <c r="BS116" s="804"/>
      <c r="BT116" s="804"/>
      <c r="BU116" s="804"/>
      <c r="BV116" s="804" t="s">
        <v>47</v>
      </c>
      <c r="BW116" s="804"/>
      <c r="BX116" s="804"/>
      <c r="BY116" s="804"/>
      <c r="BZ116" s="804"/>
      <c r="CA116" s="804" t="s">
        <v>47</v>
      </c>
      <c r="CB116" s="804"/>
      <c r="CC116" s="804"/>
      <c r="CD116" s="804"/>
      <c r="CE116" s="804"/>
      <c r="CF116" s="862" t="s">
        <v>47</v>
      </c>
      <c r="CG116" s="863"/>
      <c r="CH116" s="863"/>
      <c r="CI116" s="863"/>
      <c r="CJ116" s="863"/>
      <c r="CK116" s="914"/>
      <c r="CL116" s="808"/>
      <c r="CM116" s="802" t="s">
        <v>360</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47</v>
      </c>
      <c r="DH116" s="767"/>
      <c r="DI116" s="767"/>
      <c r="DJ116" s="767"/>
      <c r="DK116" s="768"/>
      <c r="DL116" s="769" t="s">
        <v>47</v>
      </c>
      <c r="DM116" s="767"/>
      <c r="DN116" s="767"/>
      <c r="DO116" s="767"/>
      <c r="DP116" s="768"/>
      <c r="DQ116" s="769" t="s">
        <v>47</v>
      </c>
      <c r="DR116" s="767"/>
      <c r="DS116" s="767"/>
      <c r="DT116" s="767"/>
      <c r="DU116" s="768"/>
      <c r="DV116" s="811" t="s">
        <v>47</v>
      </c>
      <c r="DW116" s="812"/>
      <c r="DX116" s="812"/>
      <c r="DY116" s="812"/>
      <c r="DZ116" s="813"/>
    </row>
    <row r="117" spans="1:130" s="212" customFormat="1" ht="26.25" customHeight="1" x14ac:dyDescent="0.2">
      <c r="A117" s="882" t="s">
        <v>103</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361</v>
      </c>
      <c r="Z117" s="884"/>
      <c r="AA117" s="889">
        <v>1156306</v>
      </c>
      <c r="AB117" s="890"/>
      <c r="AC117" s="890"/>
      <c r="AD117" s="890"/>
      <c r="AE117" s="891"/>
      <c r="AF117" s="892">
        <v>1049853</v>
      </c>
      <c r="AG117" s="890"/>
      <c r="AH117" s="890"/>
      <c r="AI117" s="890"/>
      <c r="AJ117" s="891"/>
      <c r="AK117" s="892">
        <v>876388</v>
      </c>
      <c r="AL117" s="890"/>
      <c r="AM117" s="890"/>
      <c r="AN117" s="890"/>
      <c r="AO117" s="891"/>
      <c r="AP117" s="893"/>
      <c r="AQ117" s="894"/>
      <c r="AR117" s="894"/>
      <c r="AS117" s="894"/>
      <c r="AT117" s="895"/>
      <c r="AU117" s="919"/>
      <c r="AV117" s="920"/>
      <c r="AW117" s="920"/>
      <c r="AX117" s="920"/>
      <c r="AY117" s="920"/>
      <c r="AZ117" s="850" t="s">
        <v>362</v>
      </c>
      <c r="BA117" s="851"/>
      <c r="BB117" s="851"/>
      <c r="BC117" s="851"/>
      <c r="BD117" s="851"/>
      <c r="BE117" s="851"/>
      <c r="BF117" s="851"/>
      <c r="BG117" s="851"/>
      <c r="BH117" s="851"/>
      <c r="BI117" s="851"/>
      <c r="BJ117" s="851"/>
      <c r="BK117" s="851"/>
      <c r="BL117" s="851"/>
      <c r="BM117" s="851"/>
      <c r="BN117" s="851"/>
      <c r="BO117" s="851"/>
      <c r="BP117" s="852"/>
      <c r="BQ117" s="803" t="s">
        <v>47</v>
      </c>
      <c r="BR117" s="804"/>
      <c r="BS117" s="804"/>
      <c r="BT117" s="804"/>
      <c r="BU117" s="804"/>
      <c r="BV117" s="804" t="s">
        <v>47</v>
      </c>
      <c r="BW117" s="804"/>
      <c r="BX117" s="804"/>
      <c r="BY117" s="804"/>
      <c r="BZ117" s="804"/>
      <c r="CA117" s="804" t="s">
        <v>47</v>
      </c>
      <c r="CB117" s="804"/>
      <c r="CC117" s="804"/>
      <c r="CD117" s="804"/>
      <c r="CE117" s="804"/>
      <c r="CF117" s="862" t="s">
        <v>47</v>
      </c>
      <c r="CG117" s="863"/>
      <c r="CH117" s="863"/>
      <c r="CI117" s="863"/>
      <c r="CJ117" s="863"/>
      <c r="CK117" s="914"/>
      <c r="CL117" s="808"/>
      <c r="CM117" s="802" t="s">
        <v>363</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47</v>
      </c>
      <c r="DH117" s="767"/>
      <c r="DI117" s="767"/>
      <c r="DJ117" s="767"/>
      <c r="DK117" s="768"/>
      <c r="DL117" s="769" t="s">
        <v>47</v>
      </c>
      <c r="DM117" s="767"/>
      <c r="DN117" s="767"/>
      <c r="DO117" s="767"/>
      <c r="DP117" s="768"/>
      <c r="DQ117" s="769" t="s">
        <v>47</v>
      </c>
      <c r="DR117" s="767"/>
      <c r="DS117" s="767"/>
      <c r="DT117" s="767"/>
      <c r="DU117" s="768"/>
      <c r="DV117" s="811" t="s">
        <v>47</v>
      </c>
      <c r="DW117" s="812"/>
      <c r="DX117" s="812"/>
      <c r="DY117" s="812"/>
      <c r="DZ117" s="813"/>
    </row>
    <row r="118" spans="1:130" s="212" customFormat="1" ht="26.25" customHeight="1" x14ac:dyDescent="0.2">
      <c r="A118" s="882" t="s">
        <v>336</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333</v>
      </c>
      <c r="AB118" s="883"/>
      <c r="AC118" s="883"/>
      <c r="AD118" s="883"/>
      <c r="AE118" s="884"/>
      <c r="AF118" s="885" t="s">
        <v>334</v>
      </c>
      <c r="AG118" s="883"/>
      <c r="AH118" s="883"/>
      <c r="AI118" s="883"/>
      <c r="AJ118" s="884"/>
      <c r="AK118" s="885" t="s">
        <v>222</v>
      </c>
      <c r="AL118" s="883"/>
      <c r="AM118" s="883"/>
      <c r="AN118" s="883"/>
      <c r="AO118" s="884"/>
      <c r="AP118" s="886" t="s">
        <v>335</v>
      </c>
      <c r="AQ118" s="887"/>
      <c r="AR118" s="887"/>
      <c r="AS118" s="887"/>
      <c r="AT118" s="888"/>
      <c r="AU118" s="919"/>
      <c r="AV118" s="920"/>
      <c r="AW118" s="920"/>
      <c r="AX118" s="920"/>
      <c r="AY118" s="920"/>
      <c r="AZ118" s="825" t="s">
        <v>364</v>
      </c>
      <c r="BA118" s="826"/>
      <c r="BB118" s="826"/>
      <c r="BC118" s="826"/>
      <c r="BD118" s="826"/>
      <c r="BE118" s="826"/>
      <c r="BF118" s="826"/>
      <c r="BG118" s="826"/>
      <c r="BH118" s="826"/>
      <c r="BI118" s="826"/>
      <c r="BJ118" s="826"/>
      <c r="BK118" s="826"/>
      <c r="BL118" s="826"/>
      <c r="BM118" s="826"/>
      <c r="BN118" s="826"/>
      <c r="BO118" s="826"/>
      <c r="BP118" s="827"/>
      <c r="BQ118" s="866" t="s">
        <v>47</v>
      </c>
      <c r="BR118" s="832"/>
      <c r="BS118" s="832"/>
      <c r="BT118" s="832"/>
      <c r="BU118" s="832"/>
      <c r="BV118" s="832" t="s">
        <v>47</v>
      </c>
      <c r="BW118" s="832"/>
      <c r="BX118" s="832"/>
      <c r="BY118" s="832"/>
      <c r="BZ118" s="832"/>
      <c r="CA118" s="832" t="s">
        <v>47</v>
      </c>
      <c r="CB118" s="832"/>
      <c r="CC118" s="832"/>
      <c r="CD118" s="832"/>
      <c r="CE118" s="832"/>
      <c r="CF118" s="862" t="s">
        <v>47</v>
      </c>
      <c r="CG118" s="863"/>
      <c r="CH118" s="863"/>
      <c r="CI118" s="863"/>
      <c r="CJ118" s="863"/>
      <c r="CK118" s="914"/>
      <c r="CL118" s="808"/>
      <c r="CM118" s="802" t="s">
        <v>365</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47</v>
      </c>
      <c r="DH118" s="767"/>
      <c r="DI118" s="767"/>
      <c r="DJ118" s="767"/>
      <c r="DK118" s="768"/>
      <c r="DL118" s="769" t="s">
        <v>47</v>
      </c>
      <c r="DM118" s="767"/>
      <c r="DN118" s="767"/>
      <c r="DO118" s="767"/>
      <c r="DP118" s="768"/>
      <c r="DQ118" s="769" t="s">
        <v>47</v>
      </c>
      <c r="DR118" s="767"/>
      <c r="DS118" s="767"/>
      <c r="DT118" s="767"/>
      <c r="DU118" s="768"/>
      <c r="DV118" s="811" t="s">
        <v>47</v>
      </c>
      <c r="DW118" s="812"/>
      <c r="DX118" s="812"/>
      <c r="DY118" s="812"/>
      <c r="DZ118" s="813"/>
    </row>
    <row r="119" spans="1:130" s="212" customFormat="1" ht="26.25" customHeight="1" x14ac:dyDescent="0.2">
      <c r="A119" s="805" t="s">
        <v>340</v>
      </c>
      <c r="B119" s="806"/>
      <c r="C119" s="847" t="s">
        <v>341</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47</v>
      </c>
      <c r="AB119" s="876"/>
      <c r="AC119" s="876"/>
      <c r="AD119" s="876"/>
      <c r="AE119" s="877"/>
      <c r="AF119" s="878" t="s">
        <v>47</v>
      </c>
      <c r="AG119" s="876"/>
      <c r="AH119" s="876"/>
      <c r="AI119" s="876"/>
      <c r="AJ119" s="877"/>
      <c r="AK119" s="878" t="s">
        <v>47</v>
      </c>
      <c r="AL119" s="876"/>
      <c r="AM119" s="876"/>
      <c r="AN119" s="876"/>
      <c r="AO119" s="877"/>
      <c r="AP119" s="879" t="s">
        <v>47</v>
      </c>
      <c r="AQ119" s="880"/>
      <c r="AR119" s="880"/>
      <c r="AS119" s="880"/>
      <c r="AT119" s="881"/>
      <c r="AU119" s="921"/>
      <c r="AV119" s="922"/>
      <c r="AW119" s="922"/>
      <c r="AX119" s="922"/>
      <c r="AY119" s="922"/>
      <c r="AZ119" s="235" t="s">
        <v>103</v>
      </c>
      <c r="BA119" s="235"/>
      <c r="BB119" s="235"/>
      <c r="BC119" s="235"/>
      <c r="BD119" s="235"/>
      <c r="BE119" s="235"/>
      <c r="BF119" s="235"/>
      <c r="BG119" s="235"/>
      <c r="BH119" s="235"/>
      <c r="BI119" s="235"/>
      <c r="BJ119" s="235"/>
      <c r="BK119" s="235"/>
      <c r="BL119" s="235"/>
      <c r="BM119" s="235"/>
      <c r="BN119" s="235"/>
      <c r="BO119" s="864" t="s">
        <v>366</v>
      </c>
      <c r="BP119" s="865"/>
      <c r="BQ119" s="866">
        <v>18829593</v>
      </c>
      <c r="BR119" s="832"/>
      <c r="BS119" s="832"/>
      <c r="BT119" s="832"/>
      <c r="BU119" s="832"/>
      <c r="BV119" s="832">
        <v>18510246</v>
      </c>
      <c r="BW119" s="832"/>
      <c r="BX119" s="832"/>
      <c r="BY119" s="832"/>
      <c r="BZ119" s="832"/>
      <c r="CA119" s="832">
        <v>20134177</v>
      </c>
      <c r="CB119" s="832"/>
      <c r="CC119" s="832"/>
      <c r="CD119" s="832"/>
      <c r="CE119" s="832"/>
      <c r="CF119" s="735"/>
      <c r="CG119" s="736"/>
      <c r="CH119" s="736"/>
      <c r="CI119" s="736"/>
      <c r="CJ119" s="821"/>
      <c r="CK119" s="915"/>
      <c r="CL119" s="810"/>
      <c r="CM119" s="825" t="s">
        <v>367</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47</v>
      </c>
      <c r="DH119" s="751"/>
      <c r="DI119" s="751"/>
      <c r="DJ119" s="751"/>
      <c r="DK119" s="752"/>
      <c r="DL119" s="753" t="s">
        <v>47</v>
      </c>
      <c r="DM119" s="751"/>
      <c r="DN119" s="751"/>
      <c r="DO119" s="751"/>
      <c r="DP119" s="752"/>
      <c r="DQ119" s="753" t="s">
        <v>47</v>
      </c>
      <c r="DR119" s="751"/>
      <c r="DS119" s="751"/>
      <c r="DT119" s="751"/>
      <c r="DU119" s="752"/>
      <c r="DV119" s="835" t="s">
        <v>47</v>
      </c>
      <c r="DW119" s="836"/>
      <c r="DX119" s="836"/>
      <c r="DY119" s="836"/>
      <c r="DZ119" s="837"/>
    </row>
    <row r="120" spans="1:130" s="212" customFormat="1" ht="26.25" customHeight="1" x14ac:dyDescent="0.2">
      <c r="A120" s="807"/>
      <c r="B120" s="808"/>
      <c r="C120" s="802" t="s">
        <v>344</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47</v>
      </c>
      <c r="AB120" s="767"/>
      <c r="AC120" s="767"/>
      <c r="AD120" s="767"/>
      <c r="AE120" s="768"/>
      <c r="AF120" s="769" t="s">
        <v>47</v>
      </c>
      <c r="AG120" s="767"/>
      <c r="AH120" s="767"/>
      <c r="AI120" s="767"/>
      <c r="AJ120" s="768"/>
      <c r="AK120" s="769" t="s">
        <v>47</v>
      </c>
      <c r="AL120" s="767"/>
      <c r="AM120" s="767"/>
      <c r="AN120" s="767"/>
      <c r="AO120" s="768"/>
      <c r="AP120" s="811" t="s">
        <v>47</v>
      </c>
      <c r="AQ120" s="812"/>
      <c r="AR120" s="812"/>
      <c r="AS120" s="812"/>
      <c r="AT120" s="813"/>
      <c r="AU120" s="867" t="s">
        <v>368</v>
      </c>
      <c r="AV120" s="868"/>
      <c r="AW120" s="868"/>
      <c r="AX120" s="868"/>
      <c r="AY120" s="869"/>
      <c r="AZ120" s="847" t="s">
        <v>369</v>
      </c>
      <c r="BA120" s="795"/>
      <c r="BB120" s="795"/>
      <c r="BC120" s="795"/>
      <c r="BD120" s="795"/>
      <c r="BE120" s="795"/>
      <c r="BF120" s="795"/>
      <c r="BG120" s="795"/>
      <c r="BH120" s="795"/>
      <c r="BI120" s="795"/>
      <c r="BJ120" s="795"/>
      <c r="BK120" s="795"/>
      <c r="BL120" s="795"/>
      <c r="BM120" s="795"/>
      <c r="BN120" s="795"/>
      <c r="BO120" s="795"/>
      <c r="BP120" s="796"/>
      <c r="BQ120" s="848">
        <v>140799273</v>
      </c>
      <c r="BR120" s="829"/>
      <c r="BS120" s="829"/>
      <c r="BT120" s="829"/>
      <c r="BU120" s="829"/>
      <c r="BV120" s="829">
        <v>155549830</v>
      </c>
      <c r="BW120" s="829"/>
      <c r="BX120" s="829"/>
      <c r="BY120" s="829"/>
      <c r="BZ120" s="829"/>
      <c r="CA120" s="829">
        <v>166070333</v>
      </c>
      <c r="CB120" s="829"/>
      <c r="CC120" s="829"/>
      <c r="CD120" s="829"/>
      <c r="CE120" s="829"/>
      <c r="CF120" s="853">
        <v>220.8</v>
      </c>
      <c r="CG120" s="854"/>
      <c r="CH120" s="854"/>
      <c r="CI120" s="854"/>
      <c r="CJ120" s="854"/>
      <c r="CK120" s="855" t="s">
        <v>370</v>
      </c>
      <c r="CL120" s="839"/>
      <c r="CM120" s="839"/>
      <c r="CN120" s="839"/>
      <c r="CO120" s="840"/>
      <c r="CP120" s="859" t="s">
        <v>317</v>
      </c>
      <c r="CQ120" s="860"/>
      <c r="CR120" s="860"/>
      <c r="CS120" s="860"/>
      <c r="CT120" s="860"/>
      <c r="CU120" s="860"/>
      <c r="CV120" s="860"/>
      <c r="CW120" s="860"/>
      <c r="CX120" s="860"/>
      <c r="CY120" s="860"/>
      <c r="CZ120" s="860"/>
      <c r="DA120" s="860"/>
      <c r="DB120" s="860"/>
      <c r="DC120" s="860"/>
      <c r="DD120" s="860"/>
      <c r="DE120" s="860"/>
      <c r="DF120" s="861"/>
      <c r="DG120" s="848" t="s">
        <v>47</v>
      </c>
      <c r="DH120" s="829"/>
      <c r="DI120" s="829"/>
      <c r="DJ120" s="829"/>
      <c r="DK120" s="829"/>
      <c r="DL120" s="829" t="s">
        <v>47</v>
      </c>
      <c r="DM120" s="829"/>
      <c r="DN120" s="829"/>
      <c r="DO120" s="829"/>
      <c r="DP120" s="829"/>
      <c r="DQ120" s="829" t="s">
        <v>47</v>
      </c>
      <c r="DR120" s="829"/>
      <c r="DS120" s="829"/>
      <c r="DT120" s="829"/>
      <c r="DU120" s="829"/>
      <c r="DV120" s="830" t="s">
        <v>47</v>
      </c>
      <c r="DW120" s="830"/>
      <c r="DX120" s="830"/>
      <c r="DY120" s="830"/>
      <c r="DZ120" s="831"/>
    </row>
    <row r="121" spans="1:130" s="212" customFormat="1" ht="26.25" customHeight="1" x14ac:dyDescent="0.2">
      <c r="A121" s="807"/>
      <c r="B121" s="808"/>
      <c r="C121" s="850" t="s">
        <v>371</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47</v>
      </c>
      <c r="AB121" s="767"/>
      <c r="AC121" s="767"/>
      <c r="AD121" s="767"/>
      <c r="AE121" s="768"/>
      <c r="AF121" s="769" t="s">
        <v>47</v>
      </c>
      <c r="AG121" s="767"/>
      <c r="AH121" s="767"/>
      <c r="AI121" s="767"/>
      <c r="AJ121" s="768"/>
      <c r="AK121" s="769" t="s">
        <v>47</v>
      </c>
      <c r="AL121" s="767"/>
      <c r="AM121" s="767"/>
      <c r="AN121" s="767"/>
      <c r="AO121" s="768"/>
      <c r="AP121" s="811" t="s">
        <v>47</v>
      </c>
      <c r="AQ121" s="812"/>
      <c r="AR121" s="812"/>
      <c r="AS121" s="812"/>
      <c r="AT121" s="813"/>
      <c r="AU121" s="870"/>
      <c r="AV121" s="871"/>
      <c r="AW121" s="871"/>
      <c r="AX121" s="871"/>
      <c r="AY121" s="872"/>
      <c r="AZ121" s="802" t="s">
        <v>372</v>
      </c>
      <c r="BA121" s="739"/>
      <c r="BB121" s="739"/>
      <c r="BC121" s="739"/>
      <c r="BD121" s="739"/>
      <c r="BE121" s="739"/>
      <c r="BF121" s="739"/>
      <c r="BG121" s="739"/>
      <c r="BH121" s="739"/>
      <c r="BI121" s="739"/>
      <c r="BJ121" s="739"/>
      <c r="BK121" s="739"/>
      <c r="BL121" s="739"/>
      <c r="BM121" s="739"/>
      <c r="BN121" s="739"/>
      <c r="BO121" s="739"/>
      <c r="BP121" s="740"/>
      <c r="BQ121" s="803" t="s">
        <v>47</v>
      </c>
      <c r="BR121" s="804"/>
      <c r="BS121" s="804"/>
      <c r="BT121" s="804"/>
      <c r="BU121" s="804"/>
      <c r="BV121" s="804" t="s">
        <v>47</v>
      </c>
      <c r="BW121" s="804"/>
      <c r="BX121" s="804"/>
      <c r="BY121" s="804"/>
      <c r="BZ121" s="804"/>
      <c r="CA121" s="804" t="s">
        <v>47</v>
      </c>
      <c r="CB121" s="804"/>
      <c r="CC121" s="804"/>
      <c r="CD121" s="804"/>
      <c r="CE121" s="804"/>
      <c r="CF121" s="862" t="s">
        <v>47</v>
      </c>
      <c r="CG121" s="863"/>
      <c r="CH121" s="863"/>
      <c r="CI121" s="863"/>
      <c r="CJ121" s="863"/>
      <c r="CK121" s="856"/>
      <c r="CL121" s="842"/>
      <c r="CM121" s="842"/>
      <c r="CN121" s="842"/>
      <c r="CO121" s="843"/>
      <c r="CP121" s="822" t="s">
        <v>318</v>
      </c>
      <c r="CQ121" s="823"/>
      <c r="CR121" s="823"/>
      <c r="CS121" s="823"/>
      <c r="CT121" s="823"/>
      <c r="CU121" s="823"/>
      <c r="CV121" s="823"/>
      <c r="CW121" s="823"/>
      <c r="CX121" s="823"/>
      <c r="CY121" s="823"/>
      <c r="CZ121" s="823"/>
      <c r="DA121" s="823"/>
      <c r="DB121" s="823"/>
      <c r="DC121" s="823"/>
      <c r="DD121" s="823"/>
      <c r="DE121" s="823"/>
      <c r="DF121" s="824"/>
      <c r="DG121" s="803" t="s">
        <v>47</v>
      </c>
      <c r="DH121" s="804"/>
      <c r="DI121" s="804"/>
      <c r="DJ121" s="804"/>
      <c r="DK121" s="804"/>
      <c r="DL121" s="804" t="s">
        <v>47</v>
      </c>
      <c r="DM121" s="804"/>
      <c r="DN121" s="804"/>
      <c r="DO121" s="804"/>
      <c r="DP121" s="804"/>
      <c r="DQ121" s="804" t="s">
        <v>47</v>
      </c>
      <c r="DR121" s="804"/>
      <c r="DS121" s="804"/>
      <c r="DT121" s="804"/>
      <c r="DU121" s="804"/>
      <c r="DV121" s="781" t="s">
        <v>47</v>
      </c>
      <c r="DW121" s="781"/>
      <c r="DX121" s="781"/>
      <c r="DY121" s="781"/>
      <c r="DZ121" s="782"/>
    </row>
    <row r="122" spans="1:130" s="212" customFormat="1" ht="26.25" customHeight="1" x14ac:dyDescent="0.2">
      <c r="A122" s="807"/>
      <c r="B122" s="808"/>
      <c r="C122" s="802" t="s">
        <v>354</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47</v>
      </c>
      <c r="AB122" s="767"/>
      <c r="AC122" s="767"/>
      <c r="AD122" s="767"/>
      <c r="AE122" s="768"/>
      <c r="AF122" s="769" t="s">
        <v>47</v>
      </c>
      <c r="AG122" s="767"/>
      <c r="AH122" s="767"/>
      <c r="AI122" s="767"/>
      <c r="AJ122" s="768"/>
      <c r="AK122" s="769" t="s">
        <v>47</v>
      </c>
      <c r="AL122" s="767"/>
      <c r="AM122" s="767"/>
      <c r="AN122" s="767"/>
      <c r="AO122" s="768"/>
      <c r="AP122" s="811" t="s">
        <v>47</v>
      </c>
      <c r="AQ122" s="812"/>
      <c r="AR122" s="812"/>
      <c r="AS122" s="812"/>
      <c r="AT122" s="813"/>
      <c r="AU122" s="870"/>
      <c r="AV122" s="871"/>
      <c r="AW122" s="871"/>
      <c r="AX122" s="871"/>
      <c r="AY122" s="872"/>
      <c r="AZ122" s="825" t="s">
        <v>373</v>
      </c>
      <c r="BA122" s="826"/>
      <c r="BB122" s="826"/>
      <c r="BC122" s="826"/>
      <c r="BD122" s="826"/>
      <c r="BE122" s="826"/>
      <c r="BF122" s="826"/>
      <c r="BG122" s="826"/>
      <c r="BH122" s="826"/>
      <c r="BI122" s="826"/>
      <c r="BJ122" s="826"/>
      <c r="BK122" s="826"/>
      <c r="BL122" s="826"/>
      <c r="BM122" s="826"/>
      <c r="BN122" s="826"/>
      <c r="BO122" s="826"/>
      <c r="BP122" s="827"/>
      <c r="BQ122" s="866">
        <v>23491872</v>
      </c>
      <c r="BR122" s="832"/>
      <c r="BS122" s="832"/>
      <c r="BT122" s="832"/>
      <c r="BU122" s="832"/>
      <c r="BV122" s="832">
        <v>20054970</v>
      </c>
      <c r="BW122" s="832"/>
      <c r="BX122" s="832"/>
      <c r="BY122" s="832"/>
      <c r="BZ122" s="832"/>
      <c r="CA122" s="832">
        <v>17271547</v>
      </c>
      <c r="CB122" s="832"/>
      <c r="CC122" s="832"/>
      <c r="CD122" s="832"/>
      <c r="CE122" s="832"/>
      <c r="CF122" s="833">
        <v>23</v>
      </c>
      <c r="CG122" s="834"/>
      <c r="CH122" s="834"/>
      <c r="CI122" s="834"/>
      <c r="CJ122" s="834"/>
      <c r="CK122" s="856"/>
      <c r="CL122" s="842"/>
      <c r="CM122" s="842"/>
      <c r="CN122" s="842"/>
      <c r="CO122" s="843"/>
      <c r="CP122" s="822" t="s">
        <v>316</v>
      </c>
      <c r="CQ122" s="823"/>
      <c r="CR122" s="823"/>
      <c r="CS122" s="823"/>
      <c r="CT122" s="823"/>
      <c r="CU122" s="823"/>
      <c r="CV122" s="823"/>
      <c r="CW122" s="823"/>
      <c r="CX122" s="823"/>
      <c r="CY122" s="823"/>
      <c r="CZ122" s="823"/>
      <c r="DA122" s="823"/>
      <c r="DB122" s="823"/>
      <c r="DC122" s="823"/>
      <c r="DD122" s="823"/>
      <c r="DE122" s="823"/>
      <c r="DF122" s="824"/>
      <c r="DG122" s="803" t="s">
        <v>47</v>
      </c>
      <c r="DH122" s="804"/>
      <c r="DI122" s="804"/>
      <c r="DJ122" s="804"/>
      <c r="DK122" s="804"/>
      <c r="DL122" s="804" t="s">
        <v>47</v>
      </c>
      <c r="DM122" s="804"/>
      <c r="DN122" s="804"/>
      <c r="DO122" s="804"/>
      <c r="DP122" s="804"/>
      <c r="DQ122" s="804" t="s">
        <v>47</v>
      </c>
      <c r="DR122" s="804"/>
      <c r="DS122" s="804"/>
      <c r="DT122" s="804"/>
      <c r="DU122" s="804"/>
      <c r="DV122" s="781" t="s">
        <v>47</v>
      </c>
      <c r="DW122" s="781"/>
      <c r="DX122" s="781"/>
      <c r="DY122" s="781"/>
      <c r="DZ122" s="782"/>
    </row>
    <row r="123" spans="1:130" s="212" customFormat="1" ht="26.25" customHeight="1" x14ac:dyDescent="0.2">
      <c r="A123" s="807"/>
      <c r="B123" s="808"/>
      <c r="C123" s="802" t="s">
        <v>360</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47</v>
      </c>
      <c r="AB123" s="767"/>
      <c r="AC123" s="767"/>
      <c r="AD123" s="767"/>
      <c r="AE123" s="768"/>
      <c r="AF123" s="769" t="s">
        <v>47</v>
      </c>
      <c r="AG123" s="767"/>
      <c r="AH123" s="767"/>
      <c r="AI123" s="767"/>
      <c r="AJ123" s="768"/>
      <c r="AK123" s="769" t="s">
        <v>47</v>
      </c>
      <c r="AL123" s="767"/>
      <c r="AM123" s="767"/>
      <c r="AN123" s="767"/>
      <c r="AO123" s="768"/>
      <c r="AP123" s="811" t="s">
        <v>47</v>
      </c>
      <c r="AQ123" s="812"/>
      <c r="AR123" s="812"/>
      <c r="AS123" s="812"/>
      <c r="AT123" s="813"/>
      <c r="AU123" s="873"/>
      <c r="AV123" s="874"/>
      <c r="AW123" s="874"/>
      <c r="AX123" s="874"/>
      <c r="AY123" s="874"/>
      <c r="AZ123" s="235" t="s">
        <v>103</v>
      </c>
      <c r="BA123" s="235"/>
      <c r="BB123" s="235"/>
      <c r="BC123" s="235"/>
      <c r="BD123" s="235"/>
      <c r="BE123" s="235"/>
      <c r="BF123" s="235"/>
      <c r="BG123" s="235"/>
      <c r="BH123" s="235"/>
      <c r="BI123" s="235"/>
      <c r="BJ123" s="235"/>
      <c r="BK123" s="235"/>
      <c r="BL123" s="235"/>
      <c r="BM123" s="235"/>
      <c r="BN123" s="235"/>
      <c r="BO123" s="864" t="s">
        <v>374</v>
      </c>
      <c r="BP123" s="865"/>
      <c r="BQ123" s="819">
        <v>164291145</v>
      </c>
      <c r="BR123" s="820"/>
      <c r="BS123" s="820"/>
      <c r="BT123" s="820"/>
      <c r="BU123" s="820"/>
      <c r="BV123" s="820">
        <v>175604800</v>
      </c>
      <c r="BW123" s="820"/>
      <c r="BX123" s="820"/>
      <c r="BY123" s="820"/>
      <c r="BZ123" s="820"/>
      <c r="CA123" s="820">
        <v>183341880</v>
      </c>
      <c r="CB123" s="820"/>
      <c r="CC123" s="820"/>
      <c r="CD123" s="820"/>
      <c r="CE123" s="820"/>
      <c r="CF123" s="735"/>
      <c r="CG123" s="736"/>
      <c r="CH123" s="736"/>
      <c r="CI123" s="736"/>
      <c r="CJ123" s="821"/>
      <c r="CK123" s="856"/>
      <c r="CL123" s="842"/>
      <c r="CM123" s="842"/>
      <c r="CN123" s="842"/>
      <c r="CO123" s="843"/>
      <c r="CP123" s="822"/>
      <c r="CQ123" s="823"/>
      <c r="CR123" s="823"/>
      <c r="CS123" s="823"/>
      <c r="CT123" s="823"/>
      <c r="CU123" s="823"/>
      <c r="CV123" s="823"/>
      <c r="CW123" s="823"/>
      <c r="CX123" s="823"/>
      <c r="CY123" s="823"/>
      <c r="CZ123" s="823"/>
      <c r="DA123" s="823"/>
      <c r="DB123" s="823"/>
      <c r="DC123" s="823"/>
      <c r="DD123" s="823"/>
      <c r="DE123" s="823"/>
      <c r="DF123" s="824"/>
      <c r="DG123" s="766"/>
      <c r="DH123" s="767"/>
      <c r="DI123" s="767"/>
      <c r="DJ123" s="767"/>
      <c r="DK123" s="768"/>
      <c r="DL123" s="769"/>
      <c r="DM123" s="767"/>
      <c r="DN123" s="767"/>
      <c r="DO123" s="767"/>
      <c r="DP123" s="768"/>
      <c r="DQ123" s="769"/>
      <c r="DR123" s="767"/>
      <c r="DS123" s="767"/>
      <c r="DT123" s="767"/>
      <c r="DU123" s="768"/>
      <c r="DV123" s="811"/>
      <c r="DW123" s="812"/>
      <c r="DX123" s="812"/>
      <c r="DY123" s="812"/>
      <c r="DZ123" s="813"/>
    </row>
    <row r="124" spans="1:130" s="212" customFormat="1" ht="26.25" customHeight="1" thickBot="1" x14ac:dyDescent="0.25">
      <c r="A124" s="807"/>
      <c r="B124" s="808"/>
      <c r="C124" s="802" t="s">
        <v>363</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47</v>
      </c>
      <c r="AB124" s="767"/>
      <c r="AC124" s="767"/>
      <c r="AD124" s="767"/>
      <c r="AE124" s="768"/>
      <c r="AF124" s="769" t="s">
        <v>47</v>
      </c>
      <c r="AG124" s="767"/>
      <c r="AH124" s="767"/>
      <c r="AI124" s="767"/>
      <c r="AJ124" s="768"/>
      <c r="AK124" s="769" t="s">
        <v>47</v>
      </c>
      <c r="AL124" s="767"/>
      <c r="AM124" s="767"/>
      <c r="AN124" s="767"/>
      <c r="AO124" s="768"/>
      <c r="AP124" s="811" t="s">
        <v>47</v>
      </c>
      <c r="AQ124" s="812"/>
      <c r="AR124" s="812"/>
      <c r="AS124" s="812"/>
      <c r="AT124" s="813"/>
      <c r="AU124" s="814" t="s">
        <v>375</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47</v>
      </c>
      <c r="BR124" s="818"/>
      <c r="BS124" s="818"/>
      <c r="BT124" s="818"/>
      <c r="BU124" s="818"/>
      <c r="BV124" s="818" t="s">
        <v>47</v>
      </c>
      <c r="BW124" s="818"/>
      <c r="BX124" s="818"/>
      <c r="BY124" s="818"/>
      <c r="BZ124" s="818"/>
      <c r="CA124" s="818" t="s">
        <v>47</v>
      </c>
      <c r="CB124" s="818"/>
      <c r="CC124" s="818"/>
      <c r="CD124" s="818"/>
      <c r="CE124" s="818"/>
      <c r="CF124" s="713"/>
      <c r="CG124" s="714"/>
      <c r="CH124" s="714"/>
      <c r="CI124" s="714"/>
      <c r="CJ124" s="849"/>
      <c r="CK124" s="857"/>
      <c r="CL124" s="857"/>
      <c r="CM124" s="857"/>
      <c r="CN124" s="857"/>
      <c r="CO124" s="858"/>
      <c r="CP124" s="822" t="s">
        <v>376</v>
      </c>
      <c r="CQ124" s="823"/>
      <c r="CR124" s="823"/>
      <c r="CS124" s="823"/>
      <c r="CT124" s="823"/>
      <c r="CU124" s="823"/>
      <c r="CV124" s="823"/>
      <c r="CW124" s="823"/>
      <c r="CX124" s="823"/>
      <c r="CY124" s="823"/>
      <c r="CZ124" s="823"/>
      <c r="DA124" s="823"/>
      <c r="DB124" s="823"/>
      <c r="DC124" s="823"/>
      <c r="DD124" s="823"/>
      <c r="DE124" s="823"/>
      <c r="DF124" s="824"/>
      <c r="DG124" s="750" t="s">
        <v>47</v>
      </c>
      <c r="DH124" s="751"/>
      <c r="DI124" s="751"/>
      <c r="DJ124" s="751"/>
      <c r="DK124" s="752"/>
      <c r="DL124" s="753" t="s">
        <v>47</v>
      </c>
      <c r="DM124" s="751"/>
      <c r="DN124" s="751"/>
      <c r="DO124" s="751"/>
      <c r="DP124" s="752"/>
      <c r="DQ124" s="753" t="s">
        <v>47</v>
      </c>
      <c r="DR124" s="751"/>
      <c r="DS124" s="751"/>
      <c r="DT124" s="751"/>
      <c r="DU124" s="752"/>
      <c r="DV124" s="835" t="s">
        <v>47</v>
      </c>
      <c r="DW124" s="836"/>
      <c r="DX124" s="836"/>
      <c r="DY124" s="836"/>
      <c r="DZ124" s="837"/>
    </row>
    <row r="125" spans="1:130" s="212" customFormat="1" ht="26.25" customHeight="1" x14ac:dyDescent="0.2">
      <c r="A125" s="807"/>
      <c r="B125" s="808"/>
      <c r="C125" s="802" t="s">
        <v>365</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47</v>
      </c>
      <c r="AB125" s="767"/>
      <c r="AC125" s="767"/>
      <c r="AD125" s="767"/>
      <c r="AE125" s="768"/>
      <c r="AF125" s="769" t="s">
        <v>47</v>
      </c>
      <c r="AG125" s="767"/>
      <c r="AH125" s="767"/>
      <c r="AI125" s="767"/>
      <c r="AJ125" s="768"/>
      <c r="AK125" s="769" t="s">
        <v>47</v>
      </c>
      <c r="AL125" s="767"/>
      <c r="AM125" s="767"/>
      <c r="AN125" s="767"/>
      <c r="AO125" s="768"/>
      <c r="AP125" s="811" t="s">
        <v>47</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377</v>
      </c>
      <c r="CL125" s="839"/>
      <c r="CM125" s="839"/>
      <c r="CN125" s="839"/>
      <c r="CO125" s="840"/>
      <c r="CP125" s="847" t="s">
        <v>378</v>
      </c>
      <c r="CQ125" s="795"/>
      <c r="CR125" s="795"/>
      <c r="CS125" s="795"/>
      <c r="CT125" s="795"/>
      <c r="CU125" s="795"/>
      <c r="CV125" s="795"/>
      <c r="CW125" s="795"/>
      <c r="CX125" s="795"/>
      <c r="CY125" s="795"/>
      <c r="CZ125" s="795"/>
      <c r="DA125" s="795"/>
      <c r="DB125" s="795"/>
      <c r="DC125" s="795"/>
      <c r="DD125" s="795"/>
      <c r="DE125" s="795"/>
      <c r="DF125" s="796"/>
      <c r="DG125" s="848" t="s">
        <v>47</v>
      </c>
      <c r="DH125" s="829"/>
      <c r="DI125" s="829"/>
      <c r="DJ125" s="829"/>
      <c r="DK125" s="829"/>
      <c r="DL125" s="829" t="s">
        <v>47</v>
      </c>
      <c r="DM125" s="829"/>
      <c r="DN125" s="829"/>
      <c r="DO125" s="829"/>
      <c r="DP125" s="829"/>
      <c r="DQ125" s="829" t="s">
        <v>47</v>
      </c>
      <c r="DR125" s="829"/>
      <c r="DS125" s="829"/>
      <c r="DT125" s="829"/>
      <c r="DU125" s="829"/>
      <c r="DV125" s="830" t="s">
        <v>47</v>
      </c>
      <c r="DW125" s="830"/>
      <c r="DX125" s="830"/>
      <c r="DY125" s="830"/>
      <c r="DZ125" s="831"/>
    </row>
    <row r="126" spans="1:130" s="212" customFormat="1" ht="26.25" customHeight="1" thickBot="1" x14ac:dyDescent="0.25">
      <c r="A126" s="807"/>
      <c r="B126" s="808"/>
      <c r="C126" s="802" t="s">
        <v>367</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47</v>
      </c>
      <c r="AB126" s="767"/>
      <c r="AC126" s="767"/>
      <c r="AD126" s="767"/>
      <c r="AE126" s="768"/>
      <c r="AF126" s="769" t="s">
        <v>47</v>
      </c>
      <c r="AG126" s="767"/>
      <c r="AH126" s="767"/>
      <c r="AI126" s="767"/>
      <c r="AJ126" s="768"/>
      <c r="AK126" s="769" t="s">
        <v>47</v>
      </c>
      <c r="AL126" s="767"/>
      <c r="AM126" s="767"/>
      <c r="AN126" s="767"/>
      <c r="AO126" s="768"/>
      <c r="AP126" s="811" t="s">
        <v>47</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379</v>
      </c>
      <c r="CQ126" s="739"/>
      <c r="CR126" s="739"/>
      <c r="CS126" s="739"/>
      <c r="CT126" s="739"/>
      <c r="CU126" s="739"/>
      <c r="CV126" s="739"/>
      <c r="CW126" s="739"/>
      <c r="CX126" s="739"/>
      <c r="CY126" s="739"/>
      <c r="CZ126" s="739"/>
      <c r="DA126" s="739"/>
      <c r="DB126" s="739"/>
      <c r="DC126" s="739"/>
      <c r="DD126" s="739"/>
      <c r="DE126" s="739"/>
      <c r="DF126" s="740"/>
      <c r="DG126" s="803" t="s">
        <v>47</v>
      </c>
      <c r="DH126" s="804"/>
      <c r="DI126" s="804"/>
      <c r="DJ126" s="804"/>
      <c r="DK126" s="804"/>
      <c r="DL126" s="804" t="s">
        <v>47</v>
      </c>
      <c r="DM126" s="804"/>
      <c r="DN126" s="804"/>
      <c r="DO126" s="804"/>
      <c r="DP126" s="804"/>
      <c r="DQ126" s="804" t="s">
        <v>47</v>
      </c>
      <c r="DR126" s="804"/>
      <c r="DS126" s="804"/>
      <c r="DT126" s="804"/>
      <c r="DU126" s="804"/>
      <c r="DV126" s="781" t="s">
        <v>47</v>
      </c>
      <c r="DW126" s="781"/>
      <c r="DX126" s="781"/>
      <c r="DY126" s="781"/>
      <c r="DZ126" s="782"/>
    </row>
    <row r="127" spans="1:130" s="212" customFormat="1" ht="26.25" customHeight="1" x14ac:dyDescent="0.2">
      <c r="A127" s="809"/>
      <c r="B127" s="810"/>
      <c r="C127" s="825" t="s">
        <v>380</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47</v>
      </c>
      <c r="AB127" s="767"/>
      <c r="AC127" s="767"/>
      <c r="AD127" s="767"/>
      <c r="AE127" s="768"/>
      <c r="AF127" s="769" t="s">
        <v>47</v>
      </c>
      <c r="AG127" s="767"/>
      <c r="AH127" s="767"/>
      <c r="AI127" s="767"/>
      <c r="AJ127" s="768"/>
      <c r="AK127" s="769" t="s">
        <v>47</v>
      </c>
      <c r="AL127" s="767"/>
      <c r="AM127" s="767"/>
      <c r="AN127" s="767"/>
      <c r="AO127" s="768"/>
      <c r="AP127" s="811" t="s">
        <v>47</v>
      </c>
      <c r="AQ127" s="812"/>
      <c r="AR127" s="812"/>
      <c r="AS127" s="812"/>
      <c r="AT127" s="813"/>
      <c r="AU127" s="214"/>
      <c r="AV127" s="214"/>
      <c r="AW127" s="214"/>
      <c r="AX127" s="828" t="s">
        <v>381</v>
      </c>
      <c r="AY127" s="799"/>
      <c r="AZ127" s="799"/>
      <c r="BA127" s="799"/>
      <c r="BB127" s="799"/>
      <c r="BC127" s="799"/>
      <c r="BD127" s="799"/>
      <c r="BE127" s="800"/>
      <c r="BF127" s="798" t="s">
        <v>382</v>
      </c>
      <c r="BG127" s="799"/>
      <c r="BH127" s="799"/>
      <c r="BI127" s="799"/>
      <c r="BJ127" s="799"/>
      <c r="BK127" s="799"/>
      <c r="BL127" s="800"/>
      <c r="BM127" s="798" t="s">
        <v>383</v>
      </c>
      <c r="BN127" s="799"/>
      <c r="BO127" s="799"/>
      <c r="BP127" s="799"/>
      <c r="BQ127" s="799"/>
      <c r="BR127" s="799"/>
      <c r="BS127" s="800"/>
      <c r="BT127" s="798" t="s">
        <v>384</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385</v>
      </c>
      <c r="CQ127" s="739"/>
      <c r="CR127" s="739"/>
      <c r="CS127" s="739"/>
      <c r="CT127" s="739"/>
      <c r="CU127" s="739"/>
      <c r="CV127" s="739"/>
      <c r="CW127" s="739"/>
      <c r="CX127" s="739"/>
      <c r="CY127" s="739"/>
      <c r="CZ127" s="739"/>
      <c r="DA127" s="739"/>
      <c r="DB127" s="739"/>
      <c r="DC127" s="739"/>
      <c r="DD127" s="739"/>
      <c r="DE127" s="739"/>
      <c r="DF127" s="740"/>
      <c r="DG127" s="803" t="s">
        <v>47</v>
      </c>
      <c r="DH127" s="804"/>
      <c r="DI127" s="804"/>
      <c r="DJ127" s="804"/>
      <c r="DK127" s="804"/>
      <c r="DL127" s="804" t="s">
        <v>47</v>
      </c>
      <c r="DM127" s="804"/>
      <c r="DN127" s="804"/>
      <c r="DO127" s="804"/>
      <c r="DP127" s="804"/>
      <c r="DQ127" s="804" t="s">
        <v>47</v>
      </c>
      <c r="DR127" s="804"/>
      <c r="DS127" s="804"/>
      <c r="DT127" s="804"/>
      <c r="DU127" s="804"/>
      <c r="DV127" s="781" t="s">
        <v>47</v>
      </c>
      <c r="DW127" s="781"/>
      <c r="DX127" s="781"/>
      <c r="DY127" s="781"/>
      <c r="DZ127" s="782"/>
    </row>
    <row r="128" spans="1:130" s="212" customFormat="1" ht="26.25" customHeight="1" thickBot="1" x14ac:dyDescent="0.25">
      <c r="A128" s="783" t="s">
        <v>386</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387</v>
      </c>
      <c r="X128" s="785"/>
      <c r="Y128" s="785"/>
      <c r="Z128" s="786"/>
      <c r="AA128" s="787" t="s">
        <v>47</v>
      </c>
      <c r="AB128" s="788"/>
      <c r="AC128" s="788"/>
      <c r="AD128" s="788"/>
      <c r="AE128" s="789"/>
      <c r="AF128" s="790" t="s">
        <v>47</v>
      </c>
      <c r="AG128" s="788"/>
      <c r="AH128" s="788"/>
      <c r="AI128" s="788"/>
      <c r="AJ128" s="789"/>
      <c r="AK128" s="790" t="s">
        <v>47</v>
      </c>
      <c r="AL128" s="788"/>
      <c r="AM128" s="788"/>
      <c r="AN128" s="788"/>
      <c r="AO128" s="789"/>
      <c r="AP128" s="791"/>
      <c r="AQ128" s="792"/>
      <c r="AR128" s="792"/>
      <c r="AS128" s="792"/>
      <c r="AT128" s="793"/>
      <c r="AU128" s="214"/>
      <c r="AV128" s="214"/>
      <c r="AW128" s="214"/>
      <c r="AX128" s="794" t="s">
        <v>388</v>
      </c>
      <c r="AY128" s="795"/>
      <c r="AZ128" s="795"/>
      <c r="BA128" s="795"/>
      <c r="BB128" s="795"/>
      <c r="BC128" s="795"/>
      <c r="BD128" s="795"/>
      <c r="BE128" s="796"/>
      <c r="BF128" s="773" t="s">
        <v>47</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389</v>
      </c>
      <c r="CQ128" s="717"/>
      <c r="CR128" s="717"/>
      <c r="CS128" s="717"/>
      <c r="CT128" s="717"/>
      <c r="CU128" s="717"/>
      <c r="CV128" s="717"/>
      <c r="CW128" s="717"/>
      <c r="CX128" s="717"/>
      <c r="CY128" s="717"/>
      <c r="CZ128" s="717"/>
      <c r="DA128" s="717"/>
      <c r="DB128" s="717"/>
      <c r="DC128" s="717"/>
      <c r="DD128" s="717"/>
      <c r="DE128" s="717"/>
      <c r="DF128" s="718"/>
      <c r="DG128" s="777" t="s">
        <v>47</v>
      </c>
      <c r="DH128" s="778"/>
      <c r="DI128" s="778"/>
      <c r="DJ128" s="778"/>
      <c r="DK128" s="778"/>
      <c r="DL128" s="778" t="s">
        <v>47</v>
      </c>
      <c r="DM128" s="778"/>
      <c r="DN128" s="778"/>
      <c r="DO128" s="778"/>
      <c r="DP128" s="778"/>
      <c r="DQ128" s="778" t="s">
        <v>47</v>
      </c>
      <c r="DR128" s="778"/>
      <c r="DS128" s="778"/>
      <c r="DT128" s="778"/>
      <c r="DU128" s="778"/>
      <c r="DV128" s="779" t="s">
        <v>47</v>
      </c>
      <c r="DW128" s="779"/>
      <c r="DX128" s="779"/>
      <c r="DY128" s="779"/>
      <c r="DZ128" s="780"/>
    </row>
    <row r="129" spans="1:131" s="212" customFormat="1" ht="26.25" customHeight="1" x14ac:dyDescent="0.2">
      <c r="A129" s="761" t="s">
        <v>28</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390</v>
      </c>
      <c r="X129" s="764"/>
      <c r="Y129" s="764"/>
      <c r="Z129" s="765"/>
      <c r="AA129" s="766">
        <v>68581248</v>
      </c>
      <c r="AB129" s="767"/>
      <c r="AC129" s="767"/>
      <c r="AD129" s="767"/>
      <c r="AE129" s="768"/>
      <c r="AF129" s="769">
        <v>74214956</v>
      </c>
      <c r="AG129" s="767"/>
      <c r="AH129" s="767"/>
      <c r="AI129" s="767"/>
      <c r="AJ129" s="768"/>
      <c r="AK129" s="769">
        <v>77728003</v>
      </c>
      <c r="AL129" s="767"/>
      <c r="AM129" s="767"/>
      <c r="AN129" s="767"/>
      <c r="AO129" s="768"/>
      <c r="AP129" s="770"/>
      <c r="AQ129" s="771"/>
      <c r="AR129" s="771"/>
      <c r="AS129" s="771"/>
      <c r="AT129" s="772"/>
      <c r="AU129" s="215"/>
      <c r="AV129" s="215"/>
      <c r="AW129" s="215"/>
      <c r="AX129" s="738" t="s">
        <v>391</v>
      </c>
      <c r="AY129" s="739"/>
      <c r="AZ129" s="739"/>
      <c r="BA129" s="739"/>
      <c r="BB129" s="739"/>
      <c r="BC129" s="739"/>
      <c r="BD129" s="739"/>
      <c r="BE129" s="740"/>
      <c r="BF129" s="757" t="s">
        <v>47</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392</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393</v>
      </c>
      <c r="X130" s="764"/>
      <c r="Y130" s="764"/>
      <c r="Z130" s="765"/>
      <c r="AA130" s="766">
        <v>3486152</v>
      </c>
      <c r="AB130" s="767"/>
      <c r="AC130" s="767"/>
      <c r="AD130" s="767"/>
      <c r="AE130" s="768"/>
      <c r="AF130" s="769">
        <v>3129807</v>
      </c>
      <c r="AG130" s="767"/>
      <c r="AH130" s="767"/>
      <c r="AI130" s="767"/>
      <c r="AJ130" s="768"/>
      <c r="AK130" s="769">
        <v>2526765</v>
      </c>
      <c r="AL130" s="767"/>
      <c r="AM130" s="767"/>
      <c r="AN130" s="767"/>
      <c r="AO130" s="768"/>
      <c r="AP130" s="770"/>
      <c r="AQ130" s="771"/>
      <c r="AR130" s="771"/>
      <c r="AS130" s="771"/>
      <c r="AT130" s="772"/>
      <c r="AU130" s="215"/>
      <c r="AV130" s="215"/>
      <c r="AW130" s="215"/>
      <c r="AX130" s="738" t="s">
        <v>394</v>
      </c>
      <c r="AY130" s="739"/>
      <c r="AZ130" s="739"/>
      <c r="BA130" s="739"/>
      <c r="BB130" s="739"/>
      <c r="BC130" s="739"/>
      <c r="BD130" s="739"/>
      <c r="BE130" s="740"/>
      <c r="BF130" s="741">
        <v>-2.8</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395</v>
      </c>
      <c r="X131" s="748"/>
      <c r="Y131" s="748"/>
      <c r="Z131" s="749"/>
      <c r="AA131" s="750">
        <v>65095096</v>
      </c>
      <c r="AB131" s="751"/>
      <c r="AC131" s="751"/>
      <c r="AD131" s="751"/>
      <c r="AE131" s="752"/>
      <c r="AF131" s="753">
        <v>71085149</v>
      </c>
      <c r="AG131" s="751"/>
      <c r="AH131" s="751"/>
      <c r="AI131" s="751"/>
      <c r="AJ131" s="752"/>
      <c r="AK131" s="753">
        <v>75201238</v>
      </c>
      <c r="AL131" s="751"/>
      <c r="AM131" s="751"/>
      <c r="AN131" s="751"/>
      <c r="AO131" s="752"/>
      <c r="AP131" s="754"/>
      <c r="AQ131" s="755"/>
      <c r="AR131" s="755"/>
      <c r="AS131" s="755"/>
      <c r="AT131" s="756"/>
      <c r="AU131" s="215"/>
      <c r="AV131" s="215"/>
      <c r="AW131" s="215"/>
      <c r="AX131" s="716" t="s">
        <v>396</v>
      </c>
      <c r="AY131" s="717"/>
      <c r="AZ131" s="717"/>
      <c r="BA131" s="717"/>
      <c r="BB131" s="717"/>
      <c r="BC131" s="717"/>
      <c r="BD131" s="717"/>
      <c r="BE131" s="718"/>
      <c r="BF131" s="719" t="s">
        <v>47</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397</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398</v>
      </c>
      <c r="W132" s="729"/>
      <c r="X132" s="729"/>
      <c r="Y132" s="729"/>
      <c r="Z132" s="730"/>
      <c r="AA132" s="731">
        <v>-3.5791421219999999</v>
      </c>
      <c r="AB132" s="732"/>
      <c r="AC132" s="732"/>
      <c r="AD132" s="732"/>
      <c r="AE132" s="733"/>
      <c r="AF132" s="734">
        <v>-2.9260035740000001</v>
      </c>
      <c r="AG132" s="732"/>
      <c r="AH132" s="732"/>
      <c r="AI132" s="732"/>
      <c r="AJ132" s="733"/>
      <c r="AK132" s="734">
        <v>-2.1946141369999999</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399</v>
      </c>
      <c r="W133" s="708"/>
      <c r="X133" s="708"/>
      <c r="Y133" s="708"/>
      <c r="Z133" s="709"/>
      <c r="AA133" s="710">
        <v>-3.8</v>
      </c>
      <c r="AB133" s="711"/>
      <c r="AC133" s="711"/>
      <c r="AD133" s="711"/>
      <c r="AE133" s="712"/>
      <c r="AF133" s="710">
        <v>-3.4</v>
      </c>
      <c r="AG133" s="711"/>
      <c r="AH133" s="711"/>
      <c r="AI133" s="711"/>
      <c r="AJ133" s="712"/>
      <c r="AK133" s="710">
        <v>-2.8</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OkySBLppsKImT0lEBco1zVm68rbA31Dk+G06BCg0Jr/MRfrjlUZuurScJ6xLVWtkV/uCtW+nsKrNJPWJFkwJbw==" saltValue="jNDcf45HSSPa8NeOd3j9B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400</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QNpvx11Z3un2hNolSG+eafSyFozMVwPZV5RArynElZESLk//s37HWzhfNh0GQv2KtbLwXpyhovxCrxaGDlhC1g==" saltValue="7fbHV/qsBEjhDJmxEKqa4g=="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XaDKXpM4137Ti8AeYkzYtNFiiwwVJ9J4a6aQC/6pRd/jzhWQKQ5jIKHLuNUg9gpDRHWJzu9IzpAde67ZHZ0VxQ==" saltValue="eEKEY3I586/3H+0sapy+8Q==" spinCount="100000" sheet="1" objects="1" scenarios="1"/>
  <dataConsolidate/>
  <phoneticPr fontId="2"/>
  <printOptions horizontalCentered="1" verticalCentered="1"/>
  <pageMargins left="0" right="0" top="0" bottom="0" header="0" footer="0"/>
  <pageSetup paperSize="8" scale="6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332031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401</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402</v>
      </c>
      <c r="AL6" s="248"/>
      <c r="AM6" s="248"/>
      <c r="AN6" s="248"/>
    </row>
    <row r="7" spans="1:46" ht="13.5" customHeight="1" x14ac:dyDescent="0.2">
      <c r="A7" s="247"/>
      <c r="AK7" s="250"/>
      <c r="AL7" s="251"/>
      <c r="AM7" s="251"/>
      <c r="AN7" s="252"/>
      <c r="AO7" s="1111" t="s">
        <v>403</v>
      </c>
      <c r="AP7" s="253"/>
      <c r="AQ7" s="254" t="s">
        <v>404</v>
      </c>
      <c r="AR7" s="255"/>
    </row>
    <row r="8" spans="1:46" ht="13.2" x14ac:dyDescent="0.2">
      <c r="A8" s="247"/>
      <c r="AK8" s="256"/>
      <c r="AL8" s="257"/>
      <c r="AM8" s="257"/>
      <c r="AN8" s="258"/>
      <c r="AO8" s="1112"/>
      <c r="AP8" s="259" t="s">
        <v>405</v>
      </c>
      <c r="AQ8" s="260" t="s">
        <v>406</v>
      </c>
      <c r="AR8" s="261" t="s">
        <v>407</v>
      </c>
    </row>
    <row r="9" spans="1:46" ht="13.2" x14ac:dyDescent="0.2">
      <c r="A9" s="247"/>
      <c r="AK9" s="1123" t="s">
        <v>408</v>
      </c>
      <c r="AL9" s="1124"/>
      <c r="AM9" s="1124"/>
      <c r="AN9" s="1125"/>
      <c r="AO9" s="262">
        <v>19168270</v>
      </c>
      <c r="AP9" s="262">
        <v>82835</v>
      </c>
      <c r="AQ9" s="263">
        <v>69750</v>
      </c>
      <c r="AR9" s="264">
        <v>18.8</v>
      </c>
    </row>
    <row r="10" spans="1:46" ht="13.5" customHeight="1" x14ac:dyDescent="0.2">
      <c r="A10" s="247"/>
      <c r="AK10" s="1123" t="s">
        <v>409</v>
      </c>
      <c r="AL10" s="1124"/>
      <c r="AM10" s="1124"/>
      <c r="AN10" s="1125"/>
      <c r="AO10" s="265">
        <v>394770</v>
      </c>
      <c r="AP10" s="265">
        <v>1706</v>
      </c>
      <c r="AQ10" s="266">
        <v>1158</v>
      </c>
      <c r="AR10" s="267">
        <v>47.3</v>
      </c>
    </row>
    <row r="11" spans="1:46" ht="13.5" customHeight="1" x14ac:dyDescent="0.2">
      <c r="A11" s="247"/>
      <c r="AK11" s="1123" t="s">
        <v>410</v>
      </c>
      <c r="AL11" s="1124"/>
      <c r="AM11" s="1124"/>
      <c r="AN11" s="1125"/>
      <c r="AO11" s="265" t="s">
        <v>411</v>
      </c>
      <c r="AP11" s="265" t="s">
        <v>411</v>
      </c>
      <c r="AQ11" s="266" t="s">
        <v>411</v>
      </c>
      <c r="AR11" s="267" t="s">
        <v>411</v>
      </c>
    </row>
    <row r="12" spans="1:46" ht="13.5" customHeight="1" x14ac:dyDescent="0.2">
      <c r="A12" s="247"/>
      <c r="AK12" s="1123" t="s">
        <v>412</v>
      </c>
      <c r="AL12" s="1124"/>
      <c r="AM12" s="1124"/>
      <c r="AN12" s="1125"/>
      <c r="AO12" s="265" t="s">
        <v>411</v>
      </c>
      <c r="AP12" s="265" t="s">
        <v>411</v>
      </c>
      <c r="AQ12" s="266" t="s">
        <v>411</v>
      </c>
      <c r="AR12" s="267" t="s">
        <v>411</v>
      </c>
    </row>
    <row r="13" spans="1:46" ht="13.5" customHeight="1" x14ac:dyDescent="0.2">
      <c r="A13" s="247"/>
      <c r="AK13" s="1123" t="s">
        <v>413</v>
      </c>
      <c r="AL13" s="1124"/>
      <c r="AM13" s="1124"/>
      <c r="AN13" s="1125"/>
      <c r="AO13" s="265">
        <v>767780</v>
      </c>
      <c r="AP13" s="265">
        <v>3318</v>
      </c>
      <c r="AQ13" s="266">
        <v>2380</v>
      </c>
      <c r="AR13" s="267">
        <v>39.4</v>
      </c>
    </row>
    <row r="14" spans="1:46" ht="13.5" customHeight="1" x14ac:dyDescent="0.2">
      <c r="A14" s="247"/>
      <c r="AK14" s="1123" t="s">
        <v>414</v>
      </c>
      <c r="AL14" s="1124"/>
      <c r="AM14" s="1124"/>
      <c r="AN14" s="1125"/>
      <c r="AO14" s="265">
        <v>530917</v>
      </c>
      <c r="AP14" s="265">
        <v>2294</v>
      </c>
      <c r="AQ14" s="266">
        <v>1678</v>
      </c>
      <c r="AR14" s="267">
        <v>36.700000000000003</v>
      </c>
    </row>
    <row r="15" spans="1:46" ht="13.5" customHeight="1" x14ac:dyDescent="0.2">
      <c r="A15" s="247"/>
      <c r="AK15" s="1126" t="s">
        <v>415</v>
      </c>
      <c r="AL15" s="1127"/>
      <c r="AM15" s="1127"/>
      <c r="AN15" s="1128"/>
      <c r="AO15" s="265">
        <v>-1560193</v>
      </c>
      <c r="AP15" s="265">
        <v>-6742</v>
      </c>
      <c r="AQ15" s="266">
        <v>-4869</v>
      </c>
      <c r="AR15" s="267">
        <v>38.5</v>
      </c>
    </row>
    <row r="16" spans="1:46" ht="13.2" x14ac:dyDescent="0.2">
      <c r="A16" s="247"/>
      <c r="AK16" s="1126" t="s">
        <v>103</v>
      </c>
      <c r="AL16" s="1127"/>
      <c r="AM16" s="1127"/>
      <c r="AN16" s="1128"/>
      <c r="AO16" s="265">
        <v>19301544</v>
      </c>
      <c r="AP16" s="265">
        <v>83411</v>
      </c>
      <c r="AQ16" s="266">
        <v>70096</v>
      </c>
      <c r="AR16" s="267">
        <v>19</v>
      </c>
    </row>
    <row r="17" spans="1:46" ht="13.2" x14ac:dyDescent="0.2">
      <c r="A17" s="247"/>
    </row>
    <row r="18" spans="1:46" ht="13.2" x14ac:dyDescent="0.2">
      <c r="A18" s="247"/>
      <c r="AQ18" s="268"/>
      <c r="AR18" s="268"/>
    </row>
    <row r="19" spans="1:46" ht="13.2" x14ac:dyDescent="0.2">
      <c r="A19" s="247"/>
      <c r="AK19" s="243" t="s">
        <v>416</v>
      </c>
    </row>
    <row r="20" spans="1:46" ht="13.2" x14ac:dyDescent="0.2">
      <c r="A20" s="247"/>
      <c r="AK20" s="269"/>
      <c r="AL20" s="270"/>
      <c r="AM20" s="270"/>
      <c r="AN20" s="271"/>
      <c r="AO20" s="272" t="s">
        <v>417</v>
      </c>
      <c r="AP20" s="273" t="s">
        <v>418</v>
      </c>
      <c r="AQ20" s="274" t="s">
        <v>419</v>
      </c>
      <c r="AR20" s="275"/>
    </row>
    <row r="21" spans="1:46" s="248" customFormat="1" ht="13.2" x14ac:dyDescent="0.2">
      <c r="A21" s="276"/>
      <c r="AK21" s="1129" t="s">
        <v>420</v>
      </c>
      <c r="AL21" s="1130"/>
      <c r="AM21" s="1130"/>
      <c r="AN21" s="1131"/>
      <c r="AO21" s="277">
        <v>8.5299999999999994</v>
      </c>
      <c r="AP21" s="278">
        <v>6.37</v>
      </c>
      <c r="AQ21" s="279">
        <v>2.16</v>
      </c>
      <c r="AS21" s="280"/>
      <c r="AT21" s="276"/>
    </row>
    <row r="22" spans="1:46" s="248" customFormat="1" ht="13.2" x14ac:dyDescent="0.2">
      <c r="A22" s="276"/>
      <c r="AK22" s="1129" t="s">
        <v>421</v>
      </c>
      <c r="AL22" s="1130"/>
      <c r="AM22" s="1130"/>
      <c r="AN22" s="1131"/>
      <c r="AO22" s="281">
        <v>99</v>
      </c>
      <c r="AP22" s="282">
        <v>98.4</v>
      </c>
      <c r="AQ22" s="283">
        <v>0.6</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22" t="s">
        <v>422</v>
      </c>
      <c r="B26" s="1122"/>
      <c r="C26" s="1122"/>
      <c r="D26" s="1122"/>
      <c r="E26" s="1122"/>
      <c r="F26" s="1122"/>
      <c r="G26" s="1122"/>
      <c r="H26" s="1122"/>
      <c r="I26" s="1122"/>
      <c r="J26" s="1122"/>
      <c r="K26" s="1122"/>
      <c r="L26" s="1122"/>
      <c r="M26" s="1122"/>
      <c r="N26" s="1122"/>
      <c r="O26" s="1122"/>
      <c r="P26" s="1122"/>
      <c r="Q26" s="1122"/>
      <c r="R26" s="1122"/>
      <c r="S26" s="1122"/>
      <c r="T26" s="1122"/>
      <c r="U26" s="1122"/>
      <c r="V26" s="1122"/>
      <c r="W26" s="1122"/>
      <c r="X26" s="1122"/>
      <c r="Y26" s="1122"/>
      <c r="Z26" s="1122"/>
      <c r="AA26" s="1122"/>
      <c r="AB26" s="1122"/>
      <c r="AC26" s="1122"/>
      <c r="AD26" s="1122"/>
      <c r="AE26" s="1122"/>
      <c r="AF26" s="1122"/>
      <c r="AG26" s="1122"/>
      <c r="AH26" s="1122"/>
      <c r="AI26" s="1122"/>
      <c r="AJ26" s="1122"/>
      <c r="AK26" s="1122"/>
      <c r="AL26" s="1122"/>
      <c r="AM26" s="1122"/>
      <c r="AN26" s="1122"/>
      <c r="AO26" s="1122"/>
      <c r="AP26" s="1122"/>
      <c r="AQ26" s="1122"/>
      <c r="AR26" s="1122"/>
      <c r="AS26" s="1122"/>
    </row>
    <row r="27" spans="1:46" ht="13.2" x14ac:dyDescent="0.2">
      <c r="A27" s="288"/>
      <c r="AS27" s="243"/>
      <c r="AT27" s="243"/>
    </row>
    <row r="28" spans="1:46" ht="16.2" x14ac:dyDescent="0.2">
      <c r="A28" s="244" t="s">
        <v>423</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424</v>
      </c>
      <c r="AL29" s="248"/>
      <c r="AM29" s="248"/>
      <c r="AN29" s="248"/>
      <c r="AS29" s="290"/>
    </row>
    <row r="30" spans="1:46" ht="13.5" customHeight="1" x14ac:dyDescent="0.2">
      <c r="A30" s="247"/>
      <c r="AK30" s="250"/>
      <c r="AL30" s="251"/>
      <c r="AM30" s="251"/>
      <c r="AN30" s="252"/>
      <c r="AO30" s="1111" t="s">
        <v>403</v>
      </c>
      <c r="AP30" s="253"/>
      <c r="AQ30" s="254" t="s">
        <v>404</v>
      </c>
      <c r="AR30" s="255"/>
    </row>
    <row r="31" spans="1:46" ht="13.2" x14ac:dyDescent="0.2">
      <c r="A31" s="247"/>
      <c r="AK31" s="256"/>
      <c r="AL31" s="257"/>
      <c r="AM31" s="257"/>
      <c r="AN31" s="258"/>
      <c r="AO31" s="1112"/>
      <c r="AP31" s="259" t="s">
        <v>405</v>
      </c>
      <c r="AQ31" s="260" t="s">
        <v>406</v>
      </c>
      <c r="AR31" s="261" t="s">
        <v>407</v>
      </c>
    </row>
    <row r="32" spans="1:46" ht="27" customHeight="1" x14ac:dyDescent="0.2">
      <c r="A32" s="247"/>
      <c r="AK32" s="1113" t="s">
        <v>425</v>
      </c>
      <c r="AL32" s="1114"/>
      <c r="AM32" s="1114"/>
      <c r="AN32" s="1115"/>
      <c r="AO32" s="291">
        <v>701039</v>
      </c>
      <c r="AP32" s="291">
        <v>3030</v>
      </c>
      <c r="AQ32" s="292">
        <v>4451</v>
      </c>
      <c r="AR32" s="293">
        <v>-31.9</v>
      </c>
    </row>
    <row r="33" spans="1:46" ht="13.5" customHeight="1" x14ac:dyDescent="0.2">
      <c r="A33" s="247"/>
      <c r="AK33" s="1113" t="s">
        <v>426</v>
      </c>
      <c r="AL33" s="1114"/>
      <c r="AM33" s="1114"/>
      <c r="AN33" s="1115"/>
      <c r="AO33" s="291" t="s">
        <v>411</v>
      </c>
      <c r="AP33" s="291" t="s">
        <v>411</v>
      </c>
      <c r="AQ33" s="292" t="s">
        <v>411</v>
      </c>
      <c r="AR33" s="293" t="s">
        <v>411</v>
      </c>
    </row>
    <row r="34" spans="1:46" ht="27" customHeight="1" x14ac:dyDescent="0.2">
      <c r="A34" s="247"/>
      <c r="AK34" s="1113" t="s">
        <v>427</v>
      </c>
      <c r="AL34" s="1114"/>
      <c r="AM34" s="1114"/>
      <c r="AN34" s="1115"/>
      <c r="AO34" s="291" t="s">
        <v>411</v>
      </c>
      <c r="AP34" s="291" t="s">
        <v>411</v>
      </c>
      <c r="AQ34" s="292">
        <v>416</v>
      </c>
      <c r="AR34" s="293" t="s">
        <v>411</v>
      </c>
    </row>
    <row r="35" spans="1:46" ht="27" customHeight="1" x14ac:dyDescent="0.2">
      <c r="A35" s="247"/>
      <c r="AK35" s="1113" t="s">
        <v>428</v>
      </c>
      <c r="AL35" s="1114"/>
      <c r="AM35" s="1114"/>
      <c r="AN35" s="1115"/>
      <c r="AO35" s="291" t="s">
        <v>411</v>
      </c>
      <c r="AP35" s="291" t="s">
        <v>411</v>
      </c>
      <c r="AQ35" s="292">
        <v>18</v>
      </c>
      <c r="AR35" s="293" t="s">
        <v>411</v>
      </c>
    </row>
    <row r="36" spans="1:46" ht="27" customHeight="1" x14ac:dyDescent="0.2">
      <c r="A36" s="247"/>
      <c r="AK36" s="1113" t="s">
        <v>429</v>
      </c>
      <c r="AL36" s="1114"/>
      <c r="AM36" s="1114"/>
      <c r="AN36" s="1115"/>
      <c r="AO36" s="291">
        <v>175349</v>
      </c>
      <c r="AP36" s="291">
        <v>758</v>
      </c>
      <c r="AQ36" s="292">
        <v>532</v>
      </c>
      <c r="AR36" s="293">
        <v>42.5</v>
      </c>
    </row>
    <row r="37" spans="1:46" ht="13.5" customHeight="1" x14ac:dyDescent="0.2">
      <c r="A37" s="247"/>
      <c r="AK37" s="1113" t="s">
        <v>430</v>
      </c>
      <c r="AL37" s="1114"/>
      <c r="AM37" s="1114"/>
      <c r="AN37" s="1115"/>
      <c r="AO37" s="291" t="s">
        <v>411</v>
      </c>
      <c r="AP37" s="291" t="s">
        <v>411</v>
      </c>
      <c r="AQ37" s="292">
        <v>1760</v>
      </c>
      <c r="AR37" s="293" t="s">
        <v>411</v>
      </c>
    </row>
    <row r="38" spans="1:46" ht="27" customHeight="1" x14ac:dyDescent="0.2">
      <c r="A38" s="247"/>
      <c r="AK38" s="1116" t="s">
        <v>431</v>
      </c>
      <c r="AL38" s="1117"/>
      <c r="AM38" s="1117"/>
      <c r="AN38" s="1118"/>
      <c r="AO38" s="294" t="s">
        <v>411</v>
      </c>
      <c r="AP38" s="294" t="s">
        <v>411</v>
      </c>
      <c r="AQ38" s="295" t="s">
        <v>411</v>
      </c>
      <c r="AR38" s="283" t="s">
        <v>411</v>
      </c>
      <c r="AS38" s="290"/>
    </row>
    <row r="39" spans="1:46" ht="13.2" x14ac:dyDescent="0.2">
      <c r="A39" s="247"/>
      <c r="AK39" s="1116" t="s">
        <v>432</v>
      </c>
      <c r="AL39" s="1117"/>
      <c r="AM39" s="1117"/>
      <c r="AN39" s="1118"/>
      <c r="AO39" s="291" t="s">
        <v>411</v>
      </c>
      <c r="AP39" s="291" t="s">
        <v>411</v>
      </c>
      <c r="AQ39" s="292">
        <v>-15</v>
      </c>
      <c r="AR39" s="293" t="s">
        <v>411</v>
      </c>
      <c r="AS39" s="290"/>
    </row>
    <row r="40" spans="1:46" ht="27" customHeight="1" x14ac:dyDescent="0.2">
      <c r="A40" s="247"/>
      <c r="AK40" s="1113" t="s">
        <v>433</v>
      </c>
      <c r="AL40" s="1114"/>
      <c r="AM40" s="1114"/>
      <c r="AN40" s="1115"/>
      <c r="AO40" s="291">
        <v>-2526765</v>
      </c>
      <c r="AP40" s="291">
        <v>-10919</v>
      </c>
      <c r="AQ40" s="292">
        <v>-9977</v>
      </c>
      <c r="AR40" s="293">
        <v>9.4</v>
      </c>
      <c r="AS40" s="290"/>
    </row>
    <row r="41" spans="1:46" ht="13.2" x14ac:dyDescent="0.2">
      <c r="A41" s="247"/>
      <c r="AK41" s="1119" t="s">
        <v>214</v>
      </c>
      <c r="AL41" s="1120"/>
      <c r="AM41" s="1120"/>
      <c r="AN41" s="1121"/>
      <c r="AO41" s="291">
        <v>-1650377</v>
      </c>
      <c r="AP41" s="291">
        <v>-7132</v>
      </c>
      <c r="AQ41" s="292">
        <v>-2814</v>
      </c>
      <c r="AR41" s="293">
        <v>153.4</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434</v>
      </c>
    </row>
    <row r="48" spans="1:46" ht="13.2" x14ac:dyDescent="0.2">
      <c r="A48" s="247"/>
      <c r="AK48" s="301" t="s">
        <v>435</v>
      </c>
      <c r="AL48" s="301"/>
      <c r="AM48" s="301"/>
      <c r="AN48" s="301"/>
      <c r="AO48" s="301"/>
      <c r="AP48" s="301"/>
      <c r="AQ48" s="302"/>
      <c r="AR48" s="301"/>
    </row>
    <row r="49" spans="1:44" ht="13.5" customHeight="1" x14ac:dyDescent="0.2">
      <c r="A49" s="247"/>
      <c r="AK49" s="303"/>
      <c r="AL49" s="304"/>
      <c r="AM49" s="1106" t="s">
        <v>403</v>
      </c>
      <c r="AN49" s="1108" t="s">
        <v>436</v>
      </c>
      <c r="AO49" s="1109"/>
      <c r="AP49" s="1109"/>
      <c r="AQ49" s="1109"/>
      <c r="AR49" s="1110"/>
    </row>
    <row r="50" spans="1:44" ht="13.2" x14ac:dyDescent="0.2">
      <c r="A50" s="247"/>
      <c r="AK50" s="305"/>
      <c r="AL50" s="306"/>
      <c r="AM50" s="1107"/>
      <c r="AN50" s="307" t="s">
        <v>437</v>
      </c>
      <c r="AO50" s="308" t="s">
        <v>438</v>
      </c>
      <c r="AP50" s="309" t="s">
        <v>439</v>
      </c>
      <c r="AQ50" s="310" t="s">
        <v>440</v>
      </c>
      <c r="AR50" s="311" t="s">
        <v>441</v>
      </c>
    </row>
    <row r="51" spans="1:44" ht="13.2" x14ac:dyDescent="0.2">
      <c r="A51" s="247"/>
      <c r="AK51" s="303" t="s">
        <v>442</v>
      </c>
      <c r="AL51" s="304"/>
      <c r="AM51" s="312">
        <v>13648876</v>
      </c>
      <c r="AN51" s="313">
        <v>59213</v>
      </c>
      <c r="AO51" s="314">
        <v>47.7</v>
      </c>
      <c r="AP51" s="315">
        <v>50465</v>
      </c>
      <c r="AQ51" s="316">
        <v>-2.4</v>
      </c>
      <c r="AR51" s="317">
        <v>50.1</v>
      </c>
    </row>
    <row r="52" spans="1:44" ht="13.2" x14ac:dyDescent="0.2">
      <c r="A52" s="247"/>
      <c r="AK52" s="318"/>
      <c r="AL52" s="319" t="s">
        <v>443</v>
      </c>
      <c r="AM52" s="320">
        <v>9872017</v>
      </c>
      <c r="AN52" s="321">
        <v>42828</v>
      </c>
      <c r="AO52" s="322">
        <v>42.7</v>
      </c>
      <c r="AP52" s="323">
        <v>34193</v>
      </c>
      <c r="AQ52" s="324">
        <v>-8.1</v>
      </c>
      <c r="AR52" s="325">
        <v>50.8</v>
      </c>
    </row>
    <row r="53" spans="1:44" ht="13.2" x14ac:dyDescent="0.2">
      <c r="A53" s="247"/>
      <c r="AK53" s="303" t="s">
        <v>444</v>
      </c>
      <c r="AL53" s="304"/>
      <c r="AM53" s="312">
        <v>7586695</v>
      </c>
      <c r="AN53" s="313">
        <v>33128</v>
      </c>
      <c r="AO53" s="314">
        <v>-44.1</v>
      </c>
      <c r="AP53" s="315">
        <v>51679</v>
      </c>
      <c r="AQ53" s="316">
        <v>2.4</v>
      </c>
      <c r="AR53" s="317">
        <v>-46.5</v>
      </c>
    </row>
    <row r="54" spans="1:44" ht="13.2" x14ac:dyDescent="0.2">
      <c r="A54" s="247"/>
      <c r="AK54" s="318"/>
      <c r="AL54" s="319" t="s">
        <v>443</v>
      </c>
      <c r="AM54" s="320">
        <v>4965826</v>
      </c>
      <c r="AN54" s="321">
        <v>21684</v>
      </c>
      <c r="AO54" s="322">
        <v>-49.4</v>
      </c>
      <c r="AP54" s="323">
        <v>35132</v>
      </c>
      <c r="AQ54" s="324">
        <v>2.7</v>
      </c>
      <c r="AR54" s="325">
        <v>-52.1</v>
      </c>
    </row>
    <row r="55" spans="1:44" ht="13.2" x14ac:dyDescent="0.2">
      <c r="A55" s="247"/>
      <c r="AK55" s="303" t="s">
        <v>445</v>
      </c>
      <c r="AL55" s="304"/>
      <c r="AM55" s="312">
        <v>11742356</v>
      </c>
      <c r="AN55" s="313">
        <v>51185</v>
      </c>
      <c r="AO55" s="314">
        <v>54.5</v>
      </c>
      <c r="AP55" s="315">
        <v>49665</v>
      </c>
      <c r="AQ55" s="316">
        <v>-3.9</v>
      </c>
      <c r="AR55" s="317">
        <v>58.4</v>
      </c>
    </row>
    <row r="56" spans="1:44" ht="13.2" x14ac:dyDescent="0.2">
      <c r="A56" s="247"/>
      <c r="AK56" s="318"/>
      <c r="AL56" s="319" t="s">
        <v>443</v>
      </c>
      <c r="AM56" s="320">
        <v>7849482</v>
      </c>
      <c r="AN56" s="321">
        <v>34216</v>
      </c>
      <c r="AO56" s="322">
        <v>57.8</v>
      </c>
      <c r="AP56" s="323">
        <v>34678</v>
      </c>
      <c r="AQ56" s="324">
        <v>-1.3</v>
      </c>
      <c r="AR56" s="325">
        <v>59.1</v>
      </c>
    </row>
    <row r="57" spans="1:44" ht="13.2" x14ac:dyDescent="0.2">
      <c r="A57" s="247"/>
      <c r="AK57" s="303" t="s">
        <v>446</v>
      </c>
      <c r="AL57" s="304"/>
      <c r="AM57" s="312">
        <v>16032801</v>
      </c>
      <c r="AN57" s="313">
        <v>69524</v>
      </c>
      <c r="AO57" s="314">
        <v>35.799999999999997</v>
      </c>
      <c r="AP57" s="315">
        <v>63439</v>
      </c>
      <c r="AQ57" s="316">
        <v>27.7</v>
      </c>
      <c r="AR57" s="317">
        <v>8.1</v>
      </c>
    </row>
    <row r="58" spans="1:44" ht="13.2" x14ac:dyDescent="0.2">
      <c r="A58" s="247"/>
      <c r="AK58" s="318"/>
      <c r="AL58" s="319" t="s">
        <v>443</v>
      </c>
      <c r="AM58" s="320">
        <v>11449743</v>
      </c>
      <c r="AN58" s="321">
        <v>49650</v>
      </c>
      <c r="AO58" s="322">
        <v>45.1</v>
      </c>
      <c r="AP58" s="323">
        <v>46463</v>
      </c>
      <c r="AQ58" s="324">
        <v>34</v>
      </c>
      <c r="AR58" s="325">
        <v>11.1</v>
      </c>
    </row>
    <row r="59" spans="1:44" ht="13.2" x14ac:dyDescent="0.2">
      <c r="A59" s="247"/>
      <c r="AK59" s="303" t="s">
        <v>447</v>
      </c>
      <c r="AL59" s="304"/>
      <c r="AM59" s="312">
        <v>15929470</v>
      </c>
      <c r="AN59" s="313">
        <v>68839</v>
      </c>
      <c r="AO59" s="314">
        <v>-1</v>
      </c>
      <c r="AP59" s="315">
        <v>60097</v>
      </c>
      <c r="AQ59" s="316">
        <v>-5.3</v>
      </c>
      <c r="AR59" s="317">
        <v>4.3</v>
      </c>
    </row>
    <row r="60" spans="1:44" ht="13.2" x14ac:dyDescent="0.2">
      <c r="A60" s="247"/>
      <c r="AK60" s="318"/>
      <c r="AL60" s="319" t="s">
        <v>443</v>
      </c>
      <c r="AM60" s="320">
        <v>14526537</v>
      </c>
      <c r="AN60" s="321">
        <v>62776</v>
      </c>
      <c r="AO60" s="322">
        <v>26.4</v>
      </c>
      <c r="AP60" s="323">
        <v>43011</v>
      </c>
      <c r="AQ60" s="324">
        <v>-7.4</v>
      </c>
      <c r="AR60" s="325">
        <v>33.799999999999997</v>
      </c>
    </row>
    <row r="61" spans="1:44" ht="13.2" x14ac:dyDescent="0.2">
      <c r="A61" s="247"/>
      <c r="AK61" s="303" t="s">
        <v>448</v>
      </c>
      <c r="AL61" s="326"/>
      <c r="AM61" s="312">
        <v>12988040</v>
      </c>
      <c r="AN61" s="313">
        <v>56378</v>
      </c>
      <c r="AO61" s="314">
        <v>18.600000000000001</v>
      </c>
      <c r="AP61" s="315">
        <v>55069</v>
      </c>
      <c r="AQ61" s="327">
        <v>3.7</v>
      </c>
      <c r="AR61" s="317">
        <v>14.9</v>
      </c>
    </row>
    <row r="62" spans="1:44" ht="13.2" x14ac:dyDescent="0.2">
      <c r="A62" s="247"/>
      <c r="AK62" s="318"/>
      <c r="AL62" s="319" t="s">
        <v>443</v>
      </c>
      <c r="AM62" s="320">
        <v>9732721</v>
      </c>
      <c r="AN62" s="321">
        <v>42231</v>
      </c>
      <c r="AO62" s="322">
        <v>24.5</v>
      </c>
      <c r="AP62" s="323">
        <v>38695</v>
      </c>
      <c r="AQ62" s="324">
        <v>4</v>
      </c>
      <c r="AR62" s="325">
        <v>20.5</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3YFcvkR3u0fAB8btBEK9klGu8U9v5tRNgK9sdvw9rl+M6h5RenGMy1q+//g6jlXAr+tJuhd5/4R2Tfp8+4vSmg==" saltValue="VMjxrJe5BkxSBTeh0hfcD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332031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400</v>
      </c>
    </row>
    <row r="121" spans="125:125" ht="13.5" hidden="1" customHeight="1" x14ac:dyDescent="0.2">
      <c r="DU121" s="241"/>
    </row>
  </sheetData>
  <sheetProtection algorithmName="SHA-512" hashValue="Vp/E9h3//TGKsqNbP7Lw1SsqaEnngo5wrnfRlR3rt0Yjw4XEz0X8s+8LlClz+jw5yw7/NWbv0pHS6OVsUtJyJw==" saltValue="ku3jcwJVkuHHRTpyButBTA==" spinCount="100000" sheet="1" objects="1" scenarios="1"/>
  <dataConsolidate/>
  <phoneticPr fontId="2"/>
  <printOptions horizontalCentered="1" verticalCentered="1"/>
  <pageMargins left="0" right="0" top="0.19685039370078741" bottom="0" header="0.39370078740157483" footer="0"/>
  <pageSetup paperSize="8" scale="54"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332031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400</v>
      </c>
    </row>
  </sheetData>
  <sheetProtection algorithmName="SHA-512" hashValue="9CnPIuw1oBvYI1D9jYwdtmQGJR7ZU2K8AfTZzekPQ0tcmXiN8rBbGhBMdq6vw84abNKQ6ZjXJT2iPbKF+na+1w==" saltValue="21NGYRzxeTvphql9Ba+0SQ==" spinCount="100000" sheet="1" objects="1" scenarios="1"/>
  <dataConsolidate/>
  <phoneticPr fontId="2"/>
  <printOptions horizontalCentered="1" verticalCentered="1"/>
  <pageMargins left="0" right="0" top="0.19685039370078741" bottom="0" header="0.39370078740157483" footer="0"/>
  <pageSetup paperSize="8" scale="54"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449</v>
      </c>
    </row>
    <row r="46" spans="2:10" ht="29.25" customHeight="1" thickBot="1" x14ac:dyDescent="0.25">
      <c r="B46" s="4" t="s">
        <v>7</v>
      </c>
      <c r="C46" s="5"/>
      <c r="D46" s="5"/>
      <c r="E46" s="6" t="s">
        <v>450</v>
      </c>
      <c r="F46" s="7" t="s">
        <v>451</v>
      </c>
      <c r="G46" s="8" t="s">
        <v>452</v>
      </c>
      <c r="H46" s="8" t="s">
        <v>453</v>
      </c>
      <c r="I46" s="8" t="s">
        <v>454</v>
      </c>
      <c r="J46" s="9" t="s">
        <v>455</v>
      </c>
    </row>
    <row r="47" spans="2:10" ht="57.75" customHeight="1" x14ac:dyDescent="0.2">
      <c r="B47" s="10"/>
      <c r="C47" s="1132" t="s">
        <v>456</v>
      </c>
      <c r="D47" s="1132"/>
      <c r="E47" s="1133"/>
      <c r="F47" s="11">
        <v>61.35</v>
      </c>
      <c r="G47" s="12">
        <v>65.650000000000006</v>
      </c>
      <c r="H47" s="12">
        <v>78.25</v>
      </c>
      <c r="I47" s="12">
        <v>81.819999999999993</v>
      </c>
      <c r="J47" s="13">
        <v>86.65</v>
      </c>
    </row>
    <row r="48" spans="2:10" ht="57.75" customHeight="1" x14ac:dyDescent="0.2">
      <c r="B48" s="14"/>
      <c r="C48" s="1134" t="s">
        <v>457</v>
      </c>
      <c r="D48" s="1134"/>
      <c r="E48" s="1135"/>
      <c r="F48" s="15">
        <v>11.35</v>
      </c>
      <c r="G48" s="16">
        <v>23.09</v>
      </c>
      <c r="H48" s="16">
        <v>18.68</v>
      </c>
      <c r="I48" s="16">
        <v>16.3</v>
      </c>
      <c r="J48" s="17">
        <v>17.05</v>
      </c>
    </row>
    <row r="49" spans="2:10" ht="57.75" customHeight="1" thickBot="1" x14ac:dyDescent="0.25">
      <c r="B49" s="18"/>
      <c r="C49" s="1136" t="s">
        <v>458</v>
      </c>
      <c r="D49" s="1136"/>
      <c r="E49" s="1137"/>
      <c r="F49" s="19">
        <v>5.62</v>
      </c>
      <c r="G49" s="20">
        <v>18.850000000000001</v>
      </c>
      <c r="H49" s="20">
        <v>8.9700000000000006</v>
      </c>
      <c r="I49" s="20">
        <v>8.5399999999999991</v>
      </c>
      <c r="J49" s="21">
        <v>10.02</v>
      </c>
    </row>
    <row r="50" spans="2:10" ht="13.2" x14ac:dyDescent="0.2"/>
  </sheetData>
  <sheetProtection algorithmName="SHA-512" hashValue="WpkrLJBA57aiRctsAvR/Vi094Z/t/Hi1yw+54tBwXqKiUeIZRAu4Or6O+yNwqqd3U73VPW+xeJMEv52sQxprWw==" saltValue="9SN7ULRv03j/f6h6vMrCO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548ca4a3-e949-43cc-9e1c-b5dedb3903c5" xsi:nil="true"/>
    <lcf76f155ced4ddcb4097134ff3c332f xmlns="f9e6d4de-a54a-4550-a8e3-5d35ce829eb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BB39525B5B1A149B5708C76B4F77649" ma:contentTypeVersion="20" ma:contentTypeDescription="新しいドキュメントを作成します。" ma:contentTypeScope="" ma:versionID="8e7954a392cf6ca00b7acbd4528b6b41">
  <xsd:schema xmlns:xsd="http://www.w3.org/2001/XMLSchema" xmlns:xs="http://www.w3.org/2001/XMLSchema" xmlns:p="http://schemas.microsoft.com/office/2006/metadata/properties" xmlns:ns1="http://schemas.microsoft.com/sharepoint/v3" xmlns:ns2="f9e6d4de-a54a-4550-a8e3-5d35ce829eb7" xmlns:ns3="548ca4a3-e949-43cc-9e1c-b5dedb3903c5" targetNamespace="http://schemas.microsoft.com/office/2006/metadata/properties" ma:root="true" ma:fieldsID="e2f6e129717ca4b98d623bf2a0c74785" ns1:_="" ns2:_="" ns3:_="">
    <xsd:import namespace="http://schemas.microsoft.com/sharepoint/v3"/>
    <xsd:import namespace="f9e6d4de-a54a-4550-a8e3-5d35ce829eb7"/>
    <xsd:import namespace="548ca4a3-e949-43cc-9e1c-b5dedb3903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統合コンプライアンス ポリシーのプロパティ" ma:hidden="true" ma:internalName="_ip_UnifiedCompliancePolicyProperties">
      <xsd:simpleType>
        <xsd:restriction base="dms:Note"/>
      </xsd:simpleType>
    </xsd:element>
    <xsd:element name="_ip_UnifiedCompliancePolicyUIAction" ma:index="16"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e6d4de-a54a-4550-a8e3-5d35ce829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0ad6edd4-a890-44ee-9a1b-d74ae2be6ae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8ca4a3-e949-43cc-9e1c-b5dedb3903c5"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4" nillable="true" ma:displayName="Taxonomy Catch All Column" ma:hidden="true" ma:list="{bb1d90a3-2a49-42df-a8a2-54ead81fc5b4}" ma:internalName="TaxCatchAll" ma:showField="CatchAllData" ma:web="548ca4a3-e949-43cc-9e1c-b5dedb3903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B2BA20-7542-4F85-9239-D8E5507A8823}">
  <ds:schemaRefs>
    <ds:schemaRef ds:uri="http://schemas.microsoft.com/office/2006/metadata/properties"/>
    <ds:schemaRef ds:uri="http://purl.org/dc/elements/1.1/"/>
    <ds:schemaRef ds:uri="http://schemas.microsoft.com/office/2006/documentManagement/types"/>
    <ds:schemaRef ds:uri="http://www.w3.org/XML/1998/namespace"/>
    <ds:schemaRef ds:uri="http://purl.org/dc/terms/"/>
    <ds:schemaRef ds:uri="http://schemas.microsoft.com/office/infopath/2007/PartnerControls"/>
    <ds:schemaRef ds:uri="f9e6d4de-a54a-4550-a8e3-5d35ce829eb7"/>
    <ds:schemaRef ds:uri="http://schemas.microsoft.com/sharepoint/v3"/>
    <ds:schemaRef ds:uri="548ca4a3-e949-43cc-9e1c-b5dedb3903c5"/>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B9F6BCBE-8CEA-44A8-9319-5CCAAA2197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9e6d4de-a54a-4550-a8e3-5d35ce829eb7"/>
    <ds:schemaRef ds:uri="548ca4a3-e949-43cc-9e1c-b5dedb3903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9E0029-471D-4737-BAD4-C29683C498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revision/>
  <cp:lastPrinted>2026-03-12T00:11:49Z</cp:lastPrinted>
  <dcterms:created xsi:type="dcterms:W3CDTF">2026-02-23T05:50:12Z</dcterms:created>
  <dcterms:modified xsi:type="dcterms:W3CDTF">2026-03-16T07:20:35Z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0x0101006BB39525B5B1A149B5708C76B4F77649</vt:lpwstr>
  </property>
  <property fmtid="{D5CDD505-2E9C-101B-9397-08002B2CF9AE}" pid="3" name="MediaServiceImageTags">
    <vt:lpwstr/>
  </property>
</Properties>
</file>