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3CAFBAF2-1F68-472F-B34E-64F23554C338}" xr6:coauthVersionLast="47" xr6:coauthVersionMax="47" xr10:uidLastSave="{00000000-0000-0000-0000-000000000000}"/>
  <bookViews>
    <workbookView xWindow="-108" yWindow="-108" windowWidth="23256" windowHeight="12456" tabRatio="77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AM35" i="10"/>
  <c r="C35" i="10"/>
  <c r="CO34" i="10"/>
  <c r="CO35" i="10" s="1"/>
  <c r="CO36" i="10" s="1"/>
  <c r="CO37" i="10" s="1"/>
  <c r="BW34" i="10"/>
  <c r="BW35" i="10" s="1"/>
  <c r="BW36" i="10" s="1"/>
  <c r="BW37" i="10" s="1"/>
  <c r="BW38" i="10" s="1"/>
  <c r="BW39"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tc={DBC35428-BF2A-4A05-BE95-640186EC625E}</author>
  </authors>
  <commentList>
    <comment ref="A66" authorId="0" shapeId="0" xr:uid="{DBC35428-BF2A-4A05-BE95-640186EC625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東京都送付資料_参考数値より</t>
      </text>
    </comment>
  </commentList>
</comments>
</file>

<file path=xl/sharedStrings.xml><?xml version="1.0" encoding="utf-8"?>
<sst xmlns="http://schemas.openxmlformats.org/spreadsheetml/2006/main" count="1150" uniqueCount="556">
  <si>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</si>
  <si>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</si>
  <si>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</si>
  <si>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</si>
  <si>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</si>
  <si>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</si>
  <si>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</si>
  <si>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</si>
  <si>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</si>
  <si>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</si>
  <si>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</si>
  <si>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</si>
  <si>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</si>
  <si>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</si>
  <si>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</si>
  <si>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</si>
  <si>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</si>
  <si>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</si>
  <si>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</si>
  <si>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</si>
  <si>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</si>
  <si>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</si>
  <si>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</si>
  <si>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</si>
  <si>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</si>
  <si>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</si>
  <si>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</si>
  <si>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</si>
  <si>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</si>
  <si>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</si>
  <si>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</si>
  <si>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</si>
  <si>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</si>
  <si>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</si>
  <si>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</si>
  <si>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</si>
  <si>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</si>
  <si>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</si>
  <si>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</si>
  <si>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</si>
  <si>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</si>
  <si>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</si>
  <si>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</si>
  <si>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</si>
  <si>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</si>
  <si>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</si>
  <si>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</si>
  <si>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</si>
  <si>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</si>
  <si>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</si>
  <si>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</si>
  <si>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</si>
  <si>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</si>
  <si>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</si>
  <si>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</si>
  <si>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</si>
  <si>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</si>
  <si>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</si>
  <si>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</si>
  <si>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</si>
  <si>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</si>
  <si>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</si>
  <si>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</si>
  <si>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</si>
  <si>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</si>
  <si>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</si>
  <si>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</si>
  <si>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</si>
  <si>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</si>
  <si>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</si>
  <si>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</si>
  <si>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</si>
  <si>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</si>
  <si>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</si>
  <si>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</si>
  <si>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</si>
  <si>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</si>
  <si>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</si>
  <si>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</si>
  <si>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</si>
  <si>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</si>
  <si>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</si>
  <si>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</si>
  <si>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</si>
  <si>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</si>
  <si>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</si>
  <si>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</si>
  <si>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</si>
  <si>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</si>
  <si>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</si>
  <si>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</si>
  <si>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</si>
  <si>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</si>
  <si>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</si>
  <si>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目黒区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</si>
  <si>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</si>
  <si>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</si>
  <si>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</si>
  <si>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</si>
  <si>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</si>
  <si>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</si>
  <si>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</si>
  <si>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</si>
  <si>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</si>
  <si>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</si>
  <si>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</si>
  <si>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</si>
  <si>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</si>
  <si>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</si>
  <si>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</si>
  <si>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</si>
  <si>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</si>
  <si>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</si>
  <si>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</si>
  <si>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</si>
  <si>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</si>
  <si>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</si>
  <si>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</si>
  <si>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</si>
  <si>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</si>
  <si>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</si>
  <si>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</si>
  <si>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</si>
  <si>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</si>
  <si>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</si>
  <si>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</si>
  <si>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</si>
  <si>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</si>
  <si>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</si>
  <si>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</si>
  <si>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</si>
  <si>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</si>
  <si>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</si>
  <si>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</si>
  <si>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</si>
  <si>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</si>
  <si>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</si>
  <si>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</si>
  <si>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</si>
  <si>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</si>
  <si>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</si>
  <si>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</si>
  <si>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</si>
  <si>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</si>
  <si>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</si>
  <si>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</si>
  <si>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</si>
  <si>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</si>
  <si>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</si>
  <si>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</si>
  <si>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</si>
  <si>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</si>
  <si>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</si>
  <si>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</si>
  <si>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</si>
  <si>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</si>
  <si>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</si>
  <si>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</si>
  <si>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</si>
  <si>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</si>
  <si>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</si>
  <si>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</si>
  <si>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</si>
  <si>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</si>
  <si>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</si>
  <si>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</si>
  <si>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</si>
  <si>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</si>
  <si>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</si>
  <si>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</si>
  <si>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</si>
  <si>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</si>
  <si>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</si>
  <si>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</si>
  <si>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</si>
  <si>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</si>
  <si>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</si>
  <si>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</si>
  <si>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</si>
  <si>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</si>
  <si>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</si>
  <si>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</si>
  <si>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</si>
  <si>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</si>
  <si>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</si>
  <si>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</si>
  <si>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</si>
  <si>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</si>
  <si>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</si>
  <si>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</si>
  <si>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</si>
  <si>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</si>
  <si>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</si>
  <si>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</si>
  <si>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</si>
  <si>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</si>
  <si>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</si>
  <si>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</si>
  <si>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</si>
  <si>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</si>
  <si>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</si>
  <si>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</si>
  <si>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</si>
  <si>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東京都目黒区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</si>
  <si>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</si>
  <si>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</si>
  <si>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</si>
  <si>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</si>
  <si>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</si>
  <si>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</si>
  <si>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</si>
  <si>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</si>
  <si>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</si>
  <si>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</si>
  <si>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</si>
  <si>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</si>
  <si>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</si>
  <si>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</si>
  <si>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</si>
  <si>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</si>
  <si>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</si>
  <si>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</si>
  <si>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</si>
  <si>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</si>
  <si>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</si>
  <si>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</si>
  <si>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</si>
  <si>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</si>
  <si>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</si>
  <si>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</si>
  <si>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</si>
  <si>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</si>
  <si>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</si>
  <si>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</si>
  <si>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</si>
  <si>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</si>
  <si>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</si>
  <si>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</si>
  <si>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</si>
  <si>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</si>
  <si>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</si>
  <si>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</si>
  <si>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</si>
  <si>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</si>
  <si>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</si>
  <si>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</si>
  <si>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</si>
  <si>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</si>
  <si>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</si>
  <si>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</si>
  <si>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</si>
  <si>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</si>
  <si>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</si>
  <si>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</si>
  <si>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</si>
  <si>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</si>
  <si>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</si>
  <si>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</si>
  <si>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</si>
  <si>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</si>
  <si>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</si>
  <si>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</si>
  <si>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</si>
  <si>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</si>
  <si>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</si>
  <si>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</si>
  <si>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</si>
  <si>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</si>
  <si>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</si>
  <si>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</si>
  <si>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</si>
  <si>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</si>
  <si>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</si>
  <si>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</si>
  <si>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</si>
  <si>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</si>
  <si>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</si>
  <si>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</si>
  <si>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</si>
  <si>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</si>
  <si>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</si>
  <si>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</si>
  <si>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</si>
  <si>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</si>
  <si>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</si>
  <si>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</si>
  <si>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</si>
  <si>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</si>
  <si>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</si>
  <si>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</si>
  <si>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</si>
  <si>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</si>
  <si>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</si>
  <si>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</si>
  <si>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</si>
  <si>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</si>
  <si>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</si>
  <si>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</si>
  <si>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</si>
  <si>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</si>
  <si>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</si>
  <si>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</si>
  <si>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</si>
  <si>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</si>
  <si>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</si>
  <si>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</si>
  <si>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</si>
  <si>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</si>
  <si>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</si>
  <si>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</si>
  <si>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</si>
  <si>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</si>
  <si>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</si>
  <si>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</si>
  <si>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</si>
  <si>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</si>
  <si>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</si>
  <si>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</si>
  <si>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</si>
  <si>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</si>
  <si>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</si>
  <si>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</si>
  <si>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</si>
  <si>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</si>
  <si>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</si>
  <si>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</si>
  <si>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</si>
  <si>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</si>
  <si>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</si>
  <si>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</si>
  <si>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</si>
  <si>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</si>
  <si>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</si>
  <si>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</si>
  <si>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</si>
  <si>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</si>
  <si>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</si>
  <si>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</si>
  <si>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</si>
  <si>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</si>
  <si>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</si>
  <si>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</si>
  <si>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</si>
  <si>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</si>
  <si>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</si>
  <si>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</si>
  <si>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</si>
  <si>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</si>
  <si>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</si>
  <si>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</si>
  <si>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</si>
  <si>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</si>
  <si>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</si>
  <si>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</si>
  <si>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東京都目黒区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</si>
  <si>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</si>
  <si>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</si>
  <si>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</si>
  <si>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</si>
  <si>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</si>
  <si>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</si>
  <si>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</si>
  <si>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</si>
  <si>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</si>
  <si>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</si>
  <si>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</si>
  <si>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</si>
  <si>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</si>
  <si>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</si>
  <si>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</si>
  <si>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</si>
  <si>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</si>
  <si>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</si>
  <si>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</si>
  <si>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</si>
  <si>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</si>
  <si>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</si>
  <si>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</si>
  <si>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</si>
  <si>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</si>
  <si>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</si>
  <si>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</si>
  <si>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</si>
  <si>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</si>
  <si>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</si>
  <si>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</si>
  <si>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</si>
  <si>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</si>
  <si>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</si>
  <si>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</si>
  <si>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</si>
  <si>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</si>
  <si>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</si>
  <si>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</si>
  <si>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</si>
  <si>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</si>
  <si>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</si>
  <si>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</si>
  <si>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</si>
  <si>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</si>
  <si>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</si>
  <si>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</si>
  <si>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</si>
  <si>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</si>
  <si>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</si>
  <si>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</si>
  <si>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</si>
  <si>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</si>
  <si>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</si>
  <si>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</si>
  <si>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</si>
  <si>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</si>
  <si>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</si>
  <si>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</si>
  <si>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</si>
  <si>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</si>
  <si>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</si>
  <si>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</si>
  <si>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</si>
  <si>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</si>
  <si>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</si>
  <si>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</si>
  <si>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</si>
  <si>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</si>
  <si>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</si>
  <si>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</si>
  <si>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</si>
  <si>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</si>
  <si>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</si>
  <si>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</si>
  <si>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</si>
  <si>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</si>
  <si>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</si>
  <si>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</si>
  <si>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</si>
  <si>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</si>
  <si>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</si>
  <si>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</si>
  <si>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</si>
  <si>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</si>
  <si>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</si>
  <si>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</si>
  <si>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</si>
  <si>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</si>
  <si>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</si>
  <si>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</si>
  <si>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</si>
  <si>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</si>
  <si>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</si>
  <si>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</si>
  <si>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</si>
  <si>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</si>
  <si>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</si>
  <si>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</si>
  <si>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</si>
  <si>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</si>
  <si>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</si>
  <si>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</si>
  <si>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</si>
  <si>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</si>
  <si>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</si>
  <si>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</si>
  <si>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</si>
  <si>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</si>
  <si>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</si>
  <si>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</si>
  <si>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</si>
  <si>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</si>
  <si>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</si>
  <si>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</si>
  <si>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</si>
  <si>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</si>
  <si>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</si>
  <si>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</si>
  <si>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</si>
  <si>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</si>
  <si>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</si>
  <si>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</si>
  <si>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</si>
  <si>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</si>
  <si>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</si>
  <si>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</si>
  <si>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</si>
  <si>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</si>
  <si>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</si>
  <si>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</si>
  <si>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</si>
  <si>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</si>
  <si>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</si>
  <si>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</si>
  <si>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</si>
  <si>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</si>
  <si>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</si>
  <si>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</si>
  <si>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</si>
  <si>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</si>
  <si>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</si>
  <si>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</si>
  <si>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</si>
  <si>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</si>
  <si>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</si>
  <si>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</si>
  <si>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</si>
  <si>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</si>
  <si>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</si>
  <si>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</si>
  <si>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</si>
  <si>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</si>
  <si>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</si>
  <si>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</si>
  <si>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</si>
  <si>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</si>
  <si>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</si>
  <si>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</si>
  <si>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</si>
  <si>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</si>
  <si>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</si>
  <si>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</si>
  <si>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</si>
  <si>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</si>
  <si>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</si>
  <si>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</si>
  <si>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</si>
  <si>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</si>
  <si>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</si>
  <si>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</si>
  <si>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</si>
  <si>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</si>
  <si>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</si>
  <si>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</si>
  <si>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</si>
  <si>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</si>
  <si>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</si>
  <si>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</si>
  <si>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</si>
  <si>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</si>
  <si>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</si>
  <si>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</si>
  <si>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</si>
  <si>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</si>
  <si>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</si>
  <si>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</si>
  <si>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</si>
  <si>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</si>
  <si>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</si>
  <si>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</si>
  <si>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（公財）目黒区芸術文化振興財団</t>
    <rPh sb="1" eb="3">
      <t>コウザイ</t>
    </rPh>
    <rPh sb="4" eb="7">
      <t>メグロク</t>
    </rPh>
    <rPh sb="7" eb="9">
      <t>ゲイジュツ</t>
    </rPh>
    <rPh sb="9" eb="11">
      <t>ブンカ</t>
    </rPh>
    <rPh sb="11" eb="13">
      <t>シンコウ</t>
    </rPh>
    <rPh sb="13" eb="15">
      <t>ザイダン</t>
    </rPh>
    <phoneticPr fontId="10"/>
  </si>
  <si>
    <t>（公財）目黒区勤労者サービスセンター</t>
    <rPh sb="1" eb="3">
      <t>コウザイ</t>
    </rPh>
    <rPh sb="4" eb="7">
      <t>メグロク</t>
    </rPh>
    <rPh sb="7" eb="10">
      <t>キンロウシャ</t>
    </rPh>
    <phoneticPr fontId="10"/>
  </si>
  <si>
    <t>（公財）目黒区国際交流協会</t>
    <rPh sb="1" eb="3">
      <t>コウザイ</t>
    </rPh>
    <rPh sb="4" eb="7">
      <t>メグロク</t>
    </rPh>
    <rPh sb="7" eb="9">
      <t>コクサイ</t>
    </rPh>
    <rPh sb="9" eb="11">
      <t>コウリュウ</t>
    </rPh>
    <rPh sb="11" eb="13">
      <t>キョウカイ</t>
    </rPh>
    <phoneticPr fontId="10"/>
  </si>
  <si>
    <t>目黒区土地開発公社</t>
    <rPh sb="0" eb="3">
      <t>メグロク</t>
    </rPh>
    <rPh sb="3" eb="5">
      <t>トチ</t>
    </rPh>
    <rPh sb="5" eb="7">
      <t>カイハツ</t>
    </rPh>
    <rPh sb="7" eb="9">
      <t>コウシャ</t>
    </rPh>
    <phoneticPr fontId="10"/>
  </si>
  <si>
    <t>〇</t>
    <phoneticPr fontId="2"/>
  </si>
  <si>
    <t>学校施設整備基金</t>
    <rPh sb="0" eb="2">
      <t>ガッコウ</t>
    </rPh>
    <rPh sb="2" eb="4">
      <t>シセツ</t>
    </rPh>
    <rPh sb="4" eb="6">
      <t>セイビ</t>
    </rPh>
    <rPh sb="6" eb="8">
      <t>キキン</t>
    </rPh>
    <phoneticPr fontId="38"/>
  </si>
  <si>
    <t>施設整備基金</t>
    <phoneticPr fontId="5"/>
  </si>
  <si>
    <t>社会福祉施設整備寄付金等積立基金</t>
    <phoneticPr fontId="5"/>
  </si>
  <si>
    <t>区営住宅管理基金</t>
    <phoneticPr fontId="5"/>
  </si>
  <si>
    <t>サクラ基金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</si>
</sst>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57A9-4A15-A660-1752B84C681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30275</c:v>
                </c:pt>
                <c:pt idx="1">
                  <c:v>15937</c:v>
                </c:pt>
                <c:pt idx="2">
                  <c:v>27424</c:v>
                </c:pt>
                <c:pt idx="3">
                  <c:v>27490</c:v>
                </c:pt>
                <c:pt idx="4">
                  <c:v>38880</c:v>
                </c:pt>
              </c:numCache>
            </c:numRef>
          </c:val>
          <c:smooth val="0"/>
          <c:extLst>
            <c:ext xmlns:c16="http://schemas.microsoft.com/office/drawing/2014/chart" uri="{C3380CC4-5D6E-409C-BE32-E72D297353CC}">
              <c16:uniqueId val="{00000001-57A9-4A15-A660-1752B84C681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12.72</c:v>
                </c:pt>
                <c:pt idx="1">
                  <c:v>12.15</c:v>
                </c:pt>
                <c:pt idx="2">
                  <c:v>11.12</c:v>
                </c:pt>
                <c:pt idx="3">
                  <c:v>9.3699999999999992</c:v>
                </c:pt>
                <c:pt idx="4">
                  <c:v>5.74</c:v>
                </c:pt>
              </c:numCache>
            </c:numRef>
          </c:val>
          <c:extLst>
            <c:ext xmlns:c16="http://schemas.microsoft.com/office/drawing/2014/chart" uri="{C3380CC4-5D6E-409C-BE32-E72D297353CC}">
              <c16:uniqueId val="{00000000-3661-420E-AB2D-63D394924A5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37.46</c:v>
                </c:pt>
                <c:pt idx="1">
                  <c:v>42.51</c:v>
                </c:pt>
                <c:pt idx="2">
                  <c:v>47.79</c:v>
                </c:pt>
                <c:pt idx="3">
                  <c:v>50.63</c:v>
                </c:pt>
                <c:pt idx="4">
                  <c:v>53.06</c:v>
                </c:pt>
              </c:numCache>
            </c:numRef>
          </c:val>
          <c:extLst>
            <c:ext xmlns:c16="http://schemas.microsoft.com/office/drawing/2014/chart" uri="{C3380CC4-5D6E-409C-BE32-E72D297353CC}">
              <c16:uniqueId val="{00000001-3661-420E-AB2D-63D394924A5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9.24</c:v>
                </c:pt>
                <c:pt idx="1">
                  <c:v>6.04</c:v>
                </c:pt>
                <c:pt idx="2">
                  <c:v>5.27</c:v>
                </c:pt>
                <c:pt idx="3">
                  <c:v>4.92</c:v>
                </c:pt>
                <c:pt idx="4">
                  <c:v>1.39</c:v>
                </c:pt>
              </c:numCache>
            </c:numRef>
          </c:val>
          <c:smooth val="0"/>
          <c:extLst>
            <c:ext xmlns:c16="http://schemas.microsoft.com/office/drawing/2014/chart" uri="{C3380CC4-5D6E-409C-BE32-E72D297353CC}">
              <c16:uniqueId val="{00000002-3661-420E-AB2D-63D394924A5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9CE-4C88-880F-91BDA6910C7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9CE-4C88-880F-91BDA6910C7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9CE-4C88-880F-91BDA6910C7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9CE-4C88-880F-91BDA6910C7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9CE-4C88-880F-91BDA6910C7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C9CE-4C88-880F-91BDA6910C7B}"/>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7.0000000000000007E-2</c:v>
                </c:pt>
                <c:pt idx="4">
                  <c:v>#N/A</c:v>
                </c:pt>
                <c:pt idx="5">
                  <c:v>0.11</c:v>
                </c:pt>
                <c:pt idx="6">
                  <c:v>#N/A</c:v>
                </c:pt>
                <c:pt idx="7">
                  <c:v>0.1</c:v>
                </c:pt>
                <c:pt idx="8">
                  <c:v>#N/A</c:v>
                </c:pt>
                <c:pt idx="9">
                  <c:v>0.17</c:v>
                </c:pt>
              </c:numCache>
            </c:numRef>
          </c:val>
          <c:extLst>
            <c:ext xmlns:c16="http://schemas.microsoft.com/office/drawing/2014/chart" uri="{C3380CC4-5D6E-409C-BE32-E72D297353CC}">
              <c16:uniqueId val="{00000006-C9CE-4C88-880F-91BDA6910C7B}"/>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0.94</c:v>
                </c:pt>
                <c:pt idx="2">
                  <c:v>#N/A</c:v>
                </c:pt>
                <c:pt idx="3">
                  <c:v>1.02</c:v>
                </c:pt>
                <c:pt idx="4">
                  <c:v>#N/A</c:v>
                </c:pt>
                <c:pt idx="5">
                  <c:v>0.64</c:v>
                </c:pt>
                <c:pt idx="6">
                  <c:v>#N/A</c:v>
                </c:pt>
                <c:pt idx="7">
                  <c:v>0.38</c:v>
                </c:pt>
                <c:pt idx="8">
                  <c:v>#N/A</c:v>
                </c:pt>
                <c:pt idx="9">
                  <c:v>0.36</c:v>
                </c:pt>
              </c:numCache>
            </c:numRef>
          </c:val>
          <c:extLst>
            <c:ext xmlns:c16="http://schemas.microsoft.com/office/drawing/2014/chart" uri="{C3380CC4-5D6E-409C-BE32-E72D297353CC}">
              <c16:uniqueId val="{00000007-C9CE-4C88-880F-91BDA6910C7B}"/>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0.84</c:v>
                </c:pt>
                <c:pt idx="2">
                  <c:v>#N/A</c:v>
                </c:pt>
                <c:pt idx="3">
                  <c:v>0.42</c:v>
                </c:pt>
                <c:pt idx="4">
                  <c:v>#N/A</c:v>
                </c:pt>
                <c:pt idx="5">
                  <c:v>0.43</c:v>
                </c:pt>
                <c:pt idx="6">
                  <c:v>#N/A</c:v>
                </c:pt>
                <c:pt idx="7">
                  <c:v>0.6</c:v>
                </c:pt>
                <c:pt idx="8">
                  <c:v>#N/A</c:v>
                </c:pt>
                <c:pt idx="9">
                  <c:v>0.62</c:v>
                </c:pt>
              </c:numCache>
            </c:numRef>
          </c:val>
          <c:extLst>
            <c:ext xmlns:c16="http://schemas.microsoft.com/office/drawing/2014/chart" uri="{C3380CC4-5D6E-409C-BE32-E72D297353CC}">
              <c16:uniqueId val="{00000008-C9CE-4C88-880F-91BDA6910C7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12.71</c:v>
                </c:pt>
                <c:pt idx="2">
                  <c:v>#N/A</c:v>
                </c:pt>
                <c:pt idx="3">
                  <c:v>12.15</c:v>
                </c:pt>
                <c:pt idx="4">
                  <c:v>#N/A</c:v>
                </c:pt>
                <c:pt idx="5">
                  <c:v>11.12</c:v>
                </c:pt>
                <c:pt idx="6">
                  <c:v>#N/A</c:v>
                </c:pt>
                <c:pt idx="7">
                  <c:v>9.36</c:v>
                </c:pt>
                <c:pt idx="8">
                  <c:v>#N/A</c:v>
                </c:pt>
                <c:pt idx="9">
                  <c:v>5.73</c:v>
                </c:pt>
              </c:numCache>
            </c:numRef>
          </c:val>
          <c:extLst>
            <c:ext xmlns:c16="http://schemas.microsoft.com/office/drawing/2014/chart" uri="{C3380CC4-5D6E-409C-BE32-E72D297353CC}">
              <c16:uniqueId val="{00000009-C9CE-4C88-880F-91BDA6910C7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4865</c:v>
                </c:pt>
                <c:pt idx="5">
                  <c:v>4654</c:v>
                </c:pt>
                <c:pt idx="8">
                  <c:v>4195</c:v>
                </c:pt>
                <c:pt idx="11">
                  <c:v>3769</c:v>
                </c:pt>
                <c:pt idx="14">
                  <c:v>3083</c:v>
                </c:pt>
              </c:numCache>
            </c:numRef>
          </c:val>
          <c:extLst>
            <c:ext xmlns:c16="http://schemas.microsoft.com/office/drawing/2014/chart" uri="{C3380CC4-5D6E-409C-BE32-E72D297353CC}">
              <c16:uniqueId val="{00000000-6382-4F5A-8828-20F62964F91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382-4F5A-8828-20F62964F91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18</c:v>
                </c:pt>
                <c:pt idx="3">
                  <c:v>12</c:v>
                </c:pt>
                <c:pt idx="6">
                  <c:v>12</c:v>
                </c:pt>
                <c:pt idx="9">
                  <c:v>11</c:v>
                </c:pt>
                <c:pt idx="12">
                  <c:v>3</c:v>
                </c:pt>
              </c:numCache>
            </c:numRef>
          </c:val>
          <c:extLst>
            <c:ext xmlns:c16="http://schemas.microsoft.com/office/drawing/2014/chart" uri="{C3380CC4-5D6E-409C-BE32-E72D297353CC}">
              <c16:uniqueId val="{00000002-6382-4F5A-8828-20F62964F91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96</c:v>
                </c:pt>
                <c:pt idx="3">
                  <c:v>92</c:v>
                </c:pt>
                <c:pt idx="6">
                  <c:v>94</c:v>
                </c:pt>
                <c:pt idx="9">
                  <c:v>112</c:v>
                </c:pt>
                <c:pt idx="12">
                  <c:v>153</c:v>
                </c:pt>
              </c:numCache>
            </c:numRef>
          </c:val>
          <c:extLst>
            <c:ext xmlns:c16="http://schemas.microsoft.com/office/drawing/2014/chart" uri="{C3380CC4-5D6E-409C-BE32-E72D297353CC}">
              <c16:uniqueId val="{00000003-6382-4F5A-8828-20F62964F91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382-4F5A-8828-20F62964F91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304</c:v>
                </c:pt>
                <c:pt idx="3">
                  <c:v>303</c:v>
                </c:pt>
                <c:pt idx="6">
                  <c:v>303</c:v>
                </c:pt>
                <c:pt idx="9">
                  <c:v>194</c:v>
                </c:pt>
                <c:pt idx="12">
                  <c:v>169</c:v>
                </c:pt>
              </c:numCache>
            </c:numRef>
          </c:val>
          <c:extLst>
            <c:ext xmlns:c16="http://schemas.microsoft.com/office/drawing/2014/chart" uri="{C3380CC4-5D6E-409C-BE32-E72D297353CC}">
              <c16:uniqueId val="{00000005-6382-4F5A-8828-20F62964F91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382-4F5A-8828-20F62964F91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1687</c:v>
                </c:pt>
                <c:pt idx="3">
                  <c:v>1564</c:v>
                </c:pt>
                <c:pt idx="6">
                  <c:v>1027</c:v>
                </c:pt>
                <c:pt idx="9">
                  <c:v>831</c:v>
                </c:pt>
                <c:pt idx="12">
                  <c:v>784</c:v>
                </c:pt>
              </c:numCache>
            </c:numRef>
          </c:val>
          <c:extLst>
            <c:ext xmlns:c16="http://schemas.microsoft.com/office/drawing/2014/chart" uri="{C3380CC4-5D6E-409C-BE32-E72D297353CC}">
              <c16:uniqueId val="{00000007-6382-4F5A-8828-20F62964F91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-2760</c:v>
                </c:pt>
                <c:pt idx="2">
                  <c:v>#N/A</c:v>
                </c:pt>
                <c:pt idx="3">
                  <c:v>#N/A</c:v>
                </c:pt>
                <c:pt idx="4">
                  <c:v>-2683</c:v>
                </c:pt>
                <c:pt idx="5">
                  <c:v>#N/A</c:v>
                </c:pt>
                <c:pt idx="6">
                  <c:v>#N/A</c:v>
                </c:pt>
                <c:pt idx="7">
                  <c:v>-2759</c:v>
                </c:pt>
                <c:pt idx="8">
                  <c:v>#N/A</c:v>
                </c:pt>
                <c:pt idx="9">
                  <c:v>#N/A</c:v>
                </c:pt>
                <c:pt idx="10">
                  <c:v>-2621</c:v>
                </c:pt>
                <c:pt idx="11">
                  <c:v>#N/A</c:v>
                </c:pt>
                <c:pt idx="12">
                  <c:v>#N/A</c:v>
                </c:pt>
                <c:pt idx="13">
                  <c:v>-1974</c:v>
                </c:pt>
                <c:pt idx="14">
                  <c:v>#N/A</c:v>
                </c:pt>
              </c:numCache>
            </c:numRef>
          </c:val>
          <c:smooth val="0"/>
          <c:extLst>
            <c:ext xmlns:c16="http://schemas.microsoft.com/office/drawing/2014/chart" uri="{C3380CC4-5D6E-409C-BE32-E72D297353CC}">
              <c16:uniqueId val="{00000008-6382-4F5A-8828-20F62964F91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36718</c:v>
                </c:pt>
                <c:pt idx="5">
                  <c:v>36462</c:v>
                </c:pt>
                <c:pt idx="8">
                  <c:v>32496</c:v>
                </c:pt>
                <c:pt idx="11">
                  <c:v>27922</c:v>
                </c:pt>
                <c:pt idx="14">
                  <c:v>24568</c:v>
                </c:pt>
              </c:numCache>
            </c:numRef>
          </c:val>
          <c:extLst>
            <c:ext xmlns:c16="http://schemas.microsoft.com/office/drawing/2014/chart" uri="{C3380CC4-5D6E-409C-BE32-E72D297353CC}">
              <c16:uniqueId val="{00000000-C3F6-4BB6-866C-D2E4C53D7F9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3F6-4BB6-866C-D2E4C53D7F9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55531</c:v>
                </c:pt>
                <c:pt idx="5">
                  <c:v>68642</c:v>
                </c:pt>
                <c:pt idx="8">
                  <c:v>80599</c:v>
                </c:pt>
                <c:pt idx="11">
                  <c:v>88452</c:v>
                </c:pt>
                <c:pt idx="14">
                  <c:v>92194</c:v>
                </c:pt>
              </c:numCache>
            </c:numRef>
          </c:val>
          <c:extLst>
            <c:ext xmlns:c16="http://schemas.microsoft.com/office/drawing/2014/chart" uri="{C3380CC4-5D6E-409C-BE32-E72D297353CC}">
              <c16:uniqueId val="{00000002-C3F6-4BB6-866C-D2E4C53D7F9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F6-4BB6-866C-D2E4C53D7F9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F6-4BB6-866C-D2E4C53D7F9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F6-4BB6-866C-D2E4C53D7F9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11577</c:v>
                </c:pt>
                <c:pt idx="3">
                  <c:v>11599</c:v>
                </c:pt>
                <c:pt idx="6">
                  <c:v>12459</c:v>
                </c:pt>
                <c:pt idx="9">
                  <c:v>13305</c:v>
                </c:pt>
                <c:pt idx="12">
                  <c:v>11966</c:v>
                </c:pt>
              </c:numCache>
            </c:numRef>
          </c:val>
          <c:extLst>
            <c:ext xmlns:c16="http://schemas.microsoft.com/office/drawing/2014/chart" uri="{C3380CC4-5D6E-409C-BE32-E72D297353CC}">
              <c16:uniqueId val="{00000006-C3F6-4BB6-866C-D2E4C53D7F9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1233</c:v>
                </c:pt>
                <c:pt idx="3">
                  <c:v>1377</c:v>
                </c:pt>
                <c:pt idx="6">
                  <c:v>1701</c:v>
                </c:pt>
                <c:pt idx="9">
                  <c:v>1709</c:v>
                </c:pt>
                <c:pt idx="12">
                  <c:v>1999</c:v>
                </c:pt>
              </c:numCache>
            </c:numRef>
          </c:val>
          <c:extLst>
            <c:ext xmlns:c16="http://schemas.microsoft.com/office/drawing/2014/chart" uri="{C3380CC4-5D6E-409C-BE32-E72D297353CC}">
              <c16:uniqueId val="{00000007-C3F6-4BB6-866C-D2E4C53D7F9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C3F6-4BB6-866C-D2E4C53D7F9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86</c:v>
                </c:pt>
                <c:pt idx="3">
                  <c:v>43</c:v>
                </c:pt>
                <c:pt idx="6">
                  <c:v>17</c:v>
                </c:pt>
                <c:pt idx="9">
                  <c:v>7</c:v>
                </c:pt>
                <c:pt idx="12">
                  <c:v>4</c:v>
                </c:pt>
              </c:numCache>
            </c:numRef>
          </c:val>
          <c:extLst>
            <c:ext xmlns:c16="http://schemas.microsoft.com/office/drawing/2014/chart" uri="{C3380CC4-5D6E-409C-BE32-E72D297353CC}">
              <c16:uniqueId val="{00000009-C3F6-4BB6-866C-D2E4C53D7F9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14752</c:v>
                </c:pt>
                <c:pt idx="3">
                  <c:v>13750</c:v>
                </c:pt>
                <c:pt idx="6">
                  <c:v>11514</c:v>
                </c:pt>
                <c:pt idx="9">
                  <c:v>9785</c:v>
                </c:pt>
                <c:pt idx="12">
                  <c:v>9045</c:v>
                </c:pt>
              </c:numCache>
            </c:numRef>
          </c:val>
          <c:extLst>
            <c:ext xmlns:c16="http://schemas.microsoft.com/office/drawing/2014/chart" uri="{C3380CC4-5D6E-409C-BE32-E72D297353CC}">
              <c16:uniqueId val="{0000000A-C3F6-4BB6-866C-D2E4C53D7F9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3F6-4BB6-866C-D2E4C53D7F9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34894</c:v>
                </c:pt>
                <c:pt idx="1">
                  <c:v>39540</c:v>
                </c:pt>
                <c:pt idx="2">
                  <c:v>43309</c:v>
                </c:pt>
              </c:numCache>
            </c:numRef>
          </c:val>
          <c:extLst>
            <c:ext xmlns:c16="http://schemas.microsoft.com/office/drawing/2014/chart" uri="{C3380CC4-5D6E-409C-BE32-E72D297353CC}">
              <c16:uniqueId val="{00000000-ACC6-4A37-A4BD-6638FF5345B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505</c:v>
                </c:pt>
                <c:pt idx="1">
                  <c:v>407</c:v>
                </c:pt>
                <c:pt idx="2">
                  <c:v>319</c:v>
                </c:pt>
              </c:numCache>
            </c:numRef>
          </c:val>
          <c:extLst>
            <c:ext xmlns:c16="http://schemas.microsoft.com/office/drawing/2014/chart" uri="{C3380CC4-5D6E-409C-BE32-E72D297353CC}">
              <c16:uniqueId val="{00000001-ACC6-4A37-A4BD-6638FF5345B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44111</c:v>
                </c:pt>
                <c:pt idx="1">
                  <c:v>51527</c:v>
                </c:pt>
                <c:pt idx="2">
                  <c:v>56881</c:v>
                </c:pt>
              </c:numCache>
            </c:numRef>
          </c:val>
          <c:extLst>
            <c:ext xmlns:c16="http://schemas.microsoft.com/office/drawing/2014/chart" uri="{C3380CC4-5D6E-409C-BE32-E72D297353CC}">
              <c16:uniqueId val="{00000002-ACC6-4A37-A4BD-6638FF5345B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地方債の償還が進むとともに、新たな起債を抑制した結果、元利償還金等が前年度比</a:t>
          </a:r>
          <a:r>
            <a:rPr kumimoji="1" lang="en-US" altLang="ja-JP" sz="1400">
              <a:solidFill>
                <a:sysClr val="windowText" lastClr="000000"/>
              </a:solidFill>
              <a:latin typeface="ＭＳ ゴシック" pitchFamily="49" charset="-128"/>
              <a:ea typeface="ＭＳ ゴシック" pitchFamily="49" charset="-128"/>
            </a:rPr>
            <a:t>5.7</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千万円余の減となりました。</a:t>
          </a:r>
          <a:endParaRPr kumimoji="1" lang="ja-JP" altLang="en-US" sz="1400">
            <a:solidFill>
              <a:srgbClr val="0070C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5"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減債基金積立相当額の積立ルールが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年償還で毎年度の積立額を発行額の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％として設定されているのに対し、当区は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年償還（</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年据置）で毎年度の積立額を発行額の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％を基準としているため、減債基金残高が減債基金積立相当額を上回っています。</a:t>
          </a:r>
          <a:endParaRPr kumimoji="0" lang="ja-JP" altLang="ja-JP" sz="1200" b="0"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地方債の償還が進むとともに、新たな起債を抑制した結果、地方債現在高を始めとする将来負担額（Ａ）が</a:t>
          </a:r>
          <a:r>
            <a:rPr kumimoji="1" lang="en-US" altLang="ja-JP" sz="1400">
              <a:solidFill>
                <a:sysClr val="windowText" lastClr="000000"/>
              </a:solidFill>
              <a:latin typeface="ＭＳ ゴシック" pitchFamily="49" charset="-128"/>
              <a:ea typeface="ＭＳ ゴシック" pitchFamily="49" charset="-128"/>
            </a:rPr>
            <a:t>17</a:t>
          </a:r>
          <a:r>
            <a:rPr kumimoji="1" lang="ja-JP" altLang="en-US" sz="1400">
              <a:solidFill>
                <a:sysClr val="windowText" lastClr="000000"/>
              </a:solidFill>
              <a:latin typeface="ＭＳ ゴシック" pitchFamily="49" charset="-128"/>
              <a:ea typeface="ＭＳ ゴシック" pitchFamily="49" charset="-128"/>
            </a:rPr>
            <a:t>億円余の減となり、かつ、今後の区有施設の更新に備えるため、基金への積立を行ったことなどに伴い、充当可能財源等（Ｂ）が</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億円余の増となったことにより、全体として</a:t>
          </a:r>
          <a:r>
            <a:rPr kumimoji="1" lang="en-US" altLang="ja-JP" sz="1400">
              <a:solidFill>
                <a:sysClr val="windowText" lastClr="000000"/>
              </a:solidFill>
              <a:latin typeface="ＭＳ ゴシック" pitchFamily="49" charset="-128"/>
              <a:ea typeface="ＭＳ ゴシック" pitchFamily="49" charset="-128"/>
            </a:rPr>
            <a:t>21</a:t>
          </a:r>
          <a:r>
            <a:rPr kumimoji="1" lang="ja-JP" altLang="en-US" sz="1400">
              <a:solidFill>
                <a:sysClr val="windowText" lastClr="000000"/>
              </a:solidFill>
              <a:latin typeface="ＭＳ ゴシック" pitchFamily="49" charset="-128"/>
              <a:ea typeface="ＭＳ ゴシック" pitchFamily="49" charset="-128"/>
            </a:rPr>
            <a:t>億円余の減となりました。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東京都目黒区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当区の財政運営上のルール（前年度決算剰余金の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の金額を財政調整基金へ、前年度決算剰余金の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施設整備基金及び学校施設整備基金へそれぞれ積立を行う）及び最終補正予算編成時に過去の決算値などを参考に歳出の不用額を徹底的に精査するとともに、見込まれる歳入は最大限に見積もることで確保した財源について、財政調整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億円余、施設整備基金に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億円余積み立てたほか、今後の学校施設の改築需要に対応するために、学校施設整備基金へ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億円余を積み立てました。一方で、取り崩しについては、区営住宅整備・管理事業や特別養護老人ホーム改修のための取り崩しなどをしました。その結果、基金全体としては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億円余の増となりました。</a:t>
          </a:r>
        </a:p>
        <a:p>
          <a:endParaRPr kumimoji="1" lang="ja-JP" altLang="en-US" sz="1300">
            <a:solidFill>
              <a:srgbClr val="0070C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0070C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の金額を財政調整基金に積み立てます。また、施設整備基金と学校施設整備基金については、将来の施設更新のためにいくらの基金が必要かというバックキャスティングの視点を取り入れ、令和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年度に財政運営上のルールを見直しました。令和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年度から各施設の減価償却費（調整後）の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以上の金額を翌年度の予算までに積み立てます。これにより、景気変動に左右されない柔軟な行財政運営を可能とする安定的な財政基盤を確立し、持続可能で質の高い区民サービスを提供していきます。</a:t>
          </a:r>
          <a:endParaRPr kumimoji="1" lang="ja-JP" altLang="en-US" sz="1300">
            <a:solidFill>
              <a:srgbClr val="0070C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学校施設整備基金：次世代を担う子どもたちの健やかな成長のために、学校施設の建替え、修繕等、学校施設の充実に活用します。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施設整備基金：目黒区の公共用又は公用に供する施設の建設及び改修その他の整備に要する資金に活用します。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サクラ基金：目黒区が管理する道路、都市公園等において行う桜の保護、植替え及び植樹、目黒区立目黒天空庭園及びその周辺の空間の維持管理等に要する資金に活用します。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学校施設整備基金：当区の財政運営上のルールにおいて、前年度決算剰余金の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ま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施設整備基金：当区の財政運営上のルールにおいて、前年度決算剰余金の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及び施設整備基金：学校施設をはじめとした公共施設の更新経費が大きな課題となる中、公共施設の計画的かつ確実な更新及び整備を実現させるために将来に備えた積立を行ってまいります。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年度からは新たな財政運営上のルールに基づき、各施設の減価償却費（調整後）の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以上の金額を翌年度の予算までに積み立てます。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当区の財政運営上のルールにおいて、前年度決算剰余金の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地方交付税不交付団体である特別区は、景気動向による歳入の変動に大きく影響されやすいと言われていることなどから、それに対処するため、財政調整基金残高は最低でも</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億円を維持し、さらに特別区の平均的な水準も考慮し、将来に備えて当区の標準財政規模の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％を超える財政調整基金残高を引き続き維持していきます。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千万円余を取り崩したことにより、減少しました。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地方債の起債を予定している事業の国・都の補助金の見込みや都区財政調整制度に基づく基準財政需要額の算定状況を踏まえ、必要額を積み立てる予定です。</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281,400
269,921
14.67
137,292,495
131,964,230
4,681,485
81,616,447
6,599,981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前年度と比べ、分子となる基準財政収入額は特別区税の増などにより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億円余の増、分母となる基準財政需要額は経常経費の勤勉手当支給に伴う会計年度任用職員経費の単価見直しなどにより基準財政収入額の増を上回る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億円余の増となり、令和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ポイント下回りました。今後も歳出の徹底した見直しと歳入確保を行うことにより財政の健全化を図り、中長期的に安定した財政運営に努めていきます。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75293</xdr:rowOff>
    </xdr:from>
    <xdr:to>
      <xdr:col>23</xdr:col>
      <xdr:colOff>133350</xdr:colOff>
      <xdr:row>40</xdr:row>
      <xdr:rowOff>92528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332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75293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58057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58057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41728</xdr:rowOff>
    </xdr:from>
    <xdr:to>
      <xdr:col>23</xdr:col>
      <xdr:colOff>184150</xdr:colOff>
      <xdr:row>40</xdr:row>
      <xdr:rowOff>143328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58255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4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24493</xdr:rowOff>
    </xdr:from>
    <xdr:to>
      <xdr:col>19</xdr:col>
      <xdr:colOff>184150</xdr:colOff>
      <xdr:row>40</xdr:row>
      <xdr:rowOff>126093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136270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5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経常収支比率は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74.8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ポイント減となりました。これは、分子となる経常経費充当一般財源等が人件費が増となったことなどにより、対前年度比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千万円余の増となった一方で、分母となる歳入経常一般財源等が特別区税が増となったことなどにより、対前年度比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千万円余の増となり、歳入経常一般財源等の増が経常経費充当一般財源等の増を上回ったことによるものです。</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年連続で適正範囲（</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％）となりましたが、今後も社会情勢の変化に対応できる財政基盤となるよう、歳入確保及びビルドアンドスクラップの視点に立った歳出の抑制を図っていきます。</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82127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778913"/>
          <a:ext cx="8382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82127</xdr:rowOff>
    </xdr:from>
    <xdr:to>
      <xdr:col>19</xdr:col>
      <xdr:colOff>133350</xdr:colOff>
      <xdr:row>64</xdr:row>
      <xdr:rowOff>55456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883477"/>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55456</xdr:rowOff>
    </xdr:from>
    <xdr:to>
      <xdr:col>15</xdr:col>
      <xdr:colOff>82550</xdr:colOff>
      <xdr:row>64</xdr:row>
      <xdr:rowOff>87630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028256"/>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87630</xdr:rowOff>
    </xdr:from>
    <xdr:to>
      <xdr:col>11</xdr:col>
      <xdr:colOff>31750</xdr:colOff>
      <xdr:row>65</xdr:row>
      <xdr:rowOff>141394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060430"/>
          <a:ext cx="8890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114740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31327</xdr:rowOff>
    </xdr:from>
    <xdr:to>
      <xdr:col>19</xdr:col>
      <xdr:colOff>184150</xdr:colOff>
      <xdr:row>63</xdr:row>
      <xdr:rowOff>132927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143104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60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4656</xdr:rowOff>
    </xdr:from>
    <xdr:to>
      <xdr:col>15</xdr:col>
      <xdr:colOff>133350</xdr:colOff>
      <xdr:row>64</xdr:row>
      <xdr:rowOff>106256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91033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36830</xdr:rowOff>
    </xdr:from>
    <xdr:to>
      <xdr:col>11</xdr:col>
      <xdr:colOff>82550</xdr:colOff>
      <xdr:row>64</xdr:row>
      <xdr:rowOff>138430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148607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7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90594</xdr:rowOff>
    </xdr:from>
    <xdr:to>
      <xdr:col>7</xdr:col>
      <xdr:colOff>31750</xdr:colOff>
      <xdr:row>66</xdr:row>
      <xdr:rowOff>20744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30921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0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[176,315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人当たり人件費・物件費等決算額は対前年度比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15,824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円の増となりました。類似団体平均を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9,970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円上回っています。これは人件費の平均が類似団体平均を上回っていることが主な要因です。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引き続き歳出の抑制化に取り組んでいきます。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156491</xdr:rowOff>
    </xdr:from>
    <xdr:to>
      <xdr:col>23</xdr:col>
      <xdr:colOff>133350</xdr:colOff>
      <xdr:row>82</xdr:row>
      <xdr:rowOff>48681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43941"/>
          <a:ext cx="838200" cy="6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156491</xdr:rowOff>
    </xdr:from>
    <xdr:to>
      <xdr:col>19</xdr:col>
      <xdr:colOff>133350</xdr:colOff>
      <xdr:row>82</xdr:row>
      <xdr:rowOff>17159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043941"/>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167821</xdr:rowOff>
    </xdr:from>
    <xdr:to>
      <xdr:col>15</xdr:col>
      <xdr:colOff>82550</xdr:colOff>
      <xdr:row>82</xdr:row>
      <xdr:rowOff>17159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55271"/>
          <a:ext cx="889000" cy="2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88759</xdr:rowOff>
    </xdr:from>
    <xdr:to>
      <xdr:col>11</xdr:col>
      <xdr:colOff>31750</xdr:colOff>
      <xdr:row>81</xdr:row>
      <xdr:rowOff>167821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76209"/>
          <a:ext cx="889000" cy="7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169331</xdr:rowOff>
    </xdr:from>
    <xdr:to>
      <xdr:col>23</xdr:col>
      <xdr:colOff>184150</xdr:colOff>
      <xdr:row>82</xdr:row>
      <xdr:rowOff>99481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5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141408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2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105691</xdr:rowOff>
    </xdr:from>
    <xdr:to>
      <xdr:col>19</xdr:col>
      <xdr:colOff>184150</xdr:colOff>
      <xdr:row>82</xdr:row>
      <xdr:rowOff>35841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9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20618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79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137809</xdr:rowOff>
    </xdr:from>
    <xdr:to>
      <xdr:col>15</xdr:col>
      <xdr:colOff>133350</xdr:colOff>
      <xdr:row>82</xdr:row>
      <xdr:rowOff>67959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2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52736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11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117021</xdr:rowOff>
    </xdr:from>
    <xdr:to>
      <xdr:col>11</xdr:col>
      <xdr:colOff>82550</xdr:colOff>
      <xdr:row>82</xdr:row>
      <xdr:rowOff>47171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0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31948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9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37959</xdr:rowOff>
    </xdr:from>
    <xdr:to>
      <xdr:col>7</xdr:col>
      <xdr:colOff>31750</xdr:colOff>
      <xdr:row>81</xdr:row>
      <xdr:rowOff>139559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124336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11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ラスパイレス指数は、国を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ポイント下回っています。職務・職責を的確に反映した給与制度の推進により年功的な給与上昇を抑制し、合わせて各種手当の見直しを進め、引き続き、給与の適正化に努めていきます。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87</xdr:row>
      <xdr:rowOff>68036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777357"/>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68036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8463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33564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463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33564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8463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依然として人口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職員数については、類似団体の平均を上回っている状況です。今後も、事務事業のビルドに応じたスクラップを進めるとともに、公民連携の推進やデジタル技術の活用など効率的な執行方法に改善していくことで、効果的・効率的な事業執行のための最適な組織執行体制の構築に取り組んで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97790</xdr:rowOff>
    </xdr:from>
    <xdr:to>
      <xdr:col>81</xdr:col>
      <xdr:colOff>44450</xdr:colOff>
      <xdr:row>60</xdr:row>
      <xdr:rowOff>105833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38479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105833</xdr:rowOff>
    </xdr:from>
    <xdr:to>
      <xdr:col>77</xdr:col>
      <xdr:colOff>44450</xdr:colOff>
      <xdr:row>60</xdr:row>
      <xdr:rowOff>106983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392833"/>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103536</xdr:rowOff>
    </xdr:from>
    <xdr:to>
      <xdr:col>72</xdr:col>
      <xdr:colOff>203200</xdr:colOff>
      <xdr:row>60</xdr:row>
      <xdr:rowOff>106983</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39053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94343</xdr:rowOff>
    </xdr:from>
    <xdr:to>
      <xdr:col>68</xdr:col>
      <xdr:colOff>152400</xdr:colOff>
      <xdr:row>60</xdr:row>
      <xdr:rowOff>103536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381343"/>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46990</xdr:rowOff>
    </xdr:from>
    <xdr:to>
      <xdr:col>81</xdr:col>
      <xdr:colOff>95250</xdr:colOff>
      <xdr:row>60</xdr:row>
      <xdr:rowOff>148590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19067</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55033</xdr:rowOff>
    </xdr:from>
    <xdr:to>
      <xdr:col>77</xdr:col>
      <xdr:colOff>95250</xdr:colOff>
      <xdr:row>60</xdr:row>
      <xdr:rowOff>156633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141410</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42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56183</xdr:rowOff>
    </xdr:from>
    <xdr:to>
      <xdr:col>73</xdr:col>
      <xdr:colOff>44450</xdr:colOff>
      <xdr:row>60</xdr:row>
      <xdr:rowOff>157783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34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142560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429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52736</xdr:rowOff>
    </xdr:from>
    <xdr:to>
      <xdr:col>68</xdr:col>
      <xdr:colOff>203200</xdr:colOff>
      <xdr:row>60</xdr:row>
      <xdr:rowOff>154336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33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139113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4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43543</xdr:rowOff>
    </xdr:from>
    <xdr:to>
      <xdr:col>64</xdr:col>
      <xdr:colOff>152400</xdr:colOff>
      <xdr:row>60</xdr:row>
      <xdr:rowOff>145143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129920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地方債の償還が進む一方で、算定上の分母にあたる標準財政規模が増加したことから、令和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年度単年度では△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か年平均値で示される実質公債費比率は△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ました。類似団体の平均より低くなっています。なお、算定ルール上、国の定める額を、実質の区の負担から大きく減じることとされているため、全国平均と比べると格段に健全性が高い評価とな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今後も、適切な起債管理に努めてまいります。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48683</xdr:rowOff>
    </xdr:from>
    <xdr:to>
      <xdr:col>81</xdr:col>
      <xdr:colOff>44450</xdr:colOff>
      <xdr:row>36</xdr:row>
      <xdr:rowOff>149225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220883"/>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8467</xdr:rowOff>
    </xdr:from>
    <xdr:to>
      <xdr:col>77</xdr:col>
      <xdr:colOff>44450</xdr:colOff>
      <xdr:row>36</xdr:row>
      <xdr:rowOff>48683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1806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8467</xdr:rowOff>
    </xdr:from>
    <xdr:to>
      <xdr:col>72</xdr:col>
      <xdr:colOff>203200</xdr:colOff>
      <xdr:row>36</xdr:row>
      <xdr:rowOff>8467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1806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8467</xdr:rowOff>
    </xdr:from>
    <xdr:to>
      <xdr:col>68</xdr:col>
      <xdr:colOff>152400</xdr:colOff>
      <xdr:row>36</xdr:row>
      <xdr:rowOff>8467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1806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98425</xdr:rowOff>
    </xdr:from>
    <xdr:to>
      <xdr:col>81</xdr:col>
      <xdr:colOff>95250</xdr:colOff>
      <xdr:row>37</xdr:row>
      <xdr:rowOff>28575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114952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11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169333</xdr:rowOff>
    </xdr:from>
    <xdr:to>
      <xdr:col>77</xdr:col>
      <xdr:colOff>95250</xdr:colOff>
      <xdr:row>36</xdr:row>
      <xdr:rowOff>99483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109660</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5938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129117</xdr:rowOff>
    </xdr:from>
    <xdr:to>
      <xdr:col>73</xdr:col>
      <xdr:colOff>44450</xdr:colOff>
      <xdr:row>36</xdr:row>
      <xdr:rowOff>59267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69444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129117</xdr:rowOff>
    </xdr:from>
    <xdr:to>
      <xdr:col>68</xdr:col>
      <xdr:colOff>203200</xdr:colOff>
      <xdr:row>36</xdr:row>
      <xdr:rowOff>59267</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69444</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129117</xdr:rowOff>
    </xdr:from>
    <xdr:to>
      <xdr:col>64</xdr:col>
      <xdr:colOff>152400</xdr:colOff>
      <xdr:row>36</xdr:row>
      <xdr:rowOff>59267</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69444</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地方債の償還が進み、かつ、将来負担額に充当可能な財源について、財政調整基金や学校施設整備基金への積立を行い、充当可能基金が増加しましたが、分母に当たる標準財政規模が増加したことから、令和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119.3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％となりました。表示上は「－％」となっています。今後も、地方債の発行など、将来負担となる経費の必要性を十分精査し、数値の維持を図っていきます。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281,400
269,921
14.67
137,292,495
131,964,230
4,681,485
81,616,447
6,599,981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りました。分子である退職手当などが増となったことなどによるものです。類似団体と比較すると、会計年度任用職員人件費が上回っていることなどにより、類似団体の平均を上回っており、人件費の負担に大きな影響を与えています。効率的な執行方法に改善していくとともに、事務事業のビルドアンドスクラップに連動した組織・職員数の再編成・再配分を行っ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165100</xdr:rowOff>
    </xdr:from>
    <xdr:to>
      <xdr:col>24</xdr:col>
      <xdr:colOff>25400</xdr:colOff>
      <xdr:row>38</xdr:row>
      <xdr:rowOff>69850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5087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165100</xdr:rowOff>
    </xdr:from>
    <xdr:to>
      <xdr:col>19</xdr:col>
      <xdr:colOff>187325</xdr:colOff>
      <xdr:row>39</xdr:row>
      <xdr:rowOff>41275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508750"/>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22225</xdr:rowOff>
    </xdr:from>
    <xdr:to>
      <xdr:col>15</xdr:col>
      <xdr:colOff>98425</xdr:colOff>
      <xdr:row>39</xdr:row>
      <xdr:rowOff>41275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2209800" y="67087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22225</xdr:rowOff>
    </xdr:from>
    <xdr:to>
      <xdr:col>11</xdr:col>
      <xdr:colOff>9525</xdr:colOff>
      <xdr:row>40</xdr:row>
      <xdr:rowOff>22225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70877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19050</xdr:rowOff>
    </xdr:from>
    <xdr:to>
      <xdr:col>24</xdr:col>
      <xdr:colOff>76200</xdr:colOff>
      <xdr:row>38</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5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162577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50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114300</xdr:rowOff>
    </xdr:from>
    <xdr:to>
      <xdr:col>20</xdr:col>
      <xdr:colOff>38100</xdr:colOff>
      <xdr:row>38</xdr:row>
      <xdr:rowOff>44450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29227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54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161925</xdr:rowOff>
    </xdr:from>
    <xdr:to>
      <xdr:col>15</xdr:col>
      <xdr:colOff>149225</xdr:colOff>
      <xdr:row>39</xdr:row>
      <xdr:rowOff>92075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67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76852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142875</xdr:rowOff>
    </xdr:from>
    <xdr:to>
      <xdr:col>11</xdr:col>
      <xdr:colOff>60325</xdr:colOff>
      <xdr:row>39</xdr:row>
      <xdr:rowOff>73025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65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57802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74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142875</xdr:rowOff>
    </xdr:from>
    <xdr:to>
      <xdr:col>6</xdr:col>
      <xdr:colOff>171450</xdr:colOff>
      <xdr:row>40</xdr:row>
      <xdr:rowOff>73025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82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57802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91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ました。グループウェア整備や校務用コンピューター整備などにより、分子である経常経費充当一般財源が増となった一方で、分母である歳入経常一般財源等がこれを上回って増となったことによるものです。今後も事業内容の精査や実施方法の工夫により、歳出の抑制を図っていきます。</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139700</xdr:rowOff>
    </xdr:from>
    <xdr:to>
      <xdr:col>82</xdr:col>
      <xdr:colOff>107950</xdr:colOff>
      <xdr:row>15</xdr:row>
      <xdr:rowOff>57150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540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139700</xdr:rowOff>
    </xdr:from>
    <xdr:to>
      <xdr:col>78</xdr:col>
      <xdr:colOff>69850</xdr:colOff>
      <xdr:row>15</xdr:row>
      <xdr:rowOff>57150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540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63500</xdr:rowOff>
    </xdr:from>
    <xdr:to>
      <xdr:col>73</xdr:col>
      <xdr:colOff>180975</xdr:colOff>
      <xdr:row>14</xdr:row>
      <xdr:rowOff>139700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463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0</xdr:rowOff>
    </xdr:from>
    <xdr:to>
      <xdr:col>69</xdr:col>
      <xdr:colOff>92075</xdr:colOff>
      <xdr:row>14</xdr:row>
      <xdr:rowOff>63500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400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88900</xdr:rowOff>
    </xdr:from>
    <xdr:to>
      <xdr:col>82</xdr:col>
      <xdr:colOff>158750</xdr:colOff>
      <xdr:row>15</xdr:row>
      <xdr:rowOff>19050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105427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6350</xdr:rowOff>
    </xdr:from>
    <xdr:to>
      <xdr:col>78</xdr:col>
      <xdr:colOff>120650</xdr:colOff>
      <xdr:row>15</xdr:row>
      <xdr:rowOff>107950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118127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34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88900</xdr:rowOff>
    </xdr:from>
    <xdr:to>
      <xdr:col>74</xdr:col>
      <xdr:colOff>31750</xdr:colOff>
      <xdr:row>15</xdr:row>
      <xdr:rowOff>19050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29227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25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xdr:rowOff>
    </xdr:from>
    <xdr:to>
      <xdr:col>69</xdr:col>
      <xdr:colOff>142875</xdr:colOff>
      <xdr:row>14</xdr:row>
      <xdr:rowOff>114300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124477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120650</xdr:rowOff>
    </xdr:from>
    <xdr:to>
      <xdr:col>65</xdr:col>
      <xdr:colOff>53975</xdr:colOff>
      <xdr:row>14</xdr:row>
      <xdr:rowOff>50800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34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60977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％で、類似団体の平均を下回っており、前年度から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ました。分子である経常経費充当一般財源が増となったものの、分母である歳入経常一般財源等も増となったことによるものです。今後は社会保障関係経費の増加が見込まれることから、歳入確保及びビルドアンドスクラップにより活用可能な行政資源を生み出し、重要課題や新たな課題へ再配分する取り組みを行っ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80735</xdr:rowOff>
    </xdr:from>
    <xdr:to>
      <xdr:col>24</xdr:col>
      <xdr:colOff>25400</xdr:colOff>
      <xdr:row>57</xdr:row>
      <xdr:rowOff>124278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8533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124278</xdr:rowOff>
    </xdr:from>
    <xdr:to>
      <xdr:col>19</xdr:col>
      <xdr:colOff>187325</xdr:colOff>
      <xdr:row>57</xdr:row>
      <xdr:rowOff>124278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896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124278</xdr:rowOff>
    </xdr:from>
    <xdr:to>
      <xdr:col>15</xdr:col>
      <xdr:colOff>98425</xdr:colOff>
      <xdr:row>58</xdr:row>
      <xdr:rowOff>18143</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9896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18143</xdr:rowOff>
    </xdr:from>
    <xdr:to>
      <xdr:col>11</xdr:col>
      <xdr:colOff>9525</xdr:colOff>
      <xdr:row>58</xdr:row>
      <xdr:rowOff>61685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962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46462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73478</xdr:rowOff>
    </xdr:from>
    <xdr:to>
      <xdr:col>20</xdr:col>
      <xdr:colOff>38100</xdr:colOff>
      <xdr:row>58</xdr:row>
      <xdr:rowOff>3628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13805</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61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73478</xdr:rowOff>
    </xdr:from>
    <xdr:to>
      <xdr:col>15</xdr:col>
      <xdr:colOff>149225</xdr:colOff>
      <xdr:row>58</xdr:row>
      <xdr:rowOff>3628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13805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138793</xdr:rowOff>
    </xdr:from>
    <xdr:to>
      <xdr:col>11</xdr:col>
      <xdr:colOff>60325</xdr:colOff>
      <xdr:row>58</xdr:row>
      <xdr:rowOff>68943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79120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68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10885</xdr:rowOff>
    </xdr:from>
    <xdr:to>
      <xdr:col>6</xdr:col>
      <xdr:colOff>171450</xdr:colOff>
      <xdr:row>58</xdr:row>
      <xdr:rowOff>112485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122662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％で、類似団体の平均を下回っており、令和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りました。これは、分子である経常経費充当一般財源は前年度と比べてほぼ横ばいであった一方で、分母である歳入経常一般財源等が増となったことによるものです。今後も特別会計への繰出金負担の抑制化などを図り、適正化に取り組んで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58</xdr:row>
      <xdr:rowOff>146050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071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146050</xdr:rowOff>
    </xdr:from>
    <xdr:to>
      <xdr:col>78</xdr:col>
      <xdr:colOff>69850</xdr:colOff>
      <xdr:row>59</xdr:row>
      <xdr:rowOff>31750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090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31750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107950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128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92727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95250</xdr:rowOff>
    </xdr:from>
    <xdr:to>
      <xdr:col>78</xdr:col>
      <xdr:colOff>120650</xdr:colOff>
      <xdr:row>59</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35577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80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73677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ポイントの減となりました。清掃事業分担金の減などにより、分子である経常経費充当一般財源が減となったことによるものです。今後も、補助対象事業の精査を徹底していきます。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xdr:rowOff>
    </xdr:from>
    <xdr:to>
      <xdr:col>82</xdr:col>
      <xdr:colOff>107950</xdr:colOff>
      <xdr:row>35</xdr:row>
      <xdr:rowOff>1270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58420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35560</xdr:rowOff>
    </xdr:from>
    <xdr:to>
      <xdr:col>78</xdr:col>
      <xdr:colOff>69850</xdr:colOff>
      <xdr:row>35</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58648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xdr:rowOff>
    </xdr:from>
    <xdr:to>
      <xdr:col>73</xdr:col>
      <xdr:colOff>180975</xdr:colOff>
      <xdr:row>34</xdr:row>
      <xdr:rowOff>35560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58420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xdr:rowOff>
    </xdr:from>
    <xdr:to>
      <xdr:col>69</xdr:col>
      <xdr:colOff>92075</xdr:colOff>
      <xdr:row>34</xdr:row>
      <xdr:rowOff>81280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58420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133350</xdr:rowOff>
    </xdr:from>
    <xdr:to>
      <xdr:col>82</xdr:col>
      <xdr:colOff>158750</xdr:colOff>
      <xdr:row>34</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149877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121920</xdr:rowOff>
    </xdr:from>
    <xdr:to>
      <xdr:col>78</xdr:col>
      <xdr:colOff>120650</xdr:colOff>
      <xdr:row>35</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36847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03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156210</xdr:rowOff>
    </xdr:from>
    <xdr:to>
      <xdr:col>74</xdr:col>
      <xdr:colOff>31750</xdr:colOff>
      <xdr:row>34</xdr:row>
      <xdr:rowOff>86360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71137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133350</xdr:rowOff>
    </xdr:from>
    <xdr:to>
      <xdr:col>69</xdr:col>
      <xdr:colOff>142875</xdr:colOff>
      <xdr:row>34</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48277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116857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4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年度で減税補てん債（平成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年度発行分）の償還が終了となったことなどから、分子である経常経費充当一般財源が前年度比で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千万円余の減となったため、公債費は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ポイントの減となりました。今後は区有施設の更新に伴い、公債費が増えていく見込みであることから、適切な起債管理に努めてまいります。</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50800</xdr:rowOff>
    </xdr:from>
    <xdr:to>
      <xdr:col>24</xdr:col>
      <xdr:colOff>25400</xdr:colOff>
      <xdr:row>74</xdr:row>
      <xdr:rowOff>88900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2738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75</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27762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12700</xdr:rowOff>
    </xdr:from>
    <xdr:to>
      <xdr:col>15</xdr:col>
      <xdr:colOff>98425</xdr:colOff>
      <xdr:row>75</xdr:row>
      <xdr:rowOff>165100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28714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165100</xdr:rowOff>
    </xdr:from>
    <xdr:to>
      <xdr:col>11</xdr:col>
      <xdr:colOff>9525</xdr:colOff>
      <xdr:row>76</xdr:row>
      <xdr:rowOff>50800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023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0</xdr:rowOff>
    </xdr:from>
    <xdr:to>
      <xdr:col>24</xdr:col>
      <xdr:colOff>76200</xdr:colOff>
      <xdr:row>74</xdr:row>
      <xdr:rowOff>101600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16527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38100</xdr:rowOff>
    </xdr:from>
    <xdr:to>
      <xdr:col>20</xdr:col>
      <xdr:colOff>38100</xdr:colOff>
      <xdr:row>74</xdr:row>
      <xdr:rowOff>139700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149877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49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133350</xdr:rowOff>
    </xdr:from>
    <xdr:to>
      <xdr:col>15</xdr:col>
      <xdr:colOff>149225</xdr:colOff>
      <xdr:row>75</xdr:row>
      <xdr:rowOff>63500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114300</xdr:rowOff>
    </xdr:from>
    <xdr:to>
      <xdr:col>11</xdr:col>
      <xdr:colOff>60325</xdr:colOff>
      <xdr:row>76</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29227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05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0</xdr:rowOff>
    </xdr:from>
    <xdr:to>
      <xdr:col>6</xdr:col>
      <xdr:colOff>171450</xdr:colOff>
      <xdr:row>76</xdr:row>
      <xdr:rowOff>101600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86377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公債費以外は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73.6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ポイントの改善となりました</a:t>
          </a:r>
          <a:r>
            <a:rPr kumimoji="1" lang="ja-JP" altLang="en-US" sz="1300">
              <a:solidFill>
                <a:srgbClr val="0070C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の増などにより、分子である経常経費充当一般財源が増となった一方で、分母である歳入経常一般財源等がこれを上回って増となったことによるもので、類似団体の平均を下回っています。今後も事業内容の精査や実施方法の工夫を徹底し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134620</xdr:rowOff>
    </xdr:from>
    <xdr:to>
      <xdr:col>82</xdr:col>
      <xdr:colOff>107950</xdr:colOff>
      <xdr:row>77</xdr:row>
      <xdr:rowOff>46989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5671800" y="1316482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46989</xdr:rowOff>
    </xdr:from>
    <xdr:to>
      <xdr:col>78</xdr:col>
      <xdr:colOff>69850</xdr:colOff>
      <xdr:row>77</xdr:row>
      <xdr:rowOff>146050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2486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115570</xdr:rowOff>
    </xdr:from>
    <xdr:to>
      <xdr:col>73</xdr:col>
      <xdr:colOff>180975</xdr:colOff>
      <xdr:row>77</xdr:row>
      <xdr:rowOff>146050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317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115570</xdr:rowOff>
    </xdr:from>
    <xdr:to>
      <xdr:col>69</xdr:col>
      <xdr:colOff>92075</xdr:colOff>
      <xdr:row>78</xdr:row>
      <xdr:rowOff>134620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31722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100347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167639</xdr:rowOff>
    </xdr:from>
    <xdr:to>
      <xdr:col>78</xdr:col>
      <xdr:colOff>120650</xdr:colOff>
      <xdr:row>77</xdr:row>
      <xdr:rowOff>97789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95250</xdr:rowOff>
    </xdr:from>
    <xdr:to>
      <xdr:col>74</xdr:col>
      <xdr:colOff>31750</xdr:colOff>
      <xdr:row>78</xdr:row>
      <xdr:rowOff>25400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64770</xdr:rowOff>
    </xdr:from>
    <xdr:to>
      <xdr:col>69</xdr:col>
      <xdr:colOff>142875</xdr:colOff>
      <xdr:row>77</xdr:row>
      <xdr:rowOff>166370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5097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24147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22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96400</xdr:rowOff>
    </xdr:from>
    <xdr:to>
      <xdr:col>29</xdr:col>
      <xdr:colOff>127000</xdr:colOff>
      <xdr:row>17</xdr:row>
      <xdr:rowOff>147171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58675"/>
          <a:ext cx="647700" cy="50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147171</xdr:rowOff>
    </xdr:from>
    <xdr:to>
      <xdr:col>26</xdr:col>
      <xdr:colOff>50800</xdr:colOff>
      <xdr:row>17</xdr:row>
      <xdr:rowOff>156076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09446"/>
          <a:ext cx="698500" cy="8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156076</xdr:rowOff>
    </xdr:from>
    <xdr:to>
      <xdr:col>22</xdr:col>
      <xdr:colOff>114300</xdr:colOff>
      <xdr:row>17</xdr:row>
      <xdr:rowOff>160463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18351"/>
          <a:ext cx="698500" cy="4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160463</xdr:rowOff>
    </xdr:from>
    <xdr:to>
      <xdr:col>18</xdr:col>
      <xdr:colOff>177800</xdr:colOff>
      <xdr:row>17</xdr:row>
      <xdr:rowOff>171054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22738"/>
          <a:ext cx="698500" cy="10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45600</xdr:rowOff>
    </xdr:from>
    <xdr:to>
      <xdr:col>29</xdr:col>
      <xdr:colOff>177800</xdr:colOff>
      <xdr:row>17</xdr:row>
      <xdr:rowOff>147200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07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62127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5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96371</xdr:rowOff>
    </xdr:from>
    <xdr:to>
      <xdr:col>26</xdr:col>
      <xdr:colOff>101600</xdr:colOff>
      <xdr:row>18</xdr:row>
      <xdr:rowOff>26521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58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36698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27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105276</xdr:rowOff>
    </xdr:from>
    <xdr:to>
      <xdr:col>22</xdr:col>
      <xdr:colOff>165100</xdr:colOff>
      <xdr:row>18</xdr:row>
      <xdr:rowOff>35426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6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45603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36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109663</xdr:rowOff>
    </xdr:from>
    <xdr:to>
      <xdr:col>19</xdr:col>
      <xdr:colOff>38100</xdr:colOff>
      <xdr:row>18</xdr:row>
      <xdr:rowOff>39813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71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49990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4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120254</xdr:rowOff>
    </xdr:from>
    <xdr:to>
      <xdr:col>15</xdr:col>
      <xdr:colOff>101600</xdr:colOff>
      <xdr:row>18</xdr:row>
      <xdr:rowOff>50404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8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60581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5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70479</xdr:rowOff>
    </xdr:from>
    <xdr:to>
      <xdr:col>29</xdr:col>
      <xdr:colOff>127000</xdr:colOff>
      <xdr:row>37</xdr:row>
      <xdr:rowOff>205639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95179"/>
          <a:ext cx="647700" cy="1351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205639</xdr:rowOff>
    </xdr:from>
    <xdr:to>
      <xdr:col>26</xdr:col>
      <xdr:colOff>50800</xdr:colOff>
      <xdr:row>37</xdr:row>
      <xdr:rowOff>235585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330339"/>
          <a:ext cx="698500" cy="29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220497</xdr:rowOff>
    </xdr:from>
    <xdr:to>
      <xdr:col>22</xdr:col>
      <xdr:colOff>114300</xdr:colOff>
      <xdr:row>37</xdr:row>
      <xdr:rowOff>235585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345197"/>
          <a:ext cx="698500" cy="15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220497</xdr:rowOff>
    </xdr:from>
    <xdr:to>
      <xdr:col>18</xdr:col>
      <xdr:colOff>177800</xdr:colOff>
      <xdr:row>37</xdr:row>
      <xdr:rowOff>230498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45197"/>
          <a:ext cx="698500" cy="10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19679</xdr:rowOff>
    </xdr:from>
    <xdr:to>
      <xdr:col>29</xdr:col>
      <xdr:colOff>177800</xdr:colOff>
      <xdr:row>37</xdr:row>
      <xdr:rowOff>121279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44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99706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52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154839</xdr:rowOff>
    </xdr:from>
    <xdr:to>
      <xdr:col>26</xdr:col>
      <xdr:colOff>101600</xdr:colOff>
      <xdr:row>37</xdr:row>
      <xdr:rowOff>256439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79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241216</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65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184785</xdr:rowOff>
    </xdr:from>
    <xdr:to>
      <xdr:col>22</xdr:col>
      <xdr:colOff>165100</xdr:colOff>
      <xdr:row>37</xdr:row>
      <xdr:rowOff>286385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309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271162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9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169697</xdr:rowOff>
    </xdr:from>
    <xdr:to>
      <xdr:col>19</xdr:col>
      <xdr:colOff>38100</xdr:colOff>
      <xdr:row>37</xdr:row>
      <xdr:rowOff>271297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94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256074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8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179698</xdr:rowOff>
    </xdr:from>
    <xdr:to>
      <xdr:col>15</xdr:col>
      <xdr:colOff>101600</xdr:colOff>
      <xdr:row>37</xdr:row>
      <xdr:rowOff>281298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04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266075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90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281,400
269,921
14.67
137,292,495
131,964,230
4,681,485
81,616,447
6,599,981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60082</xdr:rowOff>
    </xdr:from>
    <xdr:to>
      <xdr:col>24</xdr:col>
      <xdr:colOff>63500</xdr:colOff>
      <xdr:row>36</xdr:row>
      <xdr:rowOff>153035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32282"/>
          <a:ext cx="838200" cy="9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128640</xdr:rowOff>
    </xdr:from>
    <xdr:to>
      <xdr:col>19</xdr:col>
      <xdr:colOff>177800</xdr:colOff>
      <xdr:row>36</xdr:row>
      <xdr:rowOff>153035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00840"/>
          <a:ext cx="889000" cy="2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128640</xdr:rowOff>
    </xdr:from>
    <xdr:to>
      <xdr:col>15</xdr:col>
      <xdr:colOff>50800</xdr:colOff>
      <xdr:row>36</xdr:row>
      <xdr:rowOff>144642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008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141115</xdr:rowOff>
    </xdr:from>
    <xdr:to>
      <xdr:col>10</xdr:col>
      <xdr:colOff>114300</xdr:colOff>
      <xdr:row>36</xdr:row>
      <xdr:rowOff>144642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13315"/>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9282</xdr:rowOff>
    </xdr:from>
    <xdr:to>
      <xdr:col>24</xdr:col>
      <xdr:colOff>114300</xdr:colOff>
      <xdr:row>36</xdr:row>
      <xdr:rowOff>110882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8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32159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3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102235</xdr:rowOff>
    </xdr:from>
    <xdr:to>
      <xdr:col>20</xdr:col>
      <xdr:colOff>38100</xdr:colOff>
      <xdr:row>37</xdr:row>
      <xdr:rowOff>32385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48912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4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77840</xdr:rowOff>
    </xdr:from>
    <xdr:to>
      <xdr:col>15</xdr:col>
      <xdr:colOff>101600</xdr:colOff>
      <xdr:row>37</xdr:row>
      <xdr:rowOff>7990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5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24517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2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93842</xdr:rowOff>
    </xdr:from>
    <xdr:to>
      <xdr:col>10</xdr:col>
      <xdr:colOff>165100</xdr:colOff>
      <xdr:row>37</xdr:row>
      <xdr:rowOff>23992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6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40519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4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90315</xdr:rowOff>
    </xdr:from>
    <xdr:to>
      <xdr:col>6</xdr:col>
      <xdr:colOff>38100</xdr:colOff>
      <xdr:row>37</xdr:row>
      <xdr:rowOff>20465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36992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50788</xdr:rowOff>
    </xdr:from>
    <xdr:to>
      <xdr:col>24</xdr:col>
      <xdr:colOff>63500</xdr:colOff>
      <xdr:row>56</xdr:row>
      <xdr:rowOff>103005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51988"/>
          <a:ext cx="838200" cy="5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62364</xdr:rowOff>
    </xdr:from>
    <xdr:to>
      <xdr:col>19</xdr:col>
      <xdr:colOff>177800</xdr:colOff>
      <xdr:row>56</xdr:row>
      <xdr:rowOff>103005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63564"/>
          <a:ext cx="889000" cy="40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62364</xdr:rowOff>
    </xdr:from>
    <xdr:to>
      <xdr:col>15</xdr:col>
      <xdr:colOff>50800</xdr:colOff>
      <xdr:row>56</xdr:row>
      <xdr:rowOff>82701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63564"/>
          <a:ext cx="889000" cy="2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82701</xdr:rowOff>
    </xdr:from>
    <xdr:to>
      <xdr:col>10</xdr:col>
      <xdr:colOff>114300</xdr:colOff>
      <xdr:row>56</xdr:row>
      <xdr:rowOff>168673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83901"/>
          <a:ext cx="889000" cy="8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171438</xdr:rowOff>
    </xdr:from>
    <xdr:to>
      <xdr:col>24</xdr:col>
      <xdr:colOff>114300</xdr:colOff>
      <xdr:row>56</xdr:row>
      <xdr:rowOff>101588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0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52205</xdr:rowOff>
    </xdr:from>
    <xdr:to>
      <xdr:col>20</xdr:col>
      <xdr:colOff>38100</xdr:colOff>
      <xdr:row>56</xdr:row>
      <xdr:rowOff>153805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144932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4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11564</xdr:rowOff>
    </xdr:from>
    <xdr:to>
      <xdr:col>15</xdr:col>
      <xdr:colOff>101600</xdr:colOff>
      <xdr:row>56</xdr:row>
      <xdr:rowOff>113164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104291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0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31901</xdr:rowOff>
    </xdr:from>
    <xdr:to>
      <xdr:col>10</xdr:col>
      <xdr:colOff>165100</xdr:colOff>
      <xdr:row>56</xdr:row>
      <xdr:rowOff>133501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3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124628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2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117873</xdr:rowOff>
    </xdr:from>
    <xdr:to>
      <xdr:col>6</xdr:col>
      <xdr:colOff>38100</xdr:colOff>
      <xdr:row>57</xdr:row>
      <xdr:rowOff>48023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1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39150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1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103887</xdr:rowOff>
    </xdr:from>
    <xdr:to>
      <xdr:col>24</xdr:col>
      <xdr:colOff>63500</xdr:colOff>
      <xdr:row>76</xdr:row>
      <xdr:rowOff>135586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34087"/>
          <a:ext cx="838200" cy="3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135586</xdr:rowOff>
    </xdr:from>
    <xdr:to>
      <xdr:col>19</xdr:col>
      <xdr:colOff>177800</xdr:colOff>
      <xdr:row>76</xdr:row>
      <xdr:rowOff>150901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165786"/>
          <a:ext cx="889000" cy="1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150901</xdr:rowOff>
    </xdr:from>
    <xdr:to>
      <xdr:col>15</xdr:col>
      <xdr:colOff>50800</xdr:colOff>
      <xdr:row>77</xdr:row>
      <xdr:rowOff>5054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181101"/>
          <a:ext cx="8890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158217</xdr:rowOff>
    </xdr:from>
    <xdr:to>
      <xdr:col>10</xdr:col>
      <xdr:colOff>114300</xdr:colOff>
      <xdr:row>77</xdr:row>
      <xdr:rowOff>5054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18841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53087</xdr:rowOff>
    </xdr:from>
    <xdr:to>
      <xdr:col>24</xdr:col>
      <xdr:colOff>114300</xdr:colOff>
      <xdr:row>76</xdr:row>
      <xdr:rowOff>154687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08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75963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93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84786</xdr:rowOff>
    </xdr:from>
    <xdr:to>
      <xdr:col>20</xdr:col>
      <xdr:colOff>38100</xdr:colOff>
      <xdr:row>77</xdr:row>
      <xdr:rowOff>14936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31463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89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100101</xdr:rowOff>
    </xdr:from>
    <xdr:to>
      <xdr:col>15</xdr:col>
      <xdr:colOff>101600</xdr:colOff>
      <xdr:row>77</xdr:row>
      <xdr:rowOff>30251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3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46779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0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125704</xdr:rowOff>
    </xdr:from>
    <xdr:to>
      <xdr:col>10</xdr:col>
      <xdr:colOff>165100</xdr:colOff>
      <xdr:row>77</xdr:row>
      <xdr:rowOff>55854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5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72382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3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107417</xdr:rowOff>
    </xdr:from>
    <xdr:to>
      <xdr:col>6</xdr:col>
      <xdr:colOff>38100</xdr:colOff>
      <xdr:row>77</xdr:row>
      <xdr:rowOff>37567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54094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1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150966</xdr:rowOff>
    </xdr:from>
    <xdr:to>
      <xdr:col>24</xdr:col>
      <xdr:colOff>63500</xdr:colOff>
      <xdr:row>97</xdr:row>
      <xdr:rowOff>62058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610166"/>
          <a:ext cx="838200" cy="8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62058</xdr:rowOff>
    </xdr:from>
    <xdr:to>
      <xdr:col>19</xdr:col>
      <xdr:colOff>177800</xdr:colOff>
      <xdr:row>97</xdr:row>
      <xdr:rowOff>134573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92708"/>
          <a:ext cx="889000" cy="7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31279</xdr:rowOff>
    </xdr:from>
    <xdr:to>
      <xdr:col>15</xdr:col>
      <xdr:colOff>50800</xdr:colOff>
      <xdr:row>97</xdr:row>
      <xdr:rowOff>134573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661929"/>
          <a:ext cx="889000" cy="10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31279</xdr:rowOff>
    </xdr:from>
    <xdr:to>
      <xdr:col>10</xdr:col>
      <xdr:colOff>114300</xdr:colOff>
      <xdr:row>98</xdr:row>
      <xdr:rowOff>155375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61929"/>
          <a:ext cx="889000" cy="295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100166</xdr:rowOff>
    </xdr:from>
    <xdr:to>
      <xdr:col>24</xdr:col>
      <xdr:colOff>114300</xdr:colOff>
      <xdr:row>97</xdr:row>
      <xdr:rowOff>30316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5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15093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74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11258</xdr:rowOff>
    </xdr:from>
    <xdr:to>
      <xdr:col>20</xdr:col>
      <xdr:colOff>38100</xdr:colOff>
      <xdr:row>97</xdr:row>
      <xdr:rowOff>112858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4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103985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734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83773</xdr:rowOff>
    </xdr:from>
    <xdr:to>
      <xdr:col>15</xdr:col>
      <xdr:colOff>101600</xdr:colOff>
      <xdr:row>98</xdr:row>
      <xdr:rowOff>13923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5050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807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151929</xdr:rowOff>
    </xdr:from>
    <xdr:to>
      <xdr:col>10</xdr:col>
      <xdr:colOff>165100</xdr:colOff>
      <xdr:row>97</xdr:row>
      <xdr:rowOff>82079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1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73206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703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104575</xdr:rowOff>
    </xdr:from>
    <xdr:to>
      <xdr:col>6</xdr:col>
      <xdr:colOff>38100</xdr:colOff>
      <xdr:row>99</xdr:row>
      <xdr:rowOff>34725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90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25852</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9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126873</xdr:rowOff>
    </xdr:from>
    <xdr:to>
      <xdr:col>55</xdr:col>
      <xdr:colOff>0</xdr:colOff>
      <xdr:row>37</xdr:row>
      <xdr:rowOff>142380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470523"/>
          <a:ext cx="838200" cy="1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126873</xdr:rowOff>
    </xdr:from>
    <xdr:to>
      <xdr:col>50</xdr:col>
      <xdr:colOff>114300</xdr:colOff>
      <xdr:row>38</xdr:row>
      <xdr:rowOff>124993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470523"/>
          <a:ext cx="889000" cy="16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124993</xdr:rowOff>
    </xdr:from>
    <xdr:to>
      <xdr:col>45</xdr:col>
      <xdr:colOff>177800</xdr:colOff>
      <xdr:row>38</xdr:row>
      <xdr:rowOff>139522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640093"/>
          <a:ext cx="889000" cy="1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102921</xdr:rowOff>
    </xdr:from>
    <xdr:to>
      <xdr:col>41</xdr:col>
      <xdr:colOff>50800</xdr:colOff>
      <xdr:row>38</xdr:row>
      <xdr:rowOff>139522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17871"/>
          <a:ext cx="889000" cy="123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91580</xdr:rowOff>
    </xdr:from>
    <xdr:to>
      <xdr:col>55</xdr:col>
      <xdr:colOff>50800</xdr:colOff>
      <xdr:row>38</xdr:row>
      <xdr:rowOff>21730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43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114457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8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76073</xdr:rowOff>
    </xdr:from>
    <xdr:to>
      <xdr:col>50</xdr:col>
      <xdr:colOff>165100</xdr:colOff>
      <xdr:row>38</xdr:row>
      <xdr:rowOff>6223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41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22750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19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74193</xdr:rowOff>
    </xdr:from>
    <xdr:to>
      <xdr:col>46</xdr:col>
      <xdr:colOff>38100</xdr:colOff>
      <xdr:row>39</xdr:row>
      <xdr:rowOff>4343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58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20871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36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88722</xdr:rowOff>
    </xdr:from>
    <xdr:to>
      <xdr:col>41</xdr:col>
      <xdr:colOff>101600</xdr:colOff>
      <xdr:row>39</xdr:row>
      <xdr:rowOff>18872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60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35399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37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52121</xdr:rowOff>
    </xdr:from>
    <xdr:to>
      <xdr:col>36</xdr:col>
      <xdr:colOff>165100</xdr:colOff>
      <xdr:row>31</xdr:row>
      <xdr:rowOff>153721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3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170248</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142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91084</xdr:rowOff>
    </xdr:from>
    <xdr:to>
      <xdr:col>55</xdr:col>
      <xdr:colOff>0</xdr:colOff>
      <xdr:row>58</xdr:row>
      <xdr:rowOff>6426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863734"/>
          <a:ext cx="838200" cy="8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6426</xdr:rowOff>
    </xdr:from>
    <xdr:to>
      <xdr:col>50</xdr:col>
      <xdr:colOff>114300</xdr:colOff>
      <xdr:row>58</xdr:row>
      <xdr:rowOff>6929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950526"/>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6929</xdr:rowOff>
    </xdr:from>
    <xdr:to>
      <xdr:col>45</xdr:col>
      <xdr:colOff>177800</xdr:colOff>
      <xdr:row>58</xdr:row>
      <xdr:rowOff>94460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951029"/>
          <a:ext cx="889000" cy="8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156655</xdr:rowOff>
    </xdr:from>
    <xdr:to>
      <xdr:col>41</xdr:col>
      <xdr:colOff>50800</xdr:colOff>
      <xdr:row>58</xdr:row>
      <xdr:rowOff>94460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929305"/>
          <a:ext cx="889000" cy="10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40284</xdr:rowOff>
    </xdr:from>
    <xdr:to>
      <xdr:col>55</xdr:col>
      <xdr:colOff>50800</xdr:colOff>
      <xdr:row>57</xdr:row>
      <xdr:rowOff>141884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1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126661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2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127076</xdr:rowOff>
    </xdr:from>
    <xdr:to>
      <xdr:col>50</xdr:col>
      <xdr:colOff>165100</xdr:colOff>
      <xdr:row>58</xdr:row>
      <xdr:rowOff>57226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9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48353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127579</xdr:rowOff>
    </xdr:from>
    <xdr:to>
      <xdr:col>46</xdr:col>
      <xdr:colOff>38100</xdr:colOff>
      <xdr:row>58</xdr:row>
      <xdr:rowOff>57729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90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48856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92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43660</xdr:rowOff>
    </xdr:from>
    <xdr:to>
      <xdr:col>41</xdr:col>
      <xdr:colOff>101600</xdr:colOff>
      <xdr:row>58</xdr:row>
      <xdr:rowOff>145260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98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136387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1008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105855</xdr:rowOff>
    </xdr:from>
    <xdr:to>
      <xdr:col>36</xdr:col>
      <xdr:colOff>165100</xdr:colOff>
      <xdr:row>58</xdr:row>
      <xdr:rowOff>36005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7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27132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7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3389</xdr:rowOff>
    </xdr:from>
    <xdr:to>
      <xdr:col>55</xdr:col>
      <xdr:colOff>0</xdr:colOff>
      <xdr:row>79</xdr:row>
      <xdr:rowOff>64098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547939"/>
          <a:ext cx="838200" cy="6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62891</xdr:rowOff>
    </xdr:from>
    <xdr:to>
      <xdr:col>50</xdr:col>
      <xdr:colOff>114300</xdr:colOff>
      <xdr:row>79</xdr:row>
      <xdr:rowOff>64098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607441"/>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62891</xdr:rowOff>
    </xdr:from>
    <xdr:to>
      <xdr:col>45</xdr:col>
      <xdr:colOff>177800</xdr:colOff>
      <xdr:row>79</xdr:row>
      <xdr:rowOff>75496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607441"/>
          <a:ext cx="889000" cy="1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75496</xdr:rowOff>
    </xdr:from>
    <xdr:to>
      <xdr:col>41</xdr:col>
      <xdr:colOff>50800</xdr:colOff>
      <xdr:row>79</xdr:row>
      <xdr:rowOff>78108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620046"/>
          <a:ext cx="8890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124039</xdr:rowOff>
    </xdr:from>
    <xdr:to>
      <xdr:col>55</xdr:col>
      <xdr:colOff>50800</xdr:colOff>
      <xdr:row>79</xdr:row>
      <xdr:rowOff>54189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9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38966</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412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13298</xdr:rowOff>
    </xdr:from>
    <xdr:to>
      <xdr:col>50</xdr:col>
      <xdr:colOff>165100</xdr:colOff>
      <xdr:row>79</xdr:row>
      <xdr:rowOff>114898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55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106025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65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12091</xdr:rowOff>
    </xdr:from>
    <xdr:to>
      <xdr:col>46</xdr:col>
      <xdr:colOff>38100</xdr:colOff>
      <xdr:row>79</xdr:row>
      <xdr:rowOff>113691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55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104818</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64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24696</xdr:rowOff>
    </xdr:from>
    <xdr:to>
      <xdr:col>41</xdr:col>
      <xdr:colOff>101600</xdr:colOff>
      <xdr:row>79</xdr:row>
      <xdr:rowOff>126296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56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117423</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72017" y="13661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27308</xdr:rowOff>
    </xdr:from>
    <xdr:to>
      <xdr:col>36</xdr:col>
      <xdr:colOff>165100</xdr:colOff>
      <xdr:row>79</xdr:row>
      <xdr:rowOff>128908</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57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120035</xdr:rowOff>
    </xdr:from>
    <xdr:ext cx="378565"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83017" y="13664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564</xdr:rowOff>
    </xdr:from>
    <xdr:to>
      <xdr:col>54</xdr:col>
      <xdr:colOff>189865</xdr:colOff>
      <xdr:row>97</xdr:row>
      <xdr:rowOff>124792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02514"/>
          <a:ext cx="1270" cy="1152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128619</xdr:rowOff>
    </xdr:from>
    <xdr:ext cx="534377"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7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124792</xdr:rowOff>
    </xdr:from>
    <xdr:to>
      <xdr:col>55</xdr:col>
      <xdr:colOff>88900</xdr:colOff>
      <xdr:row>97</xdr:row>
      <xdr:rowOff>124792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7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118691</xdr:rowOff>
    </xdr:from>
    <xdr:ext cx="534377"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3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564</xdr:rowOff>
    </xdr:from>
    <xdr:to>
      <xdr:col>55</xdr:col>
      <xdr:colOff>88900</xdr:colOff>
      <xdr:row>91</xdr:row>
      <xdr:rowOff>564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0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110585</xdr:rowOff>
    </xdr:from>
    <xdr:to>
      <xdr:col>55</xdr:col>
      <xdr:colOff>0</xdr:colOff>
      <xdr:row>97</xdr:row>
      <xdr:rowOff>158967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741235"/>
          <a:ext cx="838200" cy="4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32959</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3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10082</xdr:rowOff>
    </xdr:from>
    <xdr:to>
      <xdr:col>55</xdr:col>
      <xdr:colOff>50800</xdr:colOff>
      <xdr:row>96</xdr:row>
      <xdr:rowOff>111682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46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158967</xdr:rowOff>
    </xdr:from>
    <xdr:to>
      <xdr:col>50</xdr:col>
      <xdr:colOff>114300</xdr:colOff>
      <xdr:row>98</xdr:row>
      <xdr:rowOff>10100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789617"/>
          <a:ext cx="889000" cy="2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30820</xdr:rowOff>
    </xdr:from>
    <xdr:to>
      <xdr:col>50</xdr:col>
      <xdr:colOff>165100</xdr:colOff>
      <xdr:row>96</xdr:row>
      <xdr:rowOff>132420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49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148947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26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10100</xdr:rowOff>
    </xdr:from>
    <xdr:to>
      <xdr:col>45</xdr:col>
      <xdr:colOff>177800</xdr:colOff>
      <xdr:row>98</xdr:row>
      <xdr:rowOff>102177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812200"/>
          <a:ext cx="889000" cy="9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117425</xdr:rowOff>
    </xdr:from>
    <xdr:to>
      <xdr:col>46</xdr:col>
      <xdr:colOff>38100</xdr:colOff>
      <xdr:row>97</xdr:row>
      <xdr:rowOff>47575</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64102</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35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5511</xdr:rowOff>
    </xdr:from>
    <xdr:to>
      <xdr:col>41</xdr:col>
      <xdr:colOff>50800</xdr:colOff>
      <xdr:row>98</xdr:row>
      <xdr:rowOff>102177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807611"/>
          <a:ext cx="889000" cy="9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156353</xdr:rowOff>
    </xdr:from>
    <xdr:to>
      <xdr:col>41</xdr:col>
      <xdr:colOff>101600</xdr:colOff>
      <xdr:row>97</xdr:row>
      <xdr:rowOff>86503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103030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145413</xdr:rowOff>
    </xdr:from>
    <xdr:to>
      <xdr:col>36</xdr:col>
      <xdr:colOff>165100</xdr:colOff>
      <xdr:row>97</xdr:row>
      <xdr:rowOff>75563</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92090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59785</xdr:rowOff>
    </xdr:from>
    <xdr:to>
      <xdr:col>55</xdr:col>
      <xdr:colOff>50800</xdr:colOff>
      <xdr:row>97</xdr:row>
      <xdr:rowOff>161385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6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146162</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60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108167</xdr:rowOff>
    </xdr:from>
    <xdr:to>
      <xdr:col>50</xdr:col>
      <xdr:colOff>165100</xdr:colOff>
      <xdr:row>98</xdr:row>
      <xdr:rowOff>38317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7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29444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83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130750</xdr:rowOff>
    </xdr:from>
    <xdr:to>
      <xdr:col>46</xdr:col>
      <xdr:colOff>38100</xdr:colOff>
      <xdr:row>98</xdr:row>
      <xdr:rowOff>60900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76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52027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85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51377</xdr:rowOff>
    </xdr:from>
    <xdr:to>
      <xdr:col>41</xdr:col>
      <xdr:colOff>101600</xdr:colOff>
      <xdr:row>98</xdr:row>
      <xdr:rowOff>152977</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85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144104</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94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126161</xdr:rowOff>
    </xdr:from>
    <xdr:to>
      <xdr:col>36</xdr:col>
      <xdr:colOff>165100</xdr:colOff>
      <xdr:row>98</xdr:row>
      <xdr:rowOff>56311</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75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47438</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84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78969</xdr:rowOff>
    </xdr:from>
    <xdr:to>
      <xdr:col>85</xdr:col>
      <xdr:colOff>127000</xdr:colOff>
      <xdr:row>77</xdr:row>
      <xdr:rowOff>105105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280619"/>
          <a:ext cx="8382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147168</xdr:rowOff>
    </xdr:from>
    <xdr:to>
      <xdr:col>81</xdr:col>
      <xdr:colOff>50800</xdr:colOff>
      <xdr:row>77</xdr:row>
      <xdr:rowOff>78969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177368"/>
          <a:ext cx="889000" cy="10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161950</xdr:rowOff>
    </xdr:from>
    <xdr:to>
      <xdr:col>76</xdr:col>
      <xdr:colOff>114300</xdr:colOff>
      <xdr:row>76</xdr:row>
      <xdr:rowOff>147168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020700"/>
          <a:ext cx="889000" cy="15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144196</xdr:rowOff>
    </xdr:from>
    <xdr:to>
      <xdr:col>71</xdr:col>
      <xdr:colOff>177800</xdr:colOff>
      <xdr:row>75</xdr:row>
      <xdr:rowOff>161950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3002946"/>
          <a:ext cx="8890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54305</xdr:rowOff>
    </xdr:from>
    <xdr:to>
      <xdr:col>85</xdr:col>
      <xdr:colOff>177800</xdr:colOff>
      <xdr:row>77</xdr:row>
      <xdr:rowOff>155905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25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32732</xdr:rowOff>
    </xdr:from>
    <xdr:ext cx="469744"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234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28169</xdr:rowOff>
    </xdr:from>
    <xdr:to>
      <xdr:col>81</xdr:col>
      <xdr:colOff>101600</xdr:colOff>
      <xdr:row>77</xdr:row>
      <xdr:rowOff>129769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22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120896</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46428" y="1332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96368</xdr:rowOff>
    </xdr:from>
    <xdr:to>
      <xdr:col>76</xdr:col>
      <xdr:colOff>165100</xdr:colOff>
      <xdr:row>77</xdr:row>
      <xdr:rowOff>26518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12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17645</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57428" y="1321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111151</xdr:rowOff>
    </xdr:from>
    <xdr:to>
      <xdr:col>72</xdr:col>
      <xdr:colOff>38100</xdr:colOff>
      <xdr:row>76</xdr:row>
      <xdr:rowOff>41300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96990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57828</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68428" y="12745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93396</xdr:rowOff>
    </xdr:from>
    <xdr:to>
      <xdr:col>67</xdr:col>
      <xdr:colOff>101600</xdr:colOff>
      <xdr:row>76</xdr:row>
      <xdr:rowOff>23546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95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40073</xdr:rowOff>
    </xdr:from>
    <xdr:ext cx="469744"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79428" y="1272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59328</xdr:rowOff>
    </xdr:from>
    <xdr:to>
      <xdr:col>85</xdr:col>
      <xdr:colOff>127000</xdr:colOff>
      <xdr:row>95</xdr:row>
      <xdr:rowOff>86531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175628"/>
          <a:ext cx="838200" cy="19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71329</xdr:rowOff>
    </xdr:from>
    <xdr:to>
      <xdr:col>81</xdr:col>
      <xdr:colOff>50800</xdr:colOff>
      <xdr:row>94</xdr:row>
      <xdr:rowOff>59328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4592300" y="16016179"/>
          <a:ext cx="889000" cy="15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99524</xdr:rowOff>
    </xdr:from>
    <xdr:to>
      <xdr:col>76</xdr:col>
      <xdr:colOff>114300</xdr:colOff>
      <xdr:row>93</xdr:row>
      <xdr:rowOff>71329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703300" y="15872924"/>
          <a:ext cx="889000" cy="14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99524</xdr:rowOff>
    </xdr:from>
    <xdr:to>
      <xdr:col>71</xdr:col>
      <xdr:colOff>177800</xdr:colOff>
      <xdr:row>95</xdr:row>
      <xdr:rowOff>55232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5872924"/>
          <a:ext cx="889000" cy="47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35731</xdr:rowOff>
    </xdr:from>
    <xdr:to>
      <xdr:col>85</xdr:col>
      <xdr:colOff>177800</xdr:colOff>
      <xdr:row>95</xdr:row>
      <xdr:rowOff>137331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32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58608</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17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8528</xdr:rowOff>
    </xdr:from>
    <xdr:to>
      <xdr:col>81</xdr:col>
      <xdr:colOff>101600</xdr:colOff>
      <xdr:row>94</xdr:row>
      <xdr:rowOff>110128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12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126655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590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20529</xdr:rowOff>
    </xdr:from>
    <xdr:to>
      <xdr:col>76</xdr:col>
      <xdr:colOff>165100</xdr:colOff>
      <xdr:row>93</xdr:row>
      <xdr:rowOff>122129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596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138656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574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48724</xdr:rowOff>
    </xdr:from>
    <xdr:to>
      <xdr:col>72</xdr:col>
      <xdr:colOff>38100</xdr:colOff>
      <xdr:row>92</xdr:row>
      <xdr:rowOff>150324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582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166851</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559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4432</xdr:rowOff>
    </xdr:from>
    <xdr:to>
      <xdr:col>67</xdr:col>
      <xdr:colOff>101600</xdr:colOff>
      <xdr:row>95</xdr:row>
      <xdr:rowOff>106032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29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122559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06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135128</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84328</xdr:rowOff>
    </xdr:from>
    <xdr:to>
      <xdr:col>98</xdr:col>
      <xdr:colOff>38100</xdr:colOff>
      <xdr:row>39</xdr:row>
      <xdr:rowOff>14478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5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31005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3746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96593</xdr:rowOff>
    </xdr:from>
    <xdr:to>
      <xdr:col>116</xdr:col>
      <xdr:colOff>63500</xdr:colOff>
      <xdr:row>59</xdr:row>
      <xdr:rowOff>97028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1323300" y="10212143"/>
          <a:ext cx="8382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94415</xdr:rowOff>
    </xdr:from>
    <xdr:to>
      <xdr:col>111</xdr:col>
      <xdr:colOff>177800</xdr:colOff>
      <xdr:row>59</xdr:row>
      <xdr:rowOff>96593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0434300" y="10209965"/>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94415</xdr:rowOff>
    </xdr:from>
    <xdr:to>
      <xdr:col>107</xdr:col>
      <xdr:colOff>50800</xdr:colOff>
      <xdr:row>59</xdr:row>
      <xdr:rowOff>94960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9545300" y="10209965"/>
          <a:ext cx="8890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90497</xdr:rowOff>
    </xdr:from>
    <xdr:to>
      <xdr:col>102</xdr:col>
      <xdr:colOff>114300</xdr:colOff>
      <xdr:row>59</xdr:row>
      <xdr:rowOff>94960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10206047"/>
          <a:ext cx="8890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46228</xdr:rowOff>
    </xdr:from>
    <xdr:to>
      <xdr:col>116</xdr:col>
      <xdr:colOff>114300</xdr:colOff>
      <xdr:row>59</xdr:row>
      <xdr:rowOff>147828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1016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132605</xdr:rowOff>
    </xdr:from>
    <xdr:ext cx="313932"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10076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45793</xdr:rowOff>
    </xdr:from>
    <xdr:to>
      <xdr:col>112</xdr:col>
      <xdr:colOff>38100</xdr:colOff>
      <xdr:row>59</xdr:row>
      <xdr:rowOff>147393</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1016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138520</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66333" y="10254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43615</xdr:rowOff>
    </xdr:from>
    <xdr:to>
      <xdr:col>107</xdr:col>
      <xdr:colOff>101600</xdr:colOff>
      <xdr:row>59</xdr:row>
      <xdr:rowOff>145215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101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136342</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77333" y="102518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44160</xdr:rowOff>
    </xdr:from>
    <xdr:to>
      <xdr:col>102</xdr:col>
      <xdr:colOff>165100</xdr:colOff>
      <xdr:row>59</xdr:row>
      <xdr:rowOff>145760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101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136887</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88333" y="102524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39697</xdr:rowOff>
    </xdr:from>
    <xdr:to>
      <xdr:col>98</xdr:col>
      <xdr:colOff>38100</xdr:colOff>
      <xdr:row>59</xdr:row>
      <xdr:rowOff>141297</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101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132424</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99333" y="1024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26177</xdr:rowOff>
    </xdr:from>
    <xdr:to>
      <xdr:col>116</xdr:col>
      <xdr:colOff>63500</xdr:colOff>
      <xdr:row>75</xdr:row>
      <xdr:rowOff>86573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884927"/>
          <a:ext cx="838200" cy="6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86573</xdr:rowOff>
    </xdr:from>
    <xdr:to>
      <xdr:col>111</xdr:col>
      <xdr:colOff>177800</xdr:colOff>
      <xdr:row>76</xdr:row>
      <xdr:rowOff>8621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945323"/>
          <a:ext cx="889000" cy="9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8621</xdr:rowOff>
    </xdr:from>
    <xdr:to>
      <xdr:col>107</xdr:col>
      <xdr:colOff>50800</xdr:colOff>
      <xdr:row>76</xdr:row>
      <xdr:rowOff>78298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38821"/>
          <a:ext cx="889000" cy="6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78298</xdr:rowOff>
    </xdr:from>
    <xdr:to>
      <xdr:col>102</xdr:col>
      <xdr:colOff>114300</xdr:colOff>
      <xdr:row>76</xdr:row>
      <xdr:rowOff>96631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08498"/>
          <a:ext cx="889000" cy="1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146827</xdr:rowOff>
    </xdr:from>
    <xdr:to>
      <xdr:col>116</xdr:col>
      <xdr:colOff>114300</xdr:colOff>
      <xdr:row>75</xdr:row>
      <xdr:rowOff>76977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3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125254</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81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35773</xdr:rowOff>
    </xdr:from>
    <xdr:to>
      <xdr:col>112</xdr:col>
      <xdr:colOff>38100</xdr:colOff>
      <xdr:row>75</xdr:row>
      <xdr:rowOff>137373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89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128500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98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129270</xdr:rowOff>
    </xdr:from>
    <xdr:to>
      <xdr:col>107</xdr:col>
      <xdr:colOff>101600</xdr:colOff>
      <xdr:row>76</xdr:row>
      <xdr:rowOff>59420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8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50548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08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27498</xdr:rowOff>
    </xdr:from>
    <xdr:to>
      <xdr:col>102</xdr:col>
      <xdr:colOff>165100</xdr:colOff>
      <xdr:row>76</xdr:row>
      <xdr:rowOff>129098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5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120225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15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45831</xdr:rowOff>
    </xdr:from>
    <xdr:to>
      <xdr:col>98</xdr:col>
      <xdr:colOff>38100</xdr:colOff>
      <xdr:row>76</xdr:row>
      <xdr:rowOff>147431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07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138558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16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468,956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26,148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円の増となっています。これは、補助</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号線整備等により普通建設事業費が前年度と比べ増加したことが主な要因です。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補助費等は、給食費保護者負担額補助、ベビーシッター利用支援事業の実施などにより、住民一人当たり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49,289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円の減となっていますが、類似団体平均に比べて高い水準にあります。普通建設事業費については、住民一人当たり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38,880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円で類似団体内順位が下位となっていますが、今後は学校を始めとする区有施設の更新が本格化していくことから、歳出額は増加する見込みです。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財政健全化対策として、平成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積立基金（貯金）の自律的な積立及び地方債（借金）の発行上限額の設定を内容とする財政運営上のルール化に取り組むなど、将来への備えに対する対応を積極的に行いました。その結果、積立金については、類似団体平均を上回っています。また、公債費は地方債の償還を着実に行ったこともあ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3,987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円減少していますが、今後は学校施設を中心とした区有施設の更新にあたって、起債を有効活用する予定であるため、再び増加傾向となる見込みです。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281,400
269,921
14.67
137,292,495
131,964,230
4,681,485
81,616,447
6,599,981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66358</xdr:rowOff>
    </xdr:from>
    <xdr:to>
      <xdr:col>24</xdr:col>
      <xdr:colOff>63500</xdr:colOff>
      <xdr:row>36</xdr:row>
      <xdr:rowOff>87313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238558"/>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87313</xdr:rowOff>
    </xdr:from>
    <xdr:to>
      <xdr:col>19</xdr:col>
      <xdr:colOff>177800</xdr:colOff>
      <xdr:row>36</xdr:row>
      <xdr:rowOff>112649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259513"/>
          <a:ext cx="8890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105791</xdr:rowOff>
    </xdr:from>
    <xdr:to>
      <xdr:col>15</xdr:col>
      <xdr:colOff>50800</xdr:colOff>
      <xdr:row>36</xdr:row>
      <xdr:rowOff>112649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7799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85598</xdr:rowOff>
    </xdr:from>
    <xdr:to>
      <xdr:col>10</xdr:col>
      <xdr:colOff>114300</xdr:colOff>
      <xdr:row>36</xdr:row>
      <xdr:rowOff>105791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57798"/>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15558</xdr:rowOff>
    </xdr:from>
    <xdr:to>
      <xdr:col>24</xdr:col>
      <xdr:colOff>114300</xdr:colOff>
      <xdr:row>36</xdr:row>
      <xdr:rowOff>117158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8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38435</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39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36513</xdr:rowOff>
    </xdr:from>
    <xdr:to>
      <xdr:col>20</xdr:col>
      <xdr:colOff>38100</xdr:colOff>
      <xdr:row>36</xdr:row>
      <xdr:rowOff>138113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0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154640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83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61849</xdr:rowOff>
    </xdr:from>
    <xdr:to>
      <xdr:col>15</xdr:col>
      <xdr:colOff>101600</xdr:colOff>
      <xdr:row>36</xdr:row>
      <xdr:rowOff>163449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3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8526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09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54991</xdr:rowOff>
    </xdr:from>
    <xdr:to>
      <xdr:col>10</xdr:col>
      <xdr:colOff>165100</xdr:colOff>
      <xdr:row>36</xdr:row>
      <xdr:rowOff>156591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1668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0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34798</xdr:rowOff>
    </xdr:from>
    <xdr:to>
      <xdr:col>6</xdr:col>
      <xdr:colOff>38100</xdr:colOff>
      <xdr:row>36</xdr:row>
      <xdr:rowOff>136398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0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152925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8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43459</xdr:rowOff>
    </xdr:from>
    <xdr:to>
      <xdr:col>24</xdr:col>
      <xdr:colOff>63500</xdr:colOff>
      <xdr:row>57</xdr:row>
      <xdr:rowOff>95983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16109"/>
          <a:ext cx="838200" cy="5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95983</xdr:rowOff>
    </xdr:from>
    <xdr:to>
      <xdr:col>19</xdr:col>
      <xdr:colOff>177800</xdr:colOff>
      <xdr:row>57</xdr:row>
      <xdr:rowOff>148931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68633"/>
          <a:ext cx="889000" cy="5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125059</xdr:rowOff>
    </xdr:from>
    <xdr:to>
      <xdr:col>15</xdr:col>
      <xdr:colOff>50800</xdr:colOff>
      <xdr:row>57</xdr:row>
      <xdr:rowOff>148931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897709"/>
          <a:ext cx="889000" cy="2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103320</xdr:rowOff>
    </xdr:from>
    <xdr:to>
      <xdr:col>10</xdr:col>
      <xdr:colOff>114300</xdr:colOff>
      <xdr:row>57</xdr:row>
      <xdr:rowOff>125059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675820"/>
          <a:ext cx="889000" cy="122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164109</xdr:rowOff>
    </xdr:from>
    <xdr:to>
      <xdr:col>24</xdr:col>
      <xdr:colOff>114300</xdr:colOff>
      <xdr:row>57</xdr:row>
      <xdr:rowOff>94259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15536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1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45183</xdr:rowOff>
    </xdr:from>
    <xdr:to>
      <xdr:col>20</xdr:col>
      <xdr:colOff>38100</xdr:colOff>
      <xdr:row>57</xdr:row>
      <xdr:rowOff>146783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1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137910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1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98131</xdr:rowOff>
    </xdr:from>
    <xdr:to>
      <xdr:col>15</xdr:col>
      <xdr:colOff>101600</xdr:colOff>
      <xdr:row>58</xdr:row>
      <xdr:rowOff>28281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7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19408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6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74259</xdr:rowOff>
    </xdr:from>
    <xdr:to>
      <xdr:col>10</xdr:col>
      <xdr:colOff>165100</xdr:colOff>
      <xdr:row>58</xdr:row>
      <xdr:rowOff>4409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4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20936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62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52520</xdr:rowOff>
    </xdr:from>
    <xdr:to>
      <xdr:col>6</xdr:col>
      <xdr:colOff>38100</xdr:colOff>
      <xdr:row>50</xdr:row>
      <xdr:rowOff>154120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62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170647</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40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a:extLst>
            <a:ext uri="{FF2B5EF4-FFF2-40B4-BE49-F238E27FC236}">
              <a16:creationId xmlns:a16="http://schemas.microsoft.com/office/drawing/2014/main" id="{00000000-0008-0000-07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124098</xdr:rowOff>
    </xdr:from>
    <xdr:to>
      <xdr:col>24</xdr:col>
      <xdr:colOff>62865</xdr:colOff>
      <xdr:row>77</xdr:row>
      <xdr:rowOff>158969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4633595" y="12125598"/>
          <a:ext cx="1270" cy="1235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162796</xdr:rowOff>
    </xdr:from>
    <xdr:ext cx="599010" cy="259045"/>
    <xdr:sp macro="" textlink="">
      <xdr:nvSpPr>
        <xdr:cNvPr id="178" name="民生費最小値テキスト">
          <a:extLst>
            <a:ext uri="{FF2B5EF4-FFF2-40B4-BE49-F238E27FC236}">
              <a16:creationId xmlns:a16="http://schemas.microsoft.com/office/drawing/2014/main" id="{00000000-0008-0000-0700-0000B2000000}"/>
            </a:ext>
          </a:extLst>
        </xdr:cNvPr>
        <xdr:cNvSpPr txBox="1"/>
      </xdr:nvSpPr>
      <xdr:spPr>
        <a:xfrm>
          <a:off x="4686300" y="13364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158969</xdr:rowOff>
    </xdr:from>
    <xdr:to>
      <xdr:col>24</xdr:col>
      <xdr:colOff>152400</xdr:colOff>
      <xdr:row>77</xdr:row>
      <xdr:rowOff>158969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336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70775</xdr:rowOff>
    </xdr:from>
    <xdr:ext cx="599010" cy="259045"/>
    <xdr:sp macro="" textlink="">
      <xdr:nvSpPr>
        <xdr:cNvPr id="180" name="民生費最大値テキスト">
          <a:extLst>
            <a:ext uri="{FF2B5EF4-FFF2-40B4-BE49-F238E27FC236}">
              <a16:creationId xmlns:a16="http://schemas.microsoft.com/office/drawing/2014/main" id="{00000000-0008-0000-0700-0000B4000000}"/>
            </a:ext>
          </a:extLst>
        </xdr:cNvPr>
        <xdr:cNvSpPr txBox="1"/>
      </xdr:nvSpPr>
      <xdr:spPr>
        <a:xfrm>
          <a:off x="4686300" y="1190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124098</xdr:rowOff>
    </xdr:from>
    <xdr:to>
      <xdr:col>24</xdr:col>
      <xdr:colOff>152400</xdr:colOff>
      <xdr:row>70</xdr:row>
      <xdr:rowOff>124098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4546600" y="12125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7741</xdr:rowOff>
    </xdr:from>
    <xdr:to>
      <xdr:col>24</xdr:col>
      <xdr:colOff>63500</xdr:colOff>
      <xdr:row>77</xdr:row>
      <xdr:rowOff>118497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3797300" y="13209391"/>
          <a:ext cx="838200" cy="11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115891</xdr:rowOff>
    </xdr:from>
    <xdr:ext cx="599010" cy="259045"/>
    <xdr:sp macro="" textlink="">
      <xdr:nvSpPr>
        <xdr:cNvPr id="183" name="民生費平均値テキスト">
          <a:extLst>
            <a:ext uri="{FF2B5EF4-FFF2-40B4-BE49-F238E27FC236}">
              <a16:creationId xmlns:a16="http://schemas.microsoft.com/office/drawing/2014/main" id="{00000000-0008-0000-0700-0000B7000000}"/>
            </a:ext>
          </a:extLst>
        </xdr:cNvPr>
        <xdr:cNvSpPr txBox="1"/>
      </xdr:nvSpPr>
      <xdr:spPr>
        <a:xfrm>
          <a:off x="4686300" y="128031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93014</xdr:rowOff>
    </xdr:from>
    <xdr:to>
      <xdr:col>24</xdr:col>
      <xdr:colOff>114300</xdr:colOff>
      <xdr:row>76</xdr:row>
      <xdr:rowOff>23164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4584700" y="1295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118497</xdr:rowOff>
    </xdr:from>
    <xdr:to>
      <xdr:col>19</xdr:col>
      <xdr:colOff>177800</xdr:colOff>
      <xdr:row>78</xdr:row>
      <xdr:rowOff>31401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908300" y="13320147"/>
          <a:ext cx="889000" cy="8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141125</xdr:rowOff>
    </xdr:from>
    <xdr:to>
      <xdr:col>20</xdr:col>
      <xdr:colOff>38100</xdr:colOff>
      <xdr:row>76</xdr:row>
      <xdr:rowOff>71276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3746500" y="129998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87802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497795" y="12775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16047</xdr:rowOff>
    </xdr:from>
    <xdr:to>
      <xdr:col>15</xdr:col>
      <xdr:colOff>50800</xdr:colOff>
      <xdr:row>78</xdr:row>
      <xdr:rowOff>31401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a:off x="2019300" y="1338914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46943</xdr:rowOff>
    </xdr:from>
    <xdr:to>
      <xdr:col>15</xdr:col>
      <xdr:colOff>101600</xdr:colOff>
      <xdr:row>76</xdr:row>
      <xdr:rowOff>148543</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28575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165069</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608795" y="12852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16047</xdr:rowOff>
    </xdr:from>
    <xdr:to>
      <xdr:col>10</xdr:col>
      <xdr:colOff>114300</xdr:colOff>
      <xdr:row>78</xdr:row>
      <xdr:rowOff>118687</xdr:rowOff>
    </xdr:to>
    <xdr:cxnSp macro="">
      <xdr:nvCxnSpPr>
        <xdr:cNvPr id="191" name="直線コネクタ 190">
          <a:extLst>
            <a:ext uri="{FF2B5EF4-FFF2-40B4-BE49-F238E27FC236}">
              <a16:creationId xmlns:a16="http://schemas.microsoft.com/office/drawing/2014/main" id="{00000000-0008-0000-0700-0000BF000000}"/>
            </a:ext>
          </a:extLst>
        </xdr:cNvPr>
        <xdr:cNvCxnSpPr/>
      </xdr:nvCxnSpPr>
      <xdr:spPr>
        <a:xfrm flipV="1">
          <a:off x="1130300" y="13389147"/>
          <a:ext cx="889000" cy="10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45265</xdr:rowOff>
    </xdr:from>
    <xdr:to>
      <xdr:col>10</xdr:col>
      <xdr:colOff>165100</xdr:colOff>
      <xdr:row>76</xdr:row>
      <xdr:rowOff>146865</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968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163393</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719795" y="1285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82480</xdr:rowOff>
    </xdr:from>
    <xdr:to>
      <xdr:col>6</xdr:col>
      <xdr:colOff>38100</xdr:colOff>
      <xdr:row>78</xdr:row>
      <xdr:rowOff>12630</xdr:rowOff>
    </xdr:to>
    <xdr:sp macro="" textlink="">
      <xdr:nvSpPr>
        <xdr:cNvPr id="194" name="フローチャート: 判断 193">
          <a:extLst>
            <a:ext uri="{FF2B5EF4-FFF2-40B4-BE49-F238E27FC236}">
              <a16:creationId xmlns:a16="http://schemas.microsoft.com/office/drawing/2014/main" id="{00000000-0008-0000-0700-0000C2000000}"/>
            </a:ext>
          </a:extLst>
        </xdr:cNvPr>
        <xdr:cNvSpPr/>
      </xdr:nvSpPr>
      <xdr:spPr>
        <a:xfrm>
          <a:off x="1079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29157</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830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128391</xdr:rowOff>
    </xdr:from>
    <xdr:to>
      <xdr:col>24</xdr:col>
      <xdr:colOff>114300</xdr:colOff>
      <xdr:row>77</xdr:row>
      <xdr:rowOff>58541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4584700" y="1315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106818</xdr:rowOff>
    </xdr:from>
    <xdr:ext cx="599010" cy="259045"/>
    <xdr:sp macro="" textlink="">
      <xdr:nvSpPr>
        <xdr:cNvPr id="202" name="民生費該当値テキスト">
          <a:extLst>
            <a:ext uri="{FF2B5EF4-FFF2-40B4-BE49-F238E27FC236}">
              <a16:creationId xmlns:a16="http://schemas.microsoft.com/office/drawing/2014/main" id="{00000000-0008-0000-0700-0000CA000000}"/>
            </a:ext>
          </a:extLst>
        </xdr:cNvPr>
        <xdr:cNvSpPr txBox="1"/>
      </xdr:nvSpPr>
      <xdr:spPr>
        <a:xfrm>
          <a:off x="4686300" y="13137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67697</xdr:rowOff>
    </xdr:from>
    <xdr:to>
      <xdr:col>20</xdr:col>
      <xdr:colOff>38100</xdr:colOff>
      <xdr:row>77</xdr:row>
      <xdr:rowOff>169297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3746500" y="1326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160424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3497795" y="1336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152051</xdr:rowOff>
    </xdr:from>
    <xdr:to>
      <xdr:col>15</xdr:col>
      <xdr:colOff>101600</xdr:colOff>
      <xdr:row>78</xdr:row>
      <xdr:rowOff>82201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2857500" y="1335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73328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2608795" y="13446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136697</xdr:rowOff>
    </xdr:from>
    <xdr:to>
      <xdr:col>10</xdr:col>
      <xdr:colOff>165100</xdr:colOff>
      <xdr:row>78</xdr:row>
      <xdr:rowOff>66847</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968500" y="1333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57974</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1719795" y="13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67887</xdr:rowOff>
    </xdr:from>
    <xdr:to>
      <xdr:col>6</xdr:col>
      <xdr:colOff>38100</xdr:colOff>
      <xdr:row>78</xdr:row>
      <xdr:rowOff>169487</xdr:rowOff>
    </xdr:to>
    <xdr:sp macro="" textlink="">
      <xdr:nvSpPr>
        <xdr:cNvPr id="209" name="楕円 208">
          <a:extLst>
            <a:ext uri="{FF2B5EF4-FFF2-40B4-BE49-F238E27FC236}">
              <a16:creationId xmlns:a16="http://schemas.microsoft.com/office/drawing/2014/main" id="{00000000-0008-0000-0700-0000D1000000}"/>
            </a:ext>
          </a:extLst>
        </xdr:cNvPr>
        <xdr:cNvSpPr/>
      </xdr:nvSpPr>
      <xdr:spPr>
        <a:xfrm>
          <a:off x="1079500" y="1344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160614</xdr:rowOff>
    </xdr:from>
    <xdr:ext cx="599010"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830795" y="1353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6" name="衛生費最小値テキスト">
          <a:extLst>
            <a:ext uri="{FF2B5EF4-FFF2-40B4-BE49-F238E27FC236}">
              <a16:creationId xmlns:a16="http://schemas.microsoft.com/office/drawing/2014/main" id="{00000000-0008-0000-0700-0000EC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8" name="衛生費最大値テキスト">
          <a:extLst>
            <a:ext uri="{FF2B5EF4-FFF2-40B4-BE49-F238E27FC236}">
              <a16:creationId xmlns:a16="http://schemas.microsoft.com/office/drawing/2014/main" id="{00000000-0008-0000-0700-0000EE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31077</xdr:rowOff>
    </xdr:from>
    <xdr:to>
      <xdr:col>24</xdr:col>
      <xdr:colOff>63500</xdr:colOff>
      <xdr:row>96</xdr:row>
      <xdr:rowOff>57823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3797300" y="16490277"/>
          <a:ext cx="8382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41" name="衛生費平均値テキスト">
          <a:extLst>
            <a:ext uri="{FF2B5EF4-FFF2-40B4-BE49-F238E27FC236}">
              <a16:creationId xmlns:a16="http://schemas.microsoft.com/office/drawing/2014/main" id="{00000000-0008-0000-0700-0000F1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125222</xdr:rowOff>
    </xdr:from>
    <xdr:to>
      <xdr:col>19</xdr:col>
      <xdr:colOff>177800</xdr:colOff>
      <xdr:row>96</xdr:row>
      <xdr:rowOff>31077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908300" y="16412972"/>
          <a:ext cx="889000" cy="7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125222</xdr:rowOff>
    </xdr:from>
    <xdr:to>
      <xdr:col>15</xdr:col>
      <xdr:colOff>50800</xdr:colOff>
      <xdr:row>96</xdr:row>
      <xdr:rowOff>20465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2019300" y="16412972"/>
          <a:ext cx="889000" cy="6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20465</xdr:rowOff>
    </xdr:from>
    <xdr:to>
      <xdr:col>10</xdr:col>
      <xdr:colOff>114300</xdr:colOff>
      <xdr:row>97</xdr:row>
      <xdr:rowOff>134632</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flipV="1">
          <a:off x="1130300" y="16479665"/>
          <a:ext cx="889000" cy="285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2" name="フローチャート: 判断 251">
          <a:extLst>
            <a:ext uri="{FF2B5EF4-FFF2-40B4-BE49-F238E27FC236}">
              <a16:creationId xmlns:a16="http://schemas.microsoft.com/office/drawing/2014/main" id="{00000000-0008-0000-0700-0000FC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7023</xdr:rowOff>
    </xdr:from>
    <xdr:to>
      <xdr:col>24</xdr:col>
      <xdr:colOff>114300</xdr:colOff>
      <xdr:row>96</xdr:row>
      <xdr:rowOff>108623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4584700" y="1646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29900</xdr:rowOff>
    </xdr:from>
    <xdr:ext cx="534377" cy="259045"/>
    <xdr:sp macro="" textlink="">
      <xdr:nvSpPr>
        <xdr:cNvPr id="260" name="衛生費該当値テキスト">
          <a:extLst>
            <a:ext uri="{FF2B5EF4-FFF2-40B4-BE49-F238E27FC236}">
              <a16:creationId xmlns:a16="http://schemas.microsoft.com/office/drawing/2014/main" id="{00000000-0008-0000-0700-000004010000}"/>
            </a:ext>
          </a:extLst>
        </xdr:cNvPr>
        <xdr:cNvSpPr txBox="1"/>
      </xdr:nvSpPr>
      <xdr:spPr>
        <a:xfrm>
          <a:off x="4686300" y="163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151727</xdr:rowOff>
    </xdr:from>
    <xdr:to>
      <xdr:col>20</xdr:col>
      <xdr:colOff>38100</xdr:colOff>
      <xdr:row>96</xdr:row>
      <xdr:rowOff>81877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3746500" y="1643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98404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3530111" y="1621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74422</xdr:rowOff>
    </xdr:from>
    <xdr:to>
      <xdr:col>15</xdr:col>
      <xdr:colOff>101600</xdr:colOff>
      <xdr:row>96</xdr:row>
      <xdr:rowOff>4572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2857500" y="1636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21099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2641111" y="16137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141115</xdr:rowOff>
    </xdr:from>
    <xdr:to>
      <xdr:col>10</xdr:col>
      <xdr:colOff>165100</xdr:colOff>
      <xdr:row>96</xdr:row>
      <xdr:rowOff>71265</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968500" y="1642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87792</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752111" y="1620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83832</xdr:rowOff>
    </xdr:from>
    <xdr:to>
      <xdr:col>6</xdr:col>
      <xdr:colOff>38100</xdr:colOff>
      <xdr:row>98</xdr:row>
      <xdr:rowOff>13982</xdr:rowOff>
    </xdr:to>
    <xdr:sp macro="" textlink="">
      <xdr:nvSpPr>
        <xdr:cNvPr id="267" name="楕円 266">
          <a:extLst>
            <a:ext uri="{FF2B5EF4-FFF2-40B4-BE49-F238E27FC236}">
              <a16:creationId xmlns:a16="http://schemas.microsoft.com/office/drawing/2014/main" id="{00000000-0008-0000-0700-00000B010000}"/>
            </a:ext>
          </a:extLst>
        </xdr:cNvPr>
        <xdr:cNvSpPr/>
      </xdr:nvSpPr>
      <xdr:spPr>
        <a:xfrm>
          <a:off x="1079500" y="1671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30509</xdr:rowOff>
    </xdr:from>
    <xdr:ext cx="534377"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863111" y="1648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73787</xdr:rowOff>
    </xdr:from>
    <xdr:to>
      <xdr:col>55</xdr:col>
      <xdr:colOff>0</xdr:colOff>
      <xdr:row>37</xdr:row>
      <xdr:rowOff>86741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417437"/>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78359</xdr:rowOff>
    </xdr:from>
    <xdr:to>
      <xdr:col>50</xdr:col>
      <xdr:colOff>114300</xdr:colOff>
      <xdr:row>37</xdr:row>
      <xdr:rowOff>86741</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422009"/>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78359</xdr:rowOff>
    </xdr:from>
    <xdr:to>
      <xdr:col>45</xdr:col>
      <xdr:colOff>177800</xdr:colOff>
      <xdr:row>37</xdr:row>
      <xdr:rowOff>112649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42200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110363</xdr:rowOff>
    </xdr:from>
    <xdr:to>
      <xdr:col>41</xdr:col>
      <xdr:colOff>50800</xdr:colOff>
      <xdr:row>37</xdr:row>
      <xdr:rowOff>112649</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45401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22987</xdr:rowOff>
    </xdr:from>
    <xdr:to>
      <xdr:col>55</xdr:col>
      <xdr:colOff>50800</xdr:colOff>
      <xdr:row>37</xdr:row>
      <xdr:rowOff>124587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36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45864</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218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35941</xdr:rowOff>
    </xdr:from>
    <xdr:to>
      <xdr:col>50</xdr:col>
      <xdr:colOff>165100</xdr:colOff>
      <xdr:row>37</xdr:row>
      <xdr:rowOff>137541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37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154068</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154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27559</xdr:rowOff>
    </xdr:from>
    <xdr:to>
      <xdr:col>46</xdr:col>
      <xdr:colOff>38100</xdr:colOff>
      <xdr:row>37</xdr:row>
      <xdr:rowOff>129159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37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145686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146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61849</xdr:rowOff>
    </xdr:from>
    <xdr:to>
      <xdr:col>41</xdr:col>
      <xdr:colOff>101600</xdr:colOff>
      <xdr:row>37</xdr:row>
      <xdr:rowOff>163449</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40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8526</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180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59563</xdr:rowOff>
    </xdr:from>
    <xdr:to>
      <xdr:col>36</xdr:col>
      <xdr:colOff>165100</xdr:colOff>
      <xdr:row>37</xdr:row>
      <xdr:rowOff>161163</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40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6240</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178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154940</xdr:rowOff>
    </xdr:from>
    <xdr:to>
      <xdr:col>55</xdr:col>
      <xdr:colOff>0</xdr:colOff>
      <xdr:row>58</xdr:row>
      <xdr:rowOff>164465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09904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164465</xdr:rowOff>
    </xdr:from>
    <xdr:to>
      <xdr:col>50</xdr:col>
      <xdr:colOff>114300</xdr:colOff>
      <xdr:row>58</xdr:row>
      <xdr:rowOff>164465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085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164465</xdr:rowOff>
    </xdr:from>
    <xdr:to>
      <xdr:col>45</xdr:col>
      <xdr:colOff>177800</xdr:colOff>
      <xdr:row>58</xdr:row>
      <xdr:rowOff>170180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085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170180</xdr:rowOff>
    </xdr:from>
    <xdr:to>
      <xdr:col>41</xdr:col>
      <xdr:colOff>50800</xdr:colOff>
      <xdr:row>59</xdr:row>
      <xdr:rowOff>4445</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14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104140</xdr:rowOff>
    </xdr:from>
    <xdr:to>
      <xdr:col>55</xdr:col>
      <xdr:colOff>50800</xdr:colOff>
      <xdr:row>59</xdr:row>
      <xdr:rowOff>34290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4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19067</xdr:rowOff>
    </xdr:from>
    <xdr:ext cx="313932"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631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113665</xdr:rowOff>
    </xdr:from>
    <xdr:to>
      <xdr:col>50</xdr:col>
      <xdr:colOff>165100</xdr:colOff>
      <xdr:row>59</xdr:row>
      <xdr:rowOff>43815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34942</xdr:rowOff>
    </xdr:from>
    <xdr:ext cx="313932"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82333" y="101504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113665</xdr:rowOff>
    </xdr:from>
    <xdr:to>
      <xdr:col>46</xdr:col>
      <xdr:colOff>38100</xdr:colOff>
      <xdr:row>59</xdr:row>
      <xdr:rowOff>43815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34942</xdr:rowOff>
    </xdr:from>
    <xdr:ext cx="313932"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93333" y="101504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119380</xdr:rowOff>
    </xdr:from>
    <xdr:to>
      <xdr:col>41</xdr:col>
      <xdr:colOff>101600</xdr:colOff>
      <xdr:row>59</xdr:row>
      <xdr:rowOff>49530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6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40657</xdr:rowOff>
    </xdr:from>
    <xdr:ext cx="313932"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704333" y="1015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125095</xdr:rowOff>
    </xdr:from>
    <xdr:to>
      <xdr:col>36</xdr:col>
      <xdr:colOff>165100</xdr:colOff>
      <xdr:row>59</xdr:row>
      <xdr:rowOff>55245</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6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46372</xdr:rowOff>
    </xdr:from>
    <xdr:ext cx="313932"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815333" y="101619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110806</xdr:rowOff>
    </xdr:from>
    <xdr:to>
      <xdr:col>55</xdr:col>
      <xdr:colOff>0</xdr:colOff>
      <xdr:row>78</xdr:row>
      <xdr:rowOff>986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312456"/>
          <a:ext cx="838200" cy="6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110806</xdr:rowOff>
    </xdr:from>
    <xdr:to>
      <xdr:col>50</xdr:col>
      <xdr:colOff>114300</xdr:colOff>
      <xdr:row>77</xdr:row>
      <xdr:rowOff>112359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312456"/>
          <a:ext cx="889000" cy="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112359</xdr:rowOff>
    </xdr:from>
    <xdr:to>
      <xdr:col>45</xdr:col>
      <xdr:colOff>177800</xdr:colOff>
      <xdr:row>77</xdr:row>
      <xdr:rowOff>129595</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314009"/>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114188</xdr:rowOff>
    </xdr:from>
    <xdr:to>
      <xdr:col>41</xdr:col>
      <xdr:colOff>50800</xdr:colOff>
      <xdr:row>77</xdr:row>
      <xdr:rowOff>129595</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315838"/>
          <a:ext cx="889000" cy="1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121636</xdr:rowOff>
    </xdr:from>
    <xdr:to>
      <xdr:col>55</xdr:col>
      <xdr:colOff>50800</xdr:colOff>
      <xdr:row>78</xdr:row>
      <xdr:rowOff>51786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2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36563</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3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60006</xdr:rowOff>
    </xdr:from>
    <xdr:to>
      <xdr:col>50</xdr:col>
      <xdr:colOff>165100</xdr:colOff>
      <xdr:row>77</xdr:row>
      <xdr:rowOff>161606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152733</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3354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61559</xdr:rowOff>
    </xdr:from>
    <xdr:to>
      <xdr:col>46</xdr:col>
      <xdr:colOff>38100</xdr:colOff>
      <xdr:row>77</xdr:row>
      <xdr:rowOff>163159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154286</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515428" y="133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78795</xdr:rowOff>
    </xdr:from>
    <xdr:to>
      <xdr:col>41</xdr:col>
      <xdr:colOff>101600</xdr:colOff>
      <xdr:row>78</xdr:row>
      <xdr:rowOff>8945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72</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37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63388</xdr:rowOff>
    </xdr:from>
    <xdr:to>
      <xdr:col>36</xdr:col>
      <xdr:colOff>165100</xdr:colOff>
      <xdr:row>77</xdr:row>
      <xdr:rowOff>164988</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2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156115</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3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101440</xdr:rowOff>
    </xdr:from>
    <xdr:to>
      <xdr:col>55</xdr:col>
      <xdr:colOff>0</xdr:colOff>
      <xdr:row>97</xdr:row>
      <xdr:rowOff>144951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732090"/>
          <a:ext cx="838200" cy="4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144951</xdr:rowOff>
    </xdr:from>
    <xdr:to>
      <xdr:col>50</xdr:col>
      <xdr:colOff>114300</xdr:colOff>
      <xdr:row>97</xdr:row>
      <xdr:rowOff>152479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775601"/>
          <a:ext cx="889000" cy="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152479</xdr:rowOff>
    </xdr:from>
    <xdr:to>
      <xdr:col>45</xdr:col>
      <xdr:colOff>177800</xdr:colOff>
      <xdr:row>98</xdr:row>
      <xdr:rowOff>46005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783129"/>
          <a:ext cx="889000" cy="6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46005</xdr:rowOff>
    </xdr:from>
    <xdr:to>
      <xdr:col>41</xdr:col>
      <xdr:colOff>50800</xdr:colOff>
      <xdr:row>98</xdr:row>
      <xdr:rowOff>65429</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848105"/>
          <a:ext cx="889000" cy="1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50640</xdr:rowOff>
    </xdr:from>
    <xdr:to>
      <xdr:col>55</xdr:col>
      <xdr:colOff>50800</xdr:colOff>
      <xdr:row>97</xdr:row>
      <xdr:rowOff>152240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8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138932</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59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94151</xdr:rowOff>
    </xdr:from>
    <xdr:to>
      <xdr:col>50</xdr:col>
      <xdr:colOff>165100</xdr:colOff>
      <xdr:row>98</xdr:row>
      <xdr:rowOff>24301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72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15428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81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101679</xdr:rowOff>
    </xdr:from>
    <xdr:to>
      <xdr:col>46</xdr:col>
      <xdr:colOff>38100</xdr:colOff>
      <xdr:row>98</xdr:row>
      <xdr:rowOff>31829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22956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82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166655</xdr:rowOff>
    </xdr:from>
    <xdr:to>
      <xdr:col>41</xdr:col>
      <xdr:colOff>101600</xdr:colOff>
      <xdr:row>98</xdr:row>
      <xdr:rowOff>96805</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79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87932</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89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14629</xdr:rowOff>
    </xdr:from>
    <xdr:to>
      <xdr:col>36</xdr:col>
      <xdr:colOff>165100</xdr:colOff>
      <xdr:row>98</xdr:row>
      <xdr:rowOff>116229</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81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107356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90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108953</xdr:rowOff>
    </xdr:from>
    <xdr:to>
      <xdr:col>85</xdr:col>
      <xdr:colOff>127000</xdr:colOff>
      <xdr:row>38</xdr:row>
      <xdr:rowOff>119850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624053"/>
          <a:ext cx="8382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119850</xdr:rowOff>
    </xdr:from>
    <xdr:to>
      <xdr:col>81</xdr:col>
      <xdr:colOff>50800</xdr:colOff>
      <xdr:row>38</xdr:row>
      <xdr:rowOff>125488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634950"/>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125488</xdr:rowOff>
    </xdr:from>
    <xdr:to>
      <xdr:col>76</xdr:col>
      <xdr:colOff>114300</xdr:colOff>
      <xdr:row>38</xdr:row>
      <xdr:rowOff>142139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640588"/>
          <a:ext cx="889000" cy="1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81712</xdr:rowOff>
    </xdr:from>
    <xdr:to>
      <xdr:col>71</xdr:col>
      <xdr:colOff>177800</xdr:colOff>
      <xdr:row>38</xdr:row>
      <xdr:rowOff>142139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596812"/>
          <a:ext cx="889000" cy="6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58153</xdr:rowOff>
    </xdr:from>
    <xdr:to>
      <xdr:col>85</xdr:col>
      <xdr:colOff>177800</xdr:colOff>
      <xdr:row>38</xdr:row>
      <xdr:rowOff>159753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57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144530</xdr:rowOff>
    </xdr:from>
    <xdr:ext cx="469744"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48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69050</xdr:rowOff>
    </xdr:from>
    <xdr:to>
      <xdr:col>81</xdr:col>
      <xdr:colOff>101600</xdr:colOff>
      <xdr:row>38</xdr:row>
      <xdr:rowOff>170650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58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161777</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46428" y="667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74688</xdr:rowOff>
    </xdr:from>
    <xdr:to>
      <xdr:col>76</xdr:col>
      <xdr:colOff>165100</xdr:colOff>
      <xdr:row>39</xdr:row>
      <xdr:rowOff>4838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5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167415</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57428" y="668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91339</xdr:rowOff>
    </xdr:from>
    <xdr:to>
      <xdr:col>72</xdr:col>
      <xdr:colOff>38100</xdr:colOff>
      <xdr:row>39</xdr:row>
      <xdr:rowOff>21489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60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12616</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68428" y="669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30912</xdr:rowOff>
    </xdr:from>
    <xdr:to>
      <xdr:col>67</xdr:col>
      <xdr:colOff>101600</xdr:colOff>
      <xdr:row>38</xdr:row>
      <xdr:rowOff>132512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54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149039</xdr:rowOff>
    </xdr:from>
    <xdr:ext cx="469744"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79428" y="632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115675</xdr:rowOff>
    </xdr:from>
    <xdr:to>
      <xdr:col>85</xdr:col>
      <xdr:colOff>127000</xdr:colOff>
      <xdr:row>57</xdr:row>
      <xdr:rowOff>16659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716875"/>
          <a:ext cx="838200" cy="7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75289</xdr:rowOff>
    </xdr:from>
    <xdr:to>
      <xdr:col>81</xdr:col>
      <xdr:colOff>50800</xdr:colOff>
      <xdr:row>57</xdr:row>
      <xdr:rowOff>16659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676489"/>
          <a:ext cx="889000" cy="11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47781</xdr:rowOff>
    </xdr:from>
    <xdr:to>
      <xdr:col>76</xdr:col>
      <xdr:colOff>114300</xdr:colOff>
      <xdr:row>56</xdr:row>
      <xdr:rowOff>75289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648981"/>
          <a:ext cx="889000" cy="2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47781</xdr:rowOff>
    </xdr:from>
    <xdr:to>
      <xdr:col>71</xdr:col>
      <xdr:colOff>177800</xdr:colOff>
      <xdr:row>58</xdr:row>
      <xdr:rowOff>92521</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648981"/>
          <a:ext cx="889000" cy="38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64875</xdr:rowOff>
    </xdr:from>
    <xdr:to>
      <xdr:col>85</xdr:col>
      <xdr:colOff>177800</xdr:colOff>
      <xdr:row>56</xdr:row>
      <xdr:rowOff>166475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66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87752</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51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137309</xdr:rowOff>
    </xdr:from>
    <xdr:to>
      <xdr:col>81</xdr:col>
      <xdr:colOff>101600</xdr:colOff>
      <xdr:row>57</xdr:row>
      <xdr:rowOff>67459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73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58586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83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24489</xdr:rowOff>
    </xdr:from>
    <xdr:to>
      <xdr:col>76</xdr:col>
      <xdr:colOff>165100</xdr:colOff>
      <xdr:row>56</xdr:row>
      <xdr:rowOff>126089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62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142616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40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168431</xdr:rowOff>
    </xdr:from>
    <xdr:to>
      <xdr:col>72</xdr:col>
      <xdr:colOff>38100</xdr:colOff>
      <xdr:row>56</xdr:row>
      <xdr:rowOff>98581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5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115108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37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41721</xdr:rowOff>
    </xdr:from>
    <xdr:to>
      <xdr:col>67</xdr:col>
      <xdr:colOff>101600</xdr:colOff>
      <xdr:row>58</xdr:row>
      <xdr:rowOff>143321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98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134448</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1007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78282</xdr:rowOff>
    </xdr:from>
    <xdr:to>
      <xdr:col>85</xdr:col>
      <xdr:colOff>127000</xdr:colOff>
      <xdr:row>97</xdr:row>
      <xdr:rowOff>105105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708932"/>
          <a:ext cx="8382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146938</xdr:rowOff>
    </xdr:from>
    <xdr:to>
      <xdr:col>81</xdr:col>
      <xdr:colOff>50800</xdr:colOff>
      <xdr:row>97</xdr:row>
      <xdr:rowOff>78282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6606138"/>
          <a:ext cx="889000" cy="10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161874</xdr:rowOff>
    </xdr:from>
    <xdr:to>
      <xdr:col>76</xdr:col>
      <xdr:colOff>114300</xdr:colOff>
      <xdr:row>96</xdr:row>
      <xdr:rowOff>146938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449624"/>
          <a:ext cx="889000" cy="156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143968</xdr:rowOff>
    </xdr:from>
    <xdr:to>
      <xdr:col>71</xdr:col>
      <xdr:colOff>177800</xdr:colOff>
      <xdr:row>95</xdr:row>
      <xdr:rowOff>161874</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431718"/>
          <a:ext cx="889000" cy="1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54305</xdr:rowOff>
    </xdr:from>
    <xdr:to>
      <xdr:col>85</xdr:col>
      <xdr:colOff>177800</xdr:colOff>
      <xdr:row>97</xdr:row>
      <xdr:rowOff>155905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68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32732</xdr:rowOff>
    </xdr:from>
    <xdr:ext cx="469744"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66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27482</xdr:rowOff>
    </xdr:from>
    <xdr:to>
      <xdr:col>81</xdr:col>
      <xdr:colOff>101600</xdr:colOff>
      <xdr:row>97</xdr:row>
      <xdr:rowOff>129082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65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120209</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46428" y="1675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96138</xdr:rowOff>
    </xdr:from>
    <xdr:to>
      <xdr:col>76</xdr:col>
      <xdr:colOff>165100</xdr:colOff>
      <xdr:row>97</xdr:row>
      <xdr:rowOff>26288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5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17415</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57428" y="1664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111074</xdr:rowOff>
    </xdr:from>
    <xdr:to>
      <xdr:col>72</xdr:col>
      <xdr:colOff>38100</xdr:colOff>
      <xdr:row>96</xdr:row>
      <xdr:rowOff>41224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39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57751</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68428" y="1617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93168</xdr:rowOff>
    </xdr:from>
    <xdr:to>
      <xdr:col>67</xdr:col>
      <xdr:colOff>101600</xdr:colOff>
      <xdr:row>96</xdr:row>
      <xdr:rowOff>23318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38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39845</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79428" y="1615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229,854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11,628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円の増となっています。これは、私立保育所への保育委託や児童手当の増などが主な要因です。また、教育費は、住民一人当たり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75,707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6,654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円の増となりましたが、小中学校施設の計画的な更新や校務用コンピューター管理の増などによるものです。土木費は、都市計画道路整備の増などにより、住民一人当たり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37,521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なお、公債費は地方債の償還を着実に行ったことにより、令和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円となり、類似団体の平均値を下回る結果となりました。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引き続き今後も喫緊の課題にスピード感を持って財源を配分していくとともに、健全で安定的な財政基盤の確立に努めていきます。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財政調整基金残高の標準財政規模比は、前年度と比べ、基金残高が</a:t>
          </a:r>
          <a:r>
            <a:rPr kumimoji="1" lang="en-US" altLang="ja-JP" sz="1400">
              <a:solidFill>
                <a:sysClr val="windowText" lastClr="000000"/>
              </a:solidFill>
              <a:latin typeface="ＭＳ ゴシック" pitchFamily="49" charset="-128"/>
              <a:ea typeface="ＭＳ ゴシック" pitchFamily="49" charset="-128"/>
            </a:rPr>
            <a:t>37</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千万円余の増となったことから、増となっています。実質収支額の標準財政規模比は、前年度と比べ、実質収支額が減となったこと、かつ、標準財政規模が増となったことにより、減となりました。実質単年度収支は、単年度収支の減により、前年度よりも減となりました。今後も、歳出の徹底した見直しと歳入確保を行い、中長期的に安定した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分母となる標準財政規模が前年度比</a:t>
          </a:r>
          <a:r>
            <a:rPr kumimoji="1" lang="en-US" altLang="ja-JP" sz="1400">
              <a:solidFill>
                <a:sysClr val="windowText" lastClr="000000"/>
              </a:solidFill>
              <a:latin typeface="ＭＳ ゴシック" pitchFamily="49" charset="-128"/>
              <a:ea typeface="ＭＳ ゴシック" pitchFamily="49" charset="-128"/>
            </a:rPr>
            <a:t>35</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1</a:t>
          </a:r>
          <a:r>
            <a:rPr kumimoji="1" lang="ja-JP" altLang="en-US" sz="1400">
              <a:solidFill>
                <a:sysClr val="windowText" lastClr="000000"/>
              </a:solidFill>
              <a:latin typeface="ＭＳ ゴシック" pitchFamily="49" charset="-128"/>
              <a:ea typeface="ＭＳ ゴシック" pitchFamily="49" charset="-128"/>
            </a:rPr>
            <a:t>千万円余の増となる中で、一般会計は、分子となる実質収支額が</a:t>
          </a:r>
          <a:r>
            <a:rPr kumimoji="1" lang="en-US" altLang="ja-JP" sz="1400">
              <a:solidFill>
                <a:sysClr val="windowText" lastClr="000000"/>
              </a:solidFill>
              <a:latin typeface="ＭＳ ゴシック" pitchFamily="49" charset="-128"/>
              <a:ea typeface="ＭＳ ゴシック" pitchFamily="49" charset="-128"/>
            </a:rPr>
            <a:t>26</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千万円余の減、国民健康保険特別会計は前年度と同額であったことにより前年度比で減となりました。その一方で、後期高齢者医療特別会計は</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千万円の増、介護保険特別会計は</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千万円余の増となった結果、前年度比で増となりました。</a:t>
          </a:r>
          <a:endParaRPr kumimoji="1" lang="ja-JP" altLang="en-US" sz="1400">
            <a:solidFill>
              <a:srgbClr val="0070C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本橋　鉄平" id="{16DC5DEC-9AE2-44DC-9EBA-BD6CBF0C692F}" userId="S::m01944207@city.meguro.tokyo.jp::279603a1-5cc4-4b90-9237-9fd19a722e1b"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6" dT="2026-03-06T00:00:40.30" personId="{16DC5DEC-9AE2-44DC-9EBA-BD6CBF0C692F}" id="{DBC35428-BF2A-4A05-BE95-640186EC625E}">
    <text>東京都送付資料_参考数値より</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137292495</v>
      </c>
      <c r="BO4" s="358"/>
      <c r="BP4" s="358"/>
      <c r="BQ4" s="358"/>
      <c r="BR4" s="358"/>
      <c r="BS4" s="358"/>
      <c r="BT4" s="358"/>
      <c r="BU4" s="359"/>
      <c r="BV4" s="357">
        <v>131219485</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5.7</v>
      </c>
      <c r="CU4" s="364"/>
      <c r="CV4" s="364"/>
      <c r="CW4" s="364"/>
      <c r="CX4" s="364"/>
      <c r="CY4" s="364"/>
      <c r="CZ4" s="364"/>
      <c r="DA4" s="365"/>
      <c r="DB4" s="363">
        <v>9.4</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131964230</v>
      </c>
      <c r="BO5" s="395"/>
      <c r="BP5" s="395"/>
      <c r="BQ5" s="395"/>
      <c r="BR5" s="395"/>
      <c r="BS5" s="395"/>
      <c r="BT5" s="395"/>
      <c r="BU5" s="396"/>
      <c r="BV5" s="394">
        <v>123773948</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74.8</v>
      </c>
      <c r="CU5" s="392"/>
      <c r="CV5" s="392"/>
      <c r="CW5" s="392"/>
      <c r="CX5" s="392"/>
      <c r="CY5" s="392"/>
      <c r="CZ5" s="392"/>
      <c r="DA5" s="393"/>
      <c r="DB5" s="391">
        <v>76.099999999999994</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5328265</v>
      </c>
      <c r="BO6" s="395"/>
      <c r="BP6" s="395"/>
      <c r="BQ6" s="395"/>
      <c r="BR6" s="395"/>
      <c r="BS6" s="395"/>
      <c r="BT6" s="395"/>
      <c r="BU6" s="396"/>
      <c r="BV6" s="394">
        <v>7445537</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74.8</v>
      </c>
      <c r="CU6" s="432"/>
      <c r="CV6" s="432"/>
      <c r="CW6" s="432"/>
      <c r="CX6" s="432"/>
      <c r="CY6" s="432"/>
      <c r="CZ6" s="432"/>
      <c r="DA6" s="433"/>
      <c r="DB6" s="431">
        <v>76.099999999999994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646780</v>
      </c>
      <c r="BO7" s="395"/>
      <c r="BP7" s="395"/>
      <c r="BQ7" s="395"/>
      <c r="BR7" s="395"/>
      <c r="BS7" s="395"/>
      <c r="BT7" s="395"/>
      <c r="BU7" s="396"/>
      <c r="BV7" s="394">
        <v>128352</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81616447</v>
      </c>
      <c r="CU7" s="395"/>
      <c r="CV7" s="395"/>
      <c r="CW7" s="395"/>
      <c r="CX7" s="395"/>
      <c r="CY7" s="395"/>
      <c r="CZ7" s="395"/>
      <c r="DA7" s="396"/>
      <c r="DB7" s="394">
        <v>78098672</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4681485</v>
      </c>
      <c r="BO8" s="395"/>
      <c r="BP8" s="395"/>
      <c r="BQ8" s="395"/>
      <c r="BR8" s="395"/>
      <c r="BS8" s="395"/>
      <c r="BT8" s="395"/>
      <c r="BU8" s="396"/>
      <c r="BV8" s="394">
        <v>7317185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0.72</v>
      </c>
      <c r="CU8" s="435"/>
      <c r="CV8" s="435"/>
      <c r="CW8" s="435"/>
      <c r="CX8" s="435"/>
      <c r="CY8" s="435"/>
      <c r="CZ8" s="435"/>
      <c r="DA8" s="436"/>
      <c r="DB8" s="434">
        <v>0.73</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288088</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-2635700</v>
      </c>
      <c r="BO9" s="395"/>
      <c r="BP9" s="395"/>
      <c r="BQ9" s="395"/>
      <c r="BR9" s="395"/>
      <c r="BS9" s="395"/>
      <c r="BT9" s="395"/>
      <c r="BU9" s="396"/>
      <c r="BV9" s="394">
        <v>-802868</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v>
      </c>
      <c r="CU9" s="392"/>
      <c r="CV9" s="392"/>
      <c r="CW9" s="392"/>
      <c r="CX9" s="392"/>
      <c r="CY9" s="392"/>
      <c r="CZ9" s="392"/>
      <c r="DA9" s="393"/>
      <c r="DB9" s="391">
        <v>1.1000000000000001</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277622</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3777591</v>
      </c>
      <c r="BO10" s="395"/>
      <c r="BP10" s="395"/>
      <c r="BQ10" s="395"/>
      <c r="BR10" s="395"/>
      <c r="BS10" s="395"/>
      <c r="BT10" s="395"/>
      <c r="BU10" s="396"/>
      <c r="BV10" s="394">
        <v>4675248</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281400</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8637</v>
      </c>
      <c r="BO12" s="395"/>
      <c r="BP12" s="395"/>
      <c r="BQ12" s="395"/>
      <c r="BR12" s="395"/>
      <c r="BS12" s="395"/>
      <c r="BT12" s="395"/>
      <c r="BU12" s="396"/>
      <c r="BV12" s="394">
        <v>29851</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269921</v>
      </c>
      <c r="S13" s="479"/>
      <c r="T13" s="479"/>
      <c r="U13" s="479"/>
      <c r="V13" s="480"/>
      <c r="W13" s="410" t="s">
        <v>131</v>
      </c>
      <c r="X13" s="411"/>
      <c r="Y13" s="411"/>
      <c r="Z13" s="411"/>
      <c r="AA13" s="411"/>
      <c r="AB13" s="401"/>
      <c r="AC13" s="445">
        <v>189</v>
      </c>
      <c r="AD13" s="446"/>
      <c r="AE13" s="446"/>
      <c r="AF13" s="446"/>
      <c r="AG13" s="488"/>
      <c r="AH13" s="445">
        <v>207</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1133254</v>
      </c>
      <c r="BO13" s="395"/>
      <c r="BP13" s="395"/>
      <c r="BQ13" s="395"/>
      <c r="BR13" s="395"/>
      <c r="BS13" s="395"/>
      <c r="BT13" s="395"/>
      <c r="BU13" s="396"/>
      <c r="BV13" s="394">
        <v>3842529</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-3.3</v>
      </c>
      <c r="CU13" s="392"/>
      <c r="CV13" s="392"/>
      <c r="CW13" s="392"/>
      <c r="CX13" s="392"/>
      <c r="CY13" s="392"/>
      <c r="CZ13" s="392"/>
      <c r="DA13" s="393"/>
      <c r="DB13" s="391">
        <v>-3.8</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279520</v>
      </c>
      <c r="S14" s="479"/>
      <c r="T14" s="479"/>
      <c r="U14" s="479"/>
      <c r="V14" s="480"/>
      <c r="W14" s="384"/>
      <c r="X14" s="385"/>
      <c r="Y14" s="385"/>
      <c r="Z14" s="385"/>
      <c r="AA14" s="385"/>
      <c r="AB14" s="374"/>
      <c r="AC14" s="481">
        <v>0.2</v>
      </c>
      <c r="AD14" s="482"/>
      <c r="AE14" s="482"/>
      <c r="AF14" s="482"/>
      <c r="AG14" s="483"/>
      <c r="AH14" s="481">
        <v>0.2</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268972</v>
      </c>
      <c r="S15" s="479"/>
      <c r="T15" s="479"/>
      <c r="U15" s="479"/>
      <c r="V15" s="480"/>
      <c r="W15" s="410" t="s">
        <v>137</v>
      </c>
      <c r="X15" s="411"/>
      <c r="Y15" s="411"/>
      <c r="Z15" s="411"/>
      <c r="AA15" s="411"/>
      <c r="AB15" s="401"/>
      <c r="AC15" s="445">
        <v>11944</v>
      </c>
      <c r="AD15" s="446"/>
      <c r="AE15" s="446"/>
      <c r="AF15" s="446"/>
      <c r="AG15" s="488"/>
      <c r="AH15" s="445">
        <v>12883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51271898</v>
      </c>
      <c r="BO15" s="358"/>
      <c r="BP15" s="358"/>
      <c r="BQ15" s="358"/>
      <c r="BR15" s="358"/>
      <c r="BS15" s="358"/>
      <c r="BT15" s="358"/>
      <c r="BU15" s="359"/>
      <c r="BV15" s="357">
        <v>49442066</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10.6</v>
      </c>
      <c r="AD16" s="482"/>
      <c r="AE16" s="482"/>
      <c r="AF16" s="482"/>
      <c r="AG16" s="483"/>
      <c r="AH16" s="481">
        <v>12.7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71470773</v>
      </c>
      <c r="BO16" s="395"/>
      <c r="BP16" s="395"/>
      <c r="BQ16" s="395"/>
      <c r="BR16" s="395"/>
      <c r="BS16" s="395"/>
      <c r="BT16" s="395"/>
      <c r="BU16" s="396"/>
      <c r="BV16" s="394">
        <v>68444766</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100207</v>
      </c>
      <c r="AD17" s="446"/>
      <c r="AE17" s="446"/>
      <c r="AF17" s="446"/>
      <c r="AG17" s="488"/>
      <c r="AH17" s="445">
        <v>88582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81616447</v>
      </c>
      <c r="BO17" s="395"/>
      <c r="BP17" s="395"/>
      <c r="BQ17" s="395"/>
      <c r="BR17" s="395"/>
      <c r="BS17" s="395"/>
      <c r="BT17" s="395"/>
      <c r="BU17" s="396"/>
      <c r="BV17" s="394">
        <v>78098672</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14.67</v>
      </c>
      <c r="M18" s="518"/>
      <c r="N18" s="518"/>
      <c r="O18" s="518"/>
      <c r="P18" s="518"/>
      <c r="Q18" s="518"/>
      <c r="R18" s="519"/>
      <c r="S18" s="519"/>
      <c r="T18" s="519"/>
      <c r="U18" s="519"/>
      <c r="V18" s="520"/>
      <c r="W18" s="412"/>
      <c r="X18" s="413"/>
      <c r="Y18" s="413"/>
      <c r="Z18" s="413"/>
      <c r="AA18" s="413"/>
      <c r="AB18" s="404"/>
      <c r="AC18" s="521">
        <v>89.2</v>
      </c>
      <c r="AD18" s="522"/>
      <c r="AE18" s="522"/>
      <c r="AF18" s="522"/>
      <c r="AG18" s="523"/>
      <c r="AH18" s="521">
        <v>87.1</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65592917</v>
      </c>
      <c r="BO18" s="395"/>
      <c r="BP18" s="395"/>
      <c r="BQ18" s="395"/>
      <c r="BR18" s="395"/>
      <c r="BS18" s="395"/>
      <c r="BT18" s="395"/>
      <c r="BU18" s="396"/>
      <c r="BV18" s="394">
        <v>62463400</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19638</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102174294</v>
      </c>
      <c r="BO19" s="395"/>
      <c r="BP19" s="395"/>
      <c r="BQ19" s="395"/>
      <c r="BR19" s="395"/>
      <c r="BS19" s="395"/>
      <c r="BT19" s="395"/>
      <c r="BU19" s="396"/>
      <c r="BV19" s="394">
        <v>99789180</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155715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6599981</v>
      </c>
      <c r="BO22" s="358"/>
      <c r="BP22" s="358"/>
      <c r="BQ22" s="358"/>
      <c r="BR22" s="358"/>
      <c r="BS22" s="358"/>
      <c r="BT22" s="358"/>
      <c r="BU22" s="359"/>
      <c r="BV22" s="357">
        <v>7601148</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2330112</v>
      </c>
      <c r="BO23" s="395"/>
      <c r="BP23" s="395"/>
      <c r="BQ23" s="395"/>
      <c r="BR23" s="395"/>
      <c r="BS23" s="395"/>
      <c r="BT23" s="395"/>
      <c r="BU23" s="396"/>
      <c r="BV23" s="394">
        <v>2860369</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10580</v>
      </c>
      <c r="R24" s="446"/>
      <c r="S24" s="446"/>
      <c r="T24" s="446"/>
      <c r="U24" s="446"/>
      <c r="V24" s="488"/>
      <c r="W24" s="540"/>
      <c r="X24" s="541"/>
      <c r="Y24" s="542"/>
      <c r="Z24" s="444" t="s">
        <v>162</v>
      </c>
      <c r="AA24" s="424"/>
      <c r="AB24" s="424"/>
      <c r="AC24" s="424"/>
      <c r="AD24" s="424"/>
      <c r="AE24" s="424"/>
      <c r="AF24" s="424"/>
      <c r="AG24" s="425"/>
      <c r="AH24" s="445">
        <v>1925</v>
      </c>
      <c r="AI24" s="446"/>
      <c r="AJ24" s="446"/>
      <c r="AK24" s="446"/>
      <c r="AL24" s="488"/>
      <c r="AM24" s="445">
        <v>5775000</v>
      </c>
      <c r="AN24" s="446"/>
      <c r="AO24" s="446"/>
      <c r="AP24" s="446"/>
      <c r="AQ24" s="446"/>
      <c r="AR24" s="488"/>
      <c r="AS24" s="445">
        <v>3000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6599981</v>
      </c>
      <c r="BO24" s="395"/>
      <c r="BP24" s="395"/>
      <c r="BQ24" s="395"/>
      <c r="BR24" s="395"/>
      <c r="BS24" s="395"/>
      <c r="BT24" s="395"/>
      <c r="BU24" s="396"/>
      <c r="BV24" s="394">
        <v>7601148</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8470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6603507</v>
      </c>
      <c r="BO25" s="358"/>
      <c r="BP25" s="358"/>
      <c r="BQ25" s="358"/>
      <c r="BR25" s="358"/>
      <c r="BS25" s="358"/>
      <c r="BT25" s="358"/>
      <c r="BU25" s="359"/>
      <c r="BV25" s="357">
        <v>5855659</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7410</v>
      </c>
      <c r="R26" s="446"/>
      <c r="S26" s="446"/>
      <c r="T26" s="446"/>
      <c r="U26" s="446"/>
      <c r="V26" s="488"/>
      <c r="W26" s="540"/>
      <c r="X26" s="541"/>
      <c r="Y26" s="542"/>
      <c r="Z26" s="444" t="s">
        <v>168</v>
      </c>
      <c r="AA26" s="546"/>
      <c r="AB26" s="546"/>
      <c r="AC26" s="546"/>
      <c r="AD26" s="546"/>
      <c r="AE26" s="546"/>
      <c r="AF26" s="546"/>
      <c r="AG26" s="547"/>
      <c r="AH26" s="445">
        <v>149</v>
      </c>
      <c r="AI26" s="446"/>
      <c r="AJ26" s="446"/>
      <c r="AK26" s="446"/>
      <c r="AL26" s="488"/>
      <c r="AM26" s="445">
        <v>427034</v>
      </c>
      <c r="AN26" s="446"/>
      <c r="AO26" s="446"/>
      <c r="AP26" s="446"/>
      <c r="AQ26" s="446"/>
      <c r="AR26" s="488"/>
      <c r="AS26" s="445">
        <v>2866</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9050</v>
      </c>
      <c r="R27" s="446"/>
      <c r="S27" s="446"/>
      <c r="T27" s="446"/>
      <c r="U27" s="446"/>
      <c r="V27" s="488"/>
      <c r="W27" s="540"/>
      <c r="X27" s="541"/>
      <c r="Y27" s="542"/>
      <c r="Z27" s="444" t="s">
        <v>171</v>
      </c>
      <c r="AA27" s="424"/>
      <c r="AB27" s="424"/>
      <c r="AC27" s="424"/>
      <c r="AD27" s="424"/>
      <c r="AE27" s="424"/>
      <c r="AF27" s="424"/>
      <c r="AG27" s="425"/>
      <c r="AH27" s="445">
        <v>25</v>
      </c>
      <c r="AI27" s="446"/>
      <c r="AJ27" s="446"/>
      <c r="AK27" s="446"/>
      <c r="AL27" s="488"/>
      <c r="AM27" s="445">
        <v>87066</v>
      </c>
      <c r="AN27" s="446"/>
      <c r="AO27" s="446"/>
      <c r="AP27" s="446"/>
      <c r="AQ27" s="446"/>
      <c r="AR27" s="488"/>
      <c r="AS27" s="445">
        <v>3483</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7910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43308543</v>
      </c>
      <c r="BO28" s="358"/>
      <c r="BP28" s="358"/>
      <c r="BQ28" s="358"/>
      <c r="BR28" s="358"/>
      <c r="BS28" s="358"/>
      <c r="BT28" s="358"/>
      <c r="BU28" s="359"/>
      <c r="BV28" s="357">
        <v>39539588</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34</v>
      </c>
      <c r="M29" s="446"/>
      <c r="N29" s="446"/>
      <c r="O29" s="446"/>
      <c r="P29" s="488"/>
      <c r="Q29" s="445">
        <v>5980</v>
      </c>
      <c r="R29" s="446"/>
      <c r="S29" s="446"/>
      <c r="T29" s="446"/>
      <c r="U29" s="446"/>
      <c r="V29" s="488"/>
      <c r="W29" s="543"/>
      <c r="X29" s="544"/>
      <c r="Y29" s="545"/>
      <c r="Z29" s="444" t="s">
        <v>177</v>
      </c>
      <c r="AA29" s="424"/>
      <c r="AB29" s="424"/>
      <c r="AC29" s="424"/>
      <c r="AD29" s="424"/>
      <c r="AE29" s="424"/>
      <c r="AF29" s="424"/>
      <c r="AG29" s="425"/>
      <c r="AH29" s="445">
        <v>1950</v>
      </c>
      <c r="AI29" s="446"/>
      <c r="AJ29" s="446"/>
      <c r="AK29" s="446"/>
      <c r="AL29" s="488"/>
      <c r="AM29" s="445">
        <v>5862066</v>
      </c>
      <c r="AN29" s="446"/>
      <c r="AO29" s="446"/>
      <c r="AP29" s="446"/>
      <c r="AQ29" s="446"/>
      <c r="AR29" s="488"/>
      <c r="AS29" s="445">
        <v>3006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319351</v>
      </c>
      <c r="BO29" s="395"/>
      <c r="BP29" s="395"/>
      <c r="BQ29" s="395"/>
      <c r="BR29" s="395"/>
      <c r="BS29" s="395"/>
      <c r="BT29" s="395"/>
      <c r="BU29" s="396"/>
      <c r="BV29" s="394">
        <v>407479</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99</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56880838</v>
      </c>
      <c r="BO30" s="514"/>
      <c r="BP30" s="514"/>
      <c r="BQ30" s="514"/>
      <c r="BR30" s="514"/>
      <c r="BS30" s="514"/>
      <c r="BT30" s="514"/>
      <c r="BU30" s="515"/>
      <c r="BV30" s="513">
        <v>51526584</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11</v>
      </c>
      <c r="CP34" s="584"/>
      <c r="CQ34" s="585" t="str">
        <f>IF('各会計、関係団体の財政状況及び健全化判断比率'!BS7="","",'各会計、関係団体の財政状況及び健全化判断比率'!BS7)</f>
        <v>（公財）目黒区芸術文化振興財団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後期高齢者医療特別会計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f t="shared" ref="CO35:CO43" si="3">IF(CQ35="","",CO34+1)</f>
        <v>12</v>
      </c>
      <c r="CP35" s="584"/>
      <c r="CQ35" s="585" t="str">
        <f>IF('各会計、関係団体の財政状況及び健全化判断比率'!BS8="","",'各会計、関係団体の財政状況及び健全化判断比率'!BS8)</f>
        <v>（公財）目黒区勤労者サービスセンター</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介護保険特別会計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臨海部広域斎場組合</v>
      </c>
      <c r="BZ36" s="585"/>
      <c r="CA36" s="585"/>
      <c r="CB36" s="585"/>
      <c r="CC36" s="585"/>
      <c r="CD36" s="585"/>
      <c r="CE36" s="585"/>
      <c r="CF36" s="585"/>
      <c r="CG36" s="585"/>
      <c r="CH36" s="585"/>
      <c r="CI36" s="585"/>
      <c r="CJ36" s="585"/>
      <c r="CK36" s="585"/>
      <c r="CL36" s="585"/>
      <c r="CM36" s="585"/>
      <c r="CN36" s="163"/>
      <c r="CO36" s="584">
        <f t="shared" si="3"/>
        <v>13</v>
      </c>
      <c r="CP36" s="584"/>
      <c r="CQ36" s="585" t="str">
        <f>IF('各会計、関係団体の財政状況及び健全化判断比率'!BS9="","",'各会計、関係団体の財政状況及び健全化判断比率'!BS9)</f>
        <v>（公財）目黒区国際交流協会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東京二十三区清掃一部事務組合</v>
      </c>
      <c r="BZ37" s="585"/>
      <c r="CA37" s="585"/>
      <c r="CB37" s="585"/>
      <c r="CC37" s="585"/>
      <c r="CD37" s="585"/>
      <c r="CE37" s="585"/>
      <c r="CF37" s="585"/>
      <c r="CG37" s="585"/>
      <c r="CH37" s="585"/>
      <c r="CI37" s="585"/>
      <c r="CJ37" s="585"/>
      <c r="CK37" s="585"/>
      <c r="CL37" s="585"/>
      <c r="CM37" s="585"/>
      <c r="CN37" s="163"/>
      <c r="CO37" s="584">
        <f t="shared" si="3"/>
        <v>14</v>
      </c>
      <c r="CP37" s="584"/>
      <c r="CQ37" s="585" t="str">
        <f>IF('各会計、関係団体の財政状況及び健全化判断比率'!BS10="","",'各会計、関係団体の財政状況及び健全化判断比率'!BS10)</f>
        <v>目黒区土地開発公社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〇</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東京都後期高齢者医療広域連合（一般会計）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10</v>
      </c>
      <c r="BX39" s="584"/>
      <c r="BY39" s="585" t="str">
        <f>IF('各会計、関係団体の財政状況及び健全化判断比率'!B73="","",'各会計、関係団体の財政状況及び健全化判断比率'!B73)</f>
        <v>東京都後期高齢者医療広域連合
（後期高齢者医療特別会計）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S5qti7X+Z+7WoSCWxXKW6nBpalxUdnNHE08dmyQYXzLpLAPvM7/zMPiLeGWYOWv6vUudfRoxvJ2eGwb6Nixz2w==" saltValue="bga/DeXnQfb69lojUiCKd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526</v>
      </c>
      <c r="D34" s="1136"/>
      <c r="E34" s="1137"/>
      <c r="F34" s="32">
        <v>12.71</v>
      </c>
      <c r="G34" s="33">
        <v>12.15</v>
      </c>
      <c r="H34" s="33">
        <v>11.12</v>
      </c>
      <c r="I34" s="33">
        <v>9.36</v>
      </c>
      <c r="J34" s="34">
        <v>5.73</v>
      </c>
      <c r="K34" s="22"/>
      <c r="L34" s="22"/>
      <c r="M34" s="22"/>
      <c r="N34" s="22"/>
      <c r="O34" s="22"/>
      <c r="P34" s="22"/>
    </row>
    <row r="35" spans="1:16" ht="39" customHeight="1" x14ac:dyDescent="0.2">
      <c r="A35" s="22"/>
      <c r="B35" s="35"/>
      <c r="C35" s="1132" t="s">
        <v>527</v>
      </c>
      <c r="D35" s="1132"/>
      <c r="E35" s="1133"/>
      <c r="F35" s="36">
        <v>0.84</v>
      </c>
      <c r="G35" s="37">
        <v>0.42</v>
      </c>
      <c r="H35" s="37">
        <v>0.43</v>
      </c>
      <c r="I35" s="37">
        <v>0.6</v>
      </c>
      <c r="J35" s="38">
        <v>0.62</v>
      </c>
      <c r="K35" s="22"/>
      <c r="L35" s="22"/>
      <c r="M35" s="22"/>
      <c r="N35" s="22"/>
      <c r="O35" s="22"/>
      <c r="P35" s="22"/>
    </row>
    <row r="36" spans="1:16" ht="39" customHeight="1" x14ac:dyDescent="0.2">
      <c r="A36" s="22"/>
      <c r="B36" s="35"/>
      <c r="C36" s="1132" t="s">
        <v>528</v>
      </c>
      <c r="D36" s="1132"/>
      <c r="E36" s="1133"/>
      <c r="F36" s="36">
        <v>0.94</v>
      </c>
      <c r="G36" s="37">
        <v>1.02</v>
      </c>
      <c r="H36" s="37">
        <v>0.64</v>
      </c>
      <c r="I36" s="37">
        <v>0.38</v>
      </c>
      <c r="J36" s="38">
        <v>0.36</v>
      </c>
      <c r="K36" s="22"/>
      <c r="L36" s="22"/>
      <c r="M36" s="22"/>
      <c r="N36" s="22"/>
      <c r="O36" s="22"/>
      <c r="P36" s="22"/>
    </row>
    <row r="37" spans="1:16" ht="39" customHeight="1" x14ac:dyDescent="0.2">
      <c r="A37" s="22"/>
      <c r="B37" s="35"/>
      <c r="C37" s="1132" t="s">
        <v>529</v>
      </c>
      <c r="D37" s="1132"/>
      <c r="E37" s="1133"/>
      <c r="F37" s="36">
        <v>0</v>
      </c>
      <c r="G37" s="37">
        <v>7.0000000000000007E-2</v>
      </c>
      <c r="H37" s="37">
        <v>0.11</v>
      </c>
      <c r="I37" s="37">
        <v>0.1</v>
      </c>
      <c r="J37" s="38">
        <v>0.17</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530</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531</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iZ4iHknoayOVYZXfJTsdqaoLidrN0DDtCL59xvRF7Eqx5WICWVvUwPVhbx78kgYhzgtFdooztCuYvkJmVzpQ==" saltValue="PXnzc+7clVGJR2QgLfiXs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1687</v>
      </c>
      <c r="L45" s="58">
        <v>1564</v>
      </c>
      <c r="M45" s="58">
        <v>1027</v>
      </c>
      <c r="N45" s="58">
        <v>831</v>
      </c>
      <c r="O45" s="59">
        <v>784</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v>304</v>
      </c>
      <c r="L47" s="62">
        <v>303</v>
      </c>
      <c r="M47" s="62">
        <v>303</v>
      </c>
      <c r="N47" s="62">
        <v>194</v>
      </c>
      <c r="O47" s="63">
        <v>169</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96</v>
      </c>
      <c r="L49" s="62">
        <v>92</v>
      </c>
      <c r="M49" s="62">
        <v>94</v>
      </c>
      <c r="N49" s="62">
        <v>112</v>
      </c>
      <c r="O49" s="63">
        <v>153</v>
      </c>
      <c r="P49" s="46"/>
      <c r="Q49" s="46"/>
      <c r="R49" s="46"/>
      <c r="S49" s="46"/>
      <c r="T49" s="46"/>
      <c r="U49" s="46"/>
    </row>
    <row r="50" spans="1:21" ht="30.75" customHeight="1" x14ac:dyDescent="0.2">
      <c r="A50" s="46"/>
      <c r="B50" s="1140"/>
      <c r="C50" s="1141"/>
      <c r="D50" s="60"/>
      <c r="E50" s="1146" t="s">
        <v>15</v>
      </c>
      <c r="F50" s="1146"/>
      <c r="G50" s="1146"/>
      <c r="H50" s="1146"/>
      <c r="I50" s="1146"/>
      <c r="J50" s="1147"/>
      <c r="K50" s="61">
        <v>18</v>
      </c>
      <c r="L50" s="62">
        <v>12</v>
      </c>
      <c r="M50" s="62">
        <v>12</v>
      </c>
      <c r="N50" s="62">
        <v>11</v>
      </c>
      <c r="O50" s="63">
        <v>3</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4865</v>
      </c>
      <c r="L52" s="62">
        <v>4654</v>
      </c>
      <c r="M52" s="62">
        <v>4195</v>
      </c>
      <c r="N52" s="62">
        <v>3769</v>
      </c>
      <c r="O52" s="63">
        <v>3083</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-2760</v>
      </c>
      <c r="L53" s="67">
        <v>-2683</v>
      </c>
      <c r="M53" s="67">
        <v>-2759</v>
      </c>
      <c r="N53" s="67">
        <v>-2621</v>
      </c>
      <c r="O53" s="68">
        <v>-1974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532</v>
      </c>
      <c r="L57" s="79" t="s">
        <v>533</v>
      </c>
      <c r="M57" s="79" t="s">
        <v>534</v>
      </c>
      <c r="N57" s="79" t="s">
        <v>535</v>
      </c>
      <c r="O57" s="80" t="s">
        <v>536</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482</v>
      </c>
      <c r="L58" s="82" t="s">
        <v>482</v>
      </c>
      <c r="M58" s="82">
        <v>1082</v>
      </c>
      <c r="N58" s="82">
        <v>218</v>
      </c>
      <c r="O58" s="83" t="s">
        <v>537</v>
      </c>
    </row>
    <row r="59" spans="1:21" ht="31.5" customHeight="1" x14ac:dyDescent="0.2">
      <c r="B59" s="1156"/>
      <c r="C59" s="1157"/>
      <c r="D59" s="1163" t="s">
        <v>26</v>
      </c>
      <c r="E59" s="1164"/>
      <c r="F59" s="1164"/>
      <c r="G59" s="1164"/>
      <c r="H59" s="1164"/>
      <c r="I59" s="1164"/>
      <c r="J59" s="1165"/>
      <c r="K59" s="84">
        <v>2480</v>
      </c>
      <c r="L59" s="85">
        <v>2846</v>
      </c>
      <c r="M59" s="85">
        <v>3306</v>
      </c>
      <c r="N59" s="85">
        <v>1500</v>
      </c>
      <c r="O59" s="86">
        <v>847</v>
      </c>
    </row>
    <row r="60" spans="1:21" ht="31.5" customHeight="1" thickBot="1" x14ac:dyDescent="0.25">
      <c r="B60" s="1158"/>
      <c r="C60" s="1159"/>
      <c r="D60" s="1166" t="s">
        <v>27</v>
      </c>
      <c r="E60" s="1167"/>
      <c r="F60" s="1167"/>
      <c r="G60" s="1167"/>
      <c r="H60" s="1167"/>
      <c r="I60" s="1167"/>
      <c r="J60" s="1168"/>
      <c r="K60" s="87">
        <v>1582</v>
      </c>
      <c r="L60" s="88">
        <v>1790</v>
      </c>
      <c r="M60" s="88">
        <v>2049</v>
      </c>
      <c r="N60" s="88">
        <v>1131</v>
      </c>
      <c r="O60" s="89">
        <v>635</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x8Ufk+nsiiBFB7kjP9b1xQwY57YgFX8e//8pJPCI3Bep4vg8CljurZxSSCWUVQHQ+uKjA8Ogp27VCzgaH8rNg==" saltValue="Cy2IIm8dOKvPq/zLYF8zO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14752</v>
      </c>
      <c r="J41" s="331">
        <v>13750</v>
      </c>
      <c r="K41" s="331">
        <v>11514</v>
      </c>
      <c r="L41" s="331">
        <v>9785</v>
      </c>
      <c r="M41" s="332">
        <v>9045</v>
      </c>
    </row>
    <row r="42" spans="2:13" ht="27.75" customHeight="1" x14ac:dyDescent="0.2">
      <c r="B42" s="1171"/>
      <c r="C42" s="1172"/>
      <c r="D42" s="104"/>
      <c r="E42" s="1177" t="s">
        <v>32</v>
      </c>
      <c r="F42" s="1177"/>
      <c r="G42" s="1177"/>
      <c r="H42" s="1178"/>
      <c r="I42" s="333">
        <v>86</v>
      </c>
      <c r="J42" s="334">
        <v>43</v>
      </c>
      <c r="K42" s="334">
        <v>17</v>
      </c>
      <c r="L42" s="334">
        <v>7</v>
      </c>
      <c r="M42" s="335">
        <v>4</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1233</v>
      </c>
      <c r="J44" s="334">
        <v>1377</v>
      </c>
      <c r="K44" s="334">
        <v>1701</v>
      </c>
      <c r="L44" s="334">
        <v>1709</v>
      </c>
      <c r="M44" s="335">
        <v>1999</v>
      </c>
    </row>
    <row r="45" spans="2:13" ht="27.75" customHeight="1" x14ac:dyDescent="0.2">
      <c r="B45" s="1171"/>
      <c r="C45" s="1172"/>
      <c r="D45" s="104"/>
      <c r="E45" s="1177" t="s">
        <v>35</v>
      </c>
      <c r="F45" s="1177"/>
      <c r="G45" s="1177"/>
      <c r="H45" s="1178"/>
      <c r="I45" s="333">
        <v>11577</v>
      </c>
      <c r="J45" s="334">
        <v>11599</v>
      </c>
      <c r="K45" s="334">
        <v>12459</v>
      </c>
      <c r="L45" s="334">
        <v>13305</v>
      </c>
      <c r="M45" s="335">
        <v>11966</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55531</v>
      </c>
      <c r="J50" s="334">
        <v>68642</v>
      </c>
      <c r="K50" s="334">
        <v>80599</v>
      </c>
      <c r="L50" s="334">
        <v>88452</v>
      </c>
      <c r="M50" s="335">
        <v>92194</v>
      </c>
    </row>
    <row r="51" spans="2:13" ht="27.75" customHeight="1" x14ac:dyDescent="0.2">
      <c r="B51" s="1171"/>
      <c r="C51" s="1172"/>
      <c r="D51" s="104"/>
      <c r="E51" s="1177" t="s">
        <v>42</v>
      </c>
      <c r="F51" s="1177"/>
      <c r="G51" s="1177"/>
      <c r="H51" s="1178"/>
      <c r="I51" s="333" t="s">
        <v>482</v>
      </c>
      <c r="J51" s="334" t="s">
        <v>482</v>
      </c>
      <c r="K51" s="334" t="s">
        <v>482</v>
      </c>
      <c r="L51" s="334" t="s">
        <v>482</v>
      </c>
      <c r="M51" s="335" t="s">
        <v>482</v>
      </c>
    </row>
    <row r="52" spans="2:13" ht="27.75" customHeight="1" x14ac:dyDescent="0.2">
      <c r="B52" s="1173"/>
      <c r="C52" s="1174"/>
      <c r="D52" s="104"/>
      <c r="E52" s="1177" t="s">
        <v>43</v>
      </c>
      <c r="F52" s="1177"/>
      <c r="G52" s="1177"/>
      <c r="H52" s="1178"/>
      <c r="I52" s="333">
        <v>36718</v>
      </c>
      <c r="J52" s="334">
        <v>36462</v>
      </c>
      <c r="K52" s="334">
        <v>32496</v>
      </c>
      <c r="L52" s="334">
        <v>27922</v>
      </c>
      <c r="M52" s="335">
        <v>24568</v>
      </c>
    </row>
    <row r="53" spans="2:13" ht="27.75" customHeight="1" thickBot="1" x14ac:dyDescent="0.25">
      <c r="B53" s="1184" t="s">
        <v>19</v>
      </c>
      <c r="C53" s="1185"/>
      <c r="D53" s="108"/>
      <c r="E53" s="1186" t="s">
        <v>44</v>
      </c>
      <c r="F53" s="1186"/>
      <c r="G53" s="1186"/>
      <c r="H53" s="1187"/>
      <c r="I53" s="336">
        <v>-64601</v>
      </c>
      <c r="J53" s="337">
        <v>-78335</v>
      </c>
      <c r="K53" s="337">
        <v>-87405</v>
      </c>
      <c r="L53" s="337">
        <v>-91567</v>
      </c>
      <c r="M53" s="338">
        <v>-93748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Y9yqy2nNow+ibBF/5bzroTQ6ArshNKj348lnw9T4K1C2GxHrRvW30iRillEiwGqunYOd+ZbFr42uVs0+bjEaqQ==" saltValue="XNm7Y+0n2zEg4aZhALYWq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34894</v>
      </c>
      <c r="G55" s="339">
        <v>39540</v>
      </c>
      <c r="H55" s="340">
        <v>43309</v>
      </c>
    </row>
    <row r="56" spans="2:8" ht="52.5" customHeight="1" x14ac:dyDescent="0.2">
      <c r="B56" s="120"/>
      <c r="C56" s="1198" t="s">
        <v>47</v>
      </c>
      <c r="D56" s="1198"/>
      <c r="E56" s="1199"/>
      <c r="F56" s="341">
        <v>505</v>
      </c>
      <c r="G56" s="341">
        <v>407</v>
      </c>
      <c r="H56" s="342">
        <v>319</v>
      </c>
    </row>
    <row r="57" spans="2:8" ht="53.25" customHeight="1" x14ac:dyDescent="0.2">
      <c r="B57" s="120"/>
      <c r="C57" s="1200" t="s">
        <v>48</v>
      </c>
      <c r="D57" s="1200"/>
      <c r="E57" s="1201"/>
      <c r="F57" s="343">
        <v>44111</v>
      </c>
      <c r="G57" s="343">
        <v>51527</v>
      </c>
      <c r="H57" s="344">
        <v>56881</v>
      </c>
    </row>
    <row r="58" spans="2:8" ht="45.75" customHeight="1" x14ac:dyDescent="0.2">
      <c r="B58" s="121"/>
      <c r="C58" s="1188" t="s">
        <v>551</v>
      </c>
      <c r="D58" s="1189"/>
      <c r="E58" s="1190"/>
      <c r="F58" s="345">
        <v>19313</v>
      </c>
      <c r="G58" s="345">
        <v>24359</v>
      </c>
      <c r="H58" s="346">
        <v>27920</v>
      </c>
    </row>
    <row r="59" spans="2:8" ht="45.75" customHeight="1" x14ac:dyDescent="0.2">
      <c r="B59" s="121"/>
      <c r="C59" s="1188" t="s">
        <v>552</v>
      </c>
      <c r="D59" s="1189"/>
      <c r="E59" s="1190"/>
      <c r="F59" s="345">
        <v>21442</v>
      </c>
      <c r="G59" s="345">
        <v>23717</v>
      </c>
      <c r="H59" s="346">
        <v>25401</v>
      </c>
    </row>
    <row r="60" spans="2:8" ht="45.75" customHeight="1" x14ac:dyDescent="0.2">
      <c r="B60" s="121"/>
      <c r="C60" s="1188" t="s">
        <v>553</v>
      </c>
      <c r="D60" s="1189"/>
      <c r="E60" s="1190"/>
      <c r="F60" s="345">
        <v>845</v>
      </c>
      <c r="G60" s="345">
        <v>851</v>
      </c>
      <c r="H60" s="346">
        <v>823</v>
      </c>
    </row>
    <row r="61" spans="2:8" ht="45.75" customHeight="1" x14ac:dyDescent="0.2">
      <c r="B61" s="121"/>
      <c r="C61" s="1188" t="s">
        <v>554</v>
      </c>
      <c r="D61" s="1189"/>
      <c r="E61" s="1190"/>
      <c r="F61" s="345">
        <v>811</v>
      </c>
      <c r="G61" s="345">
        <v>821</v>
      </c>
      <c r="H61" s="346">
        <v>802</v>
      </c>
    </row>
    <row r="62" spans="2:8" ht="45.75" customHeight="1" thickBot="1" x14ac:dyDescent="0.25">
      <c r="B62" s="122"/>
      <c r="C62" s="1191" t="s">
        <v>555</v>
      </c>
      <c r="D62" s="1192"/>
      <c r="E62" s="1193"/>
      <c r="F62" s="347">
        <v>801</v>
      </c>
      <c r="G62" s="347">
        <v>758</v>
      </c>
      <c r="H62" s="348">
        <v>748</v>
      </c>
    </row>
    <row r="63" spans="2:8" ht="52.5" customHeight="1" thickBot="1" x14ac:dyDescent="0.25">
      <c r="B63" s="123"/>
      <c r="C63" s="1194" t="s">
        <v>49</v>
      </c>
      <c r="D63" s="1194"/>
      <c r="E63" s="1195"/>
      <c r="F63" s="349">
        <v>79510</v>
      </c>
      <c r="G63" s="349">
        <v>91474</v>
      </c>
      <c r="H63" s="350">
        <v>100509</v>
      </c>
    </row>
    <row r="64" spans="2:8" ht="13.2" x14ac:dyDescent="0.2"/>
  </sheetData>
  <sheetProtection algorithmName="SHA-512" hashValue="Tc4O+bFPti7iGSjntMvxhh0BqbPcTApi/yLmzX7vztSxwLoHt5MfVHsvZH0aymoAd1F2G8dmnOq80aK1ZDoz+A==" saltValue="BFR05OFT3JwsIBtRsyGR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30275</v>
      </c>
      <c r="E3" s="142"/>
      <c r="F3" s="143">
        <v>50465</v>
      </c>
      <c r="G3" s="144"/>
      <c r="H3" s="145"/>
    </row>
    <row r="4" spans="1:8" x14ac:dyDescent="0.2">
      <c r="A4" s="146"/>
      <c r="B4" s="147"/>
      <c r="C4" s="148"/>
      <c r="D4" s="149">
        <v>22105</v>
      </c>
      <c r="E4" s="150"/>
      <c r="F4" s="151">
        <v>34193</v>
      </c>
      <c r="G4" s="152"/>
      <c r="H4" s="153"/>
    </row>
    <row r="5" spans="1:8" x14ac:dyDescent="0.2">
      <c r="A5" s="134" t="s">
        <v>515</v>
      </c>
      <c r="B5" s="139"/>
      <c r="C5" s="140"/>
      <c r="D5" s="141">
        <v>15937</v>
      </c>
      <c r="E5" s="142"/>
      <c r="F5" s="143">
        <v>51679</v>
      </c>
      <c r="G5" s="144"/>
      <c r="H5" s="145"/>
    </row>
    <row r="6" spans="1:8" x14ac:dyDescent="0.2">
      <c r="A6" s="146"/>
      <c r="B6" s="147"/>
      <c r="C6" s="148"/>
      <c r="D6" s="149">
        <v>10087</v>
      </c>
      <c r="E6" s="150"/>
      <c r="F6" s="151">
        <v>35132</v>
      </c>
      <c r="G6" s="152"/>
      <c r="H6" s="153"/>
    </row>
    <row r="7" spans="1:8" x14ac:dyDescent="0.2">
      <c r="A7" s="134" t="s">
        <v>516</v>
      </c>
      <c r="B7" s="139"/>
      <c r="C7" s="140"/>
      <c r="D7" s="141">
        <v>27424</v>
      </c>
      <c r="E7" s="142"/>
      <c r="F7" s="143">
        <v>49665</v>
      </c>
      <c r="G7" s="144"/>
      <c r="H7" s="145"/>
    </row>
    <row r="8" spans="1:8" x14ac:dyDescent="0.2">
      <c r="A8" s="146"/>
      <c r="B8" s="147"/>
      <c r="C8" s="148"/>
      <c r="D8" s="149">
        <v>14118</v>
      </c>
      <c r="E8" s="150"/>
      <c r="F8" s="151">
        <v>34678</v>
      </c>
      <c r="G8" s="152"/>
      <c r="H8" s="153"/>
    </row>
    <row r="9" spans="1:8" x14ac:dyDescent="0.2">
      <c r="A9" s="134" t="s">
        <v>517</v>
      </c>
      <c r="B9" s="139"/>
      <c r="C9" s="140"/>
      <c r="D9" s="141">
        <v>27490</v>
      </c>
      <c r="E9" s="142"/>
      <c r="F9" s="143">
        <v>63439</v>
      </c>
      <c r="G9" s="144"/>
      <c r="H9" s="145"/>
    </row>
    <row r="10" spans="1:8" x14ac:dyDescent="0.2">
      <c r="A10" s="146"/>
      <c r="B10" s="147"/>
      <c r="C10" s="148"/>
      <c r="D10" s="149">
        <v>17495</v>
      </c>
      <c r="E10" s="150"/>
      <c r="F10" s="151">
        <v>46463</v>
      </c>
      <c r="G10" s="152"/>
      <c r="H10" s="153"/>
    </row>
    <row r="11" spans="1:8" x14ac:dyDescent="0.2">
      <c r="A11" s="134" t="s">
        <v>518</v>
      </c>
      <c r="B11" s="139"/>
      <c r="C11" s="140"/>
      <c r="D11" s="141">
        <v>38880</v>
      </c>
      <c r="E11" s="142"/>
      <c r="F11" s="143">
        <v>60097</v>
      </c>
      <c r="G11" s="144"/>
      <c r="H11" s="145"/>
    </row>
    <row r="12" spans="1:8" x14ac:dyDescent="0.2">
      <c r="A12" s="146"/>
      <c r="B12" s="147"/>
      <c r="C12" s="154"/>
      <c r="D12" s="149">
        <v>23694</v>
      </c>
      <c r="E12" s="150"/>
      <c r="F12" s="151">
        <v>43011</v>
      </c>
      <c r="G12" s="152"/>
      <c r="H12" s="153"/>
    </row>
    <row r="13" spans="1:8" x14ac:dyDescent="0.2">
      <c r="A13" s="134"/>
      <c r="B13" s="139"/>
      <c r="C13" s="140"/>
      <c r="D13" s="141">
        <v>28001</v>
      </c>
      <c r="E13" s="142"/>
      <c r="F13" s="143">
        <v>55069</v>
      </c>
      <c r="G13" s="155"/>
      <c r="H13" s="145"/>
    </row>
    <row r="14" spans="1:8" x14ac:dyDescent="0.2">
      <c r="A14" s="146"/>
      <c r="B14" s="147"/>
      <c r="C14" s="148"/>
      <c r="D14" s="149">
        <v>17500</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12.72</v>
      </c>
      <c r="C19" s="156">
        <f>ROUND(VALUE(SUBSTITUTE(実質収支比率等に係る経年分析!G$48,"▲","-")),2)</f>
        <v>12.15</v>
      </c>
      <c r="D19" s="156">
        <f>ROUND(VALUE(SUBSTITUTE(実質収支比率等に係る経年分析!H$48,"▲","-")),2)</f>
        <v>11.12</v>
      </c>
      <c r="E19" s="156">
        <f>ROUND(VALUE(SUBSTITUTE(実質収支比率等に係る経年分析!I$48,"▲","-")),2)</f>
        <v>9.3699999999999992</v>
      </c>
      <c r="F19" s="156">
        <f>ROUND(VALUE(SUBSTITUTE(実質収支比率等に係る経年分析!J$48,"▲","-")),2)</f>
        <v>5.74</v>
      </c>
    </row>
    <row r="20" spans="1:11" x14ac:dyDescent="0.2">
      <c r="A20" s="156" t="s">
        <v>53</v>
      </c>
      <c r="B20" s="156">
        <f>ROUND(VALUE(SUBSTITUTE(実質収支比率等に係る経年分析!F$47,"▲","-")),2)</f>
        <v>37.46</v>
      </c>
      <c r="C20" s="156">
        <f>ROUND(VALUE(SUBSTITUTE(実質収支比率等に係る経年分析!G$47,"▲","-")),2)</f>
        <v>42.51</v>
      </c>
      <c r="D20" s="156">
        <f>ROUND(VALUE(SUBSTITUTE(実質収支比率等に係る経年分析!H$47,"▲","-")),2)</f>
        <v>47.79</v>
      </c>
      <c r="E20" s="156">
        <f>ROUND(VALUE(SUBSTITUTE(実質収支比率等に係る経年分析!I$47,"▲","-")),2)</f>
        <v>50.63</v>
      </c>
      <c r="F20" s="156">
        <f>ROUND(VALUE(SUBSTITUTE(実質収支比率等に係る経年分析!J$47,"▲","-")),2)</f>
        <v>53.06</v>
      </c>
    </row>
    <row r="21" spans="1:11" x14ac:dyDescent="0.2">
      <c r="A21" s="156" t="s">
        <v>54</v>
      </c>
      <c r="B21" s="156">
        <f>IF(ISNUMBER(VALUE(SUBSTITUTE(実質収支比率等に係る経年分析!F$49,"▲","-"))),ROUND(VALUE(SUBSTITUTE(実質収支比率等に係る経年分析!F$49,"▲","-")),2),NA())</f>
        <v>9.24</v>
      </c>
      <c r="C21" s="156">
        <f>IF(ISNUMBER(VALUE(SUBSTITUTE(実質収支比率等に係る経年分析!G$49,"▲","-"))),ROUND(VALUE(SUBSTITUTE(実質収支比率等に係る経年分析!G$49,"▲","-")),2),NA())</f>
        <v>6.04</v>
      </c>
      <c r="D21" s="156">
        <f>IF(ISNUMBER(VALUE(SUBSTITUTE(実質収支比率等に係る経年分析!H$49,"▲","-"))),ROUND(VALUE(SUBSTITUTE(実質収支比率等に係る経年分析!H$49,"▲","-")),2),NA())</f>
        <v>5.27</v>
      </c>
      <c r="E21" s="156">
        <f>IF(ISNUMBER(VALUE(SUBSTITUTE(実質収支比率等に係る経年分析!I$49,"▲","-"))),ROUND(VALUE(SUBSTITUTE(実質収支比率等に係る経年分析!I$49,"▲","-")),2),NA())</f>
        <v>4.92</v>
      </c>
      <c r="F21" s="156">
        <f>IF(ISNUMBER(VALUE(SUBSTITUTE(実質収支比率等に係る経年分析!J$49,"▲","-"))),ROUND(VALUE(SUBSTITUTE(実質収支比率等に係る経年分析!J$49,"▲","-")),2),NA())</f>
        <v>1.39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7.0000000000000007E-2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0.17</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0.94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1.02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0.64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0.36</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0.84</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0.42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0.43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0.62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12.71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12.15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11.12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9.36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5.73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4865</v>
      </c>
      <c r="E42" s="158"/>
      <c r="F42" s="158"/>
      <c r="G42" s="158">
        <f>'実質公債費比率（分子）の構造'!L$52</f>
        <v>4654</v>
      </c>
      <c r="H42" s="158"/>
      <c r="I42" s="158"/>
      <c r="J42" s="158">
        <f>'実質公債費比率（分子）の構造'!M$52</f>
        <v>4195</v>
      </c>
      <c r="K42" s="158"/>
      <c r="L42" s="158"/>
      <c r="M42" s="158">
        <f>'実質公債費比率（分子）の構造'!N$52</f>
        <v>3769</v>
      </c>
      <c r="N42" s="158"/>
      <c r="O42" s="158"/>
      <c r="P42" s="158">
        <f>'実質公債費比率（分子）の構造'!O$52</f>
        <v>3083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18</v>
      </c>
      <c r="C44" s="158"/>
      <c r="D44" s="158"/>
      <c r="E44" s="158">
        <f>'実質公債費比率（分子）の構造'!L$50</f>
        <v>12</v>
      </c>
      <c r="F44" s="158"/>
      <c r="G44" s="158"/>
      <c r="H44" s="158">
        <f>'実質公債費比率（分子）の構造'!M$50</f>
        <v>12</v>
      </c>
      <c r="I44" s="158"/>
      <c r="J44" s="158"/>
      <c r="K44" s="158">
        <f>'実質公債費比率（分子）の構造'!N$50</f>
        <v>11</v>
      </c>
      <c r="L44" s="158"/>
      <c r="M44" s="158"/>
      <c r="N44" s="158">
        <f>'実質公債費比率（分子）の構造'!O$50</f>
        <v>3</v>
      </c>
      <c r="O44" s="158"/>
      <c r="P44" s="158"/>
    </row>
    <row r="45" spans="1:16" x14ac:dyDescent="0.2">
      <c r="A45" s="158" t="s">
        <v>63</v>
      </c>
      <c r="B45" s="158">
        <f>'実質公債費比率（分子）の構造'!K$49</f>
        <v>96</v>
      </c>
      <c r="C45" s="158"/>
      <c r="D45" s="158"/>
      <c r="E45" s="158">
        <f>'実質公債費比率（分子）の構造'!L$49</f>
        <v>92</v>
      </c>
      <c r="F45" s="158"/>
      <c r="G45" s="158"/>
      <c r="H45" s="158">
        <f>'実質公債費比率（分子）の構造'!M$49</f>
        <v>94</v>
      </c>
      <c r="I45" s="158"/>
      <c r="J45" s="158"/>
      <c r="K45" s="158">
        <f>'実質公債費比率（分子）の構造'!N$49</f>
        <v>112</v>
      </c>
      <c r="L45" s="158"/>
      <c r="M45" s="158"/>
      <c r="N45" s="158">
        <f>'実質公債費比率（分子）の構造'!O$49</f>
        <v>153</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304</v>
      </c>
      <c r="C47" s="158"/>
      <c r="D47" s="158"/>
      <c r="E47" s="158">
        <f>'実質公債費比率（分子）の構造'!L$47</f>
        <v>303</v>
      </c>
      <c r="F47" s="158"/>
      <c r="G47" s="158"/>
      <c r="H47" s="158">
        <f>'実質公債費比率（分子）の構造'!M$47</f>
        <v>303</v>
      </c>
      <c r="I47" s="158"/>
      <c r="J47" s="158"/>
      <c r="K47" s="158">
        <f>'実質公債費比率（分子）の構造'!N$47</f>
        <v>194</v>
      </c>
      <c r="L47" s="158"/>
      <c r="M47" s="158"/>
      <c r="N47" s="158">
        <f>'実質公債費比率（分子）の構造'!O$47</f>
        <v>169</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1687</v>
      </c>
      <c r="C49" s="158"/>
      <c r="D49" s="158"/>
      <c r="E49" s="158">
        <f>'実質公債費比率（分子）の構造'!L$45</f>
        <v>1564</v>
      </c>
      <c r="F49" s="158"/>
      <c r="G49" s="158"/>
      <c r="H49" s="158">
        <f>'実質公債費比率（分子）の構造'!M$45</f>
        <v>1027</v>
      </c>
      <c r="I49" s="158"/>
      <c r="J49" s="158"/>
      <c r="K49" s="158">
        <f>'実質公債費比率（分子）の構造'!N$45</f>
        <v>831</v>
      </c>
      <c r="L49" s="158"/>
      <c r="M49" s="158"/>
      <c r="N49" s="158">
        <f>'実質公債費比率（分子）の構造'!O$45</f>
        <v>784</v>
      </c>
      <c r="O49" s="158"/>
      <c r="P49" s="158"/>
    </row>
    <row r="50" spans="1:16" x14ac:dyDescent="0.2">
      <c r="A50" s="158" t="s">
        <v>67</v>
      </c>
      <c r="B50" s="158" t="e">
        <f>NA()</f>
        <v>#N/A</v>
      </c>
      <c r="C50" s="158">
        <f>IF(ISNUMBER('実質公債費比率（分子）の構造'!K$53),'実質公債費比率（分子）の構造'!K$53,NA())</f>
        <v>-2760</v>
      </c>
      <c r="D50" s="158" t="e">
        <f>NA()</f>
        <v>#N/A</v>
      </c>
      <c r="E50" s="158" t="e">
        <f>NA()</f>
        <v>#N/A</v>
      </c>
      <c r="F50" s="158">
        <f>IF(ISNUMBER('実質公債費比率（分子）の構造'!L$53),'実質公債費比率（分子）の構造'!L$53,NA())</f>
        <v>-2683</v>
      </c>
      <c r="G50" s="158" t="e">
        <f>NA()</f>
        <v>#N/A</v>
      </c>
      <c r="H50" s="158" t="e">
        <f>NA()</f>
        <v>#N/A</v>
      </c>
      <c r="I50" s="158">
        <f>IF(ISNUMBER('実質公債費比率（分子）の構造'!M$53),'実質公債費比率（分子）の構造'!M$53,NA())</f>
        <v>-2759</v>
      </c>
      <c r="J50" s="158" t="e">
        <f>NA()</f>
        <v>#N/A</v>
      </c>
      <c r="K50" s="158" t="e">
        <f>NA()</f>
        <v>#N/A</v>
      </c>
      <c r="L50" s="158">
        <f>IF(ISNUMBER('実質公債費比率（分子）の構造'!N$53),'実質公債費比率（分子）の構造'!N$53,NA())</f>
        <v>-2621</v>
      </c>
      <c r="M50" s="158" t="e">
        <f>NA()</f>
        <v>#N/A</v>
      </c>
      <c r="N50" s="158" t="e">
        <f>NA()</f>
        <v>#N/A</v>
      </c>
      <c r="O50" s="158">
        <f>IF(ISNUMBER('実質公債費比率（分子）の構造'!O$53),'実質公債費比率（分子）の構造'!O$53,NA())</f>
        <v>-1974</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36718</v>
      </c>
      <c r="E56" s="157"/>
      <c r="F56" s="157"/>
      <c r="G56" s="157">
        <f>'将来負担比率（分子）の構造'!J$52</f>
        <v>36462</v>
      </c>
      <c r="H56" s="157"/>
      <c r="I56" s="157"/>
      <c r="J56" s="157">
        <f>'将来負担比率（分子）の構造'!K$52</f>
        <v>32496</v>
      </c>
      <c r="K56" s="157"/>
      <c r="L56" s="157"/>
      <c r="M56" s="157">
        <f>'将来負担比率（分子）の構造'!L$52</f>
        <v>27922</v>
      </c>
      <c r="N56" s="157"/>
      <c r="O56" s="157"/>
      <c r="P56" s="157">
        <f>'将来負担比率（分子）の構造'!M$52</f>
        <v>24568</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55531</v>
      </c>
      <c r="E58" s="157"/>
      <c r="F58" s="157"/>
      <c r="G58" s="157">
        <f>'将来負担比率（分子）の構造'!J$50</f>
        <v>68642</v>
      </c>
      <c r="H58" s="157"/>
      <c r="I58" s="157"/>
      <c r="J58" s="157">
        <f>'将来負担比率（分子）の構造'!K$50</f>
        <v>80599</v>
      </c>
      <c r="K58" s="157"/>
      <c r="L58" s="157"/>
      <c r="M58" s="157">
        <f>'将来負担比率（分子）の構造'!L$50</f>
        <v>88452</v>
      </c>
      <c r="N58" s="157"/>
      <c r="O58" s="157"/>
      <c r="P58" s="157">
        <f>'将来負担比率（分子）の構造'!M$50</f>
        <v>92194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11577</v>
      </c>
      <c r="C62" s="157"/>
      <c r="D62" s="157"/>
      <c r="E62" s="157">
        <f>'将来負担比率（分子）の構造'!J$45</f>
        <v>11599</v>
      </c>
      <c r="F62" s="157"/>
      <c r="G62" s="157"/>
      <c r="H62" s="157">
        <f>'将来負担比率（分子）の構造'!K$45</f>
        <v>12459</v>
      </c>
      <c r="I62" s="157"/>
      <c r="J62" s="157"/>
      <c r="K62" s="157">
        <f>'将来負担比率（分子）の構造'!L$45</f>
        <v>13305</v>
      </c>
      <c r="L62" s="157"/>
      <c r="M62" s="157"/>
      <c r="N62" s="157">
        <f>'将来負担比率（分子）の構造'!M$45</f>
        <v>11966</v>
      </c>
      <c r="O62" s="157"/>
      <c r="P62" s="157"/>
    </row>
    <row r="63" spans="1:16" x14ac:dyDescent="0.2">
      <c r="A63" s="157" t="s">
        <v>34</v>
      </c>
      <c r="B63" s="157">
        <f>'将来負担比率（分子）の構造'!I$44</f>
        <v>1233</v>
      </c>
      <c r="C63" s="157"/>
      <c r="D63" s="157"/>
      <c r="E63" s="157">
        <f>'将来負担比率（分子）の構造'!J$44</f>
        <v>1377</v>
      </c>
      <c r="F63" s="157"/>
      <c r="G63" s="157"/>
      <c r="H63" s="157">
        <f>'将来負担比率（分子）の構造'!K$44</f>
        <v>1701</v>
      </c>
      <c r="I63" s="157"/>
      <c r="J63" s="157"/>
      <c r="K63" s="157">
        <f>'将来負担比率（分子）の構造'!L$44</f>
        <v>1709</v>
      </c>
      <c r="L63" s="157"/>
      <c r="M63" s="157"/>
      <c r="N63" s="157">
        <f>'将来負担比率（分子）の構造'!M$44</f>
        <v>1999</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86</v>
      </c>
      <c r="C65" s="157"/>
      <c r="D65" s="157"/>
      <c r="E65" s="157">
        <f>'将来負担比率（分子）の構造'!J$42</f>
        <v>43</v>
      </c>
      <c r="F65" s="157"/>
      <c r="G65" s="157"/>
      <c r="H65" s="157">
        <f>'将来負担比率（分子）の構造'!K$42</f>
        <v>17</v>
      </c>
      <c r="I65" s="157"/>
      <c r="J65" s="157"/>
      <c r="K65" s="157">
        <f>'将来負担比率（分子）の構造'!L$42</f>
        <v>7</v>
      </c>
      <c r="L65" s="157"/>
      <c r="M65" s="157"/>
      <c r="N65" s="157">
        <f>'将来負担比率（分子）の構造'!M$42</f>
        <v>4</v>
      </c>
      <c r="O65" s="157"/>
      <c r="P65" s="157"/>
    </row>
    <row r="66" spans="1:16" x14ac:dyDescent="0.2">
      <c r="A66" s="157" t="s">
        <v>31</v>
      </c>
      <c r="B66" s="157">
        <f>'将来負担比率（分子）の構造'!I$41</f>
        <v>14752</v>
      </c>
      <c r="C66" s="157"/>
      <c r="D66" s="157"/>
      <c r="E66" s="157">
        <f>'将来負担比率（分子）の構造'!J$41</f>
        <v>13750</v>
      </c>
      <c r="F66" s="157"/>
      <c r="G66" s="157"/>
      <c r="H66" s="157">
        <f>'将来負担比率（分子）の構造'!K$41</f>
        <v>11514</v>
      </c>
      <c r="I66" s="157"/>
      <c r="J66" s="157"/>
      <c r="K66" s="157">
        <f>'将来負担比率（分子）の構造'!L$41</f>
        <v>9785</v>
      </c>
      <c r="L66" s="157"/>
      <c r="M66" s="157"/>
      <c r="N66" s="157">
        <f>'将来負担比率（分子）の構造'!M$41</f>
        <v>9045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34894</v>
      </c>
      <c r="C72" s="161">
        <f>基金残高に係る経年分析!G55</f>
        <v>39540</v>
      </c>
      <c r="D72" s="161">
        <f>基金残高に係る経年分析!H55</f>
        <v>43309</v>
      </c>
    </row>
    <row r="73" spans="1:16" x14ac:dyDescent="0.2">
      <c r="A73" s="160" t="s">
        <v>74</v>
      </c>
      <c r="B73" s="161">
        <f>基金残高に係る経年分析!F56</f>
        <v>505</v>
      </c>
      <c r="C73" s="161">
        <f>基金残高に係る経年分析!G56</f>
        <v>407</v>
      </c>
      <c r="D73" s="161">
        <f>基金残高に係る経年分析!H56</f>
        <v>319</v>
      </c>
    </row>
    <row r="74" spans="1:16" x14ac:dyDescent="0.2">
      <c r="A74" s="160" t="s">
        <v>75</v>
      </c>
      <c r="B74" s="161">
        <f>基金残高に係る経年分析!F57</f>
        <v>44111</v>
      </c>
      <c r="C74" s="161">
        <f>基金残高に係る経年分析!G57</f>
        <v>51527</v>
      </c>
      <c r="D74" s="161">
        <f>基金残高に係る経年分析!H57</f>
        <v>56881</v>
      </c>
    </row>
  </sheetData>
  <sheetProtection algorithmName="SHA-512" hashValue="SbyX49qaXwV8dUdkfcbuOVCUcZhcqfsmK+GWIMBuChHwS5wL4Tabs0AJyycrhN0wJ7ppBKv70q0uwZIGH0goQQ==" saltValue="dzBRp3X0+WEpew5DvMgE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52820360</v>
      </c>
      <c r="S5" s="600"/>
      <c r="T5" s="600"/>
      <c r="U5" s="600"/>
      <c r="V5" s="600"/>
      <c r="W5" s="600"/>
      <c r="X5" s="600"/>
      <c r="Y5" s="601"/>
      <c r="Z5" s="602">
        <v>38.5</v>
      </c>
      <c r="AA5" s="602"/>
      <c r="AB5" s="602"/>
      <c r="AC5" s="602"/>
      <c r="AD5" s="603">
        <v>52820360</v>
      </c>
      <c r="AE5" s="603"/>
      <c r="AF5" s="603"/>
      <c r="AG5" s="603"/>
      <c r="AH5" s="603"/>
      <c r="AI5" s="603"/>
      <c r="AJ5" s="603"/>
      <c r="AK5" s="603"/>
      <c r="AL5" s="604">
        <v>60.2</v>
      </c>
      <c r="AM5" s="605"/>
      <c r="AN5" s="605"/>
      <c r="AO5" s="606"/>
      <c r="AP5" s="596" t="s">
        <v>216</v>
      </c>
      <c r="AQ5" s="597"/>
      <c r="AR5" s="597"/>
      <c r="AS5" s="597"/>
      <c r="AT5" s="597"/>
      <c r="AU5" s="597"/>
      <c r="AV5" s="597"/>
      <c r="AW5" s="597"/>
      <c r="AX5" s="597"/>
      <c r="AY5" s="597"/>
      <c r="AZ5" s="597"/>
      <c r="BA5" s="597"/>
      <c r="BB5" s="597"/>
      <c r="BC5" s="597"/>
      <c r="BD5" s="597"/>
      <c r="BE5" s="597"/>
      <c r="BF5" s="598"/>
      <c r="BG5" s="610">
        <v>52820360</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405368</v>
      </c>
      <c r="S6" s="611"/>
      <c r="T6" s="611"/>
      <c r="U6" s="611"/>
      <c r="V6" s="611"/>
      <c r="W6" s="611"/>
      <c r="X6" s="611"/>
      <c r="Y6" s="612"/>
      <c r="Z6" s="613">
        <v>0.3</v>
      </c>
      <c r="AA6" s="613"/>
      <c r="AB6" s="613"/>
      <c r="AC6" s="613"/>
      <c r="AD6" s="614">
        <v>405368</v>
      </c>
      <c r="AE6" s="614"/>
      <c r="AF6" s="614"/>
      <c r="AG6" s="614"/>
      <c r="AH6" s="614"/>
      <c r="AI6" s="614"/>
      <c r="AJ6" s="614"/>
      <c r="AK6" s="614"/>
      <c r="AL6" s="615">
        <v>0.5</v>
      </c>
      <c r="AM6" s="616"/>
      <c r="AN6" s="616"/>
      <c r="AO6" s="617"/>
      <c r="AP6" s="607" t="s">
        <v>221</v>
      </c>
      <c r="AQ6" s="608"/>
      <c r="AR6" s="608"/>
      <c r="AS6" s="608"/>
      <c r="AT6" s="608"/>
      <c r="AU6" s="608"/>
      <c r="AV6" s="608"/>
      <c r="AW6" s="608"/>
      <c r="AX6" s="608"/>
      <c r="AY6" s="608"/>
      <c r="AZ6" s="608"/>
      <c r="BA6" s="608"/>
      <c r="BB6" s="608"/>
      <c r="BC6" s="608"/>
      <c r="BD6" s="608"/>
      <c r="BE6" s="608"/>
      <c r="BF6" s="609"/>
      <c r="BG6" s="610">
        <v>52820360</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727281</v>
      </c>
      <c r="CS6" s="611"/>
      <c r="CT6" s="611"/>
      <c r="CU6" s="611"/>
      <c r="CV6" s="611"/>
      <c r="CW6" s="611"/>
      <c r="CX6" s="611"/>
      <c r="CY6" s="612"/>
      <c r="CZ6" s="604">
        <v>0.6</v>
      </c>
      <c r="DA6" s="605"/>
      <c r="DB6" s="605"/>
      <c r="DC6" s="621"/>
      <c r="DD6" s="619" t="s">
        <v>122</v>
      </c>
      <c r="DE6" s="611"/>
      <c r="DF6" s="611"/>
      <c r="DG6" s="611"/>
      <c r="DH6" s="611"/>
      <c r="DI6" s="611"/>
      <c r="DJ6" s="611"/>
      <c r="DK6" s="611"/>
      <c r="DL6" s="611"/>
      <c r="DM6" s="611"/>
      <c r="DN6" s="611"/>
      <c r="DO6" s="611"/>
      <c r="DP6" s="612"/>
      <c r="DQ6" s="619">
        <v>727254</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274956</v>
      </c>
      <c r="S7" s="611"/>
      <c r="T7" s="611"/>
      <c r="U7" s="611"/>
      <c r="V7" s="611"/>
      <c r="W7" s="611"/>
      <c r="X7" s="611"/>
      <c r="Y7" s="612"/>
      <c r="Z7" s="613">
        <v>0.2</v>
      </c>
      <c r="AA7" s="613"/>
      <c r="AB7" s="613"/>
      <c r="AC7" s="613"/>
      <c r="AD7" s="614">
        <v>274956</v>
      </c>
      <c r="AE7" s="614"/>
      <c r="AF7" s="614"/>
      <c r="AG7" s="614"/>
      <c r="AH7" s="614"/>
      <c r="AI7" s="614"/>
      <c r="AJ7" s="614"/>
      <c r="AK7" s="614"/>
      <c r="AL7" s="615">
        <v>0.3</v>
      </c>
      <c r="AM7" s="616"/>
      <c r="AN7" s="616"/>
      <c r="AO7" s="617"/>
      <c r="AP7" s="607" t="s">
        <v>224</v>
      </c>
      <c r="AQ7" s="608"/>
      <c r="AR7" s="608"/>
      <c r="AS7" s="608"/>
      <c r="AT7" s="608"/>
      <c r="AU7" s="608"/>
      <c r="AV7" s="608"/>
      <c r="AW7" s="608"/>
      <c r="AX7" s="608"/>
      <c r="AY7" s="608"/>
      <c r="AZ7" s="608"/>
      <c r="BA7" s="608"/>
      <c r="BB7" s="608"/>
      <c r="BC7" s="608"/>
      <c r="BD7" s="608"/>
      <c r="BE7" s="608"/>
      <c r="BF7" s="609"/>
      <c r="BG7" s="610">
        <v>50884867</v>
      </c>
      <c r="BH7" s="611"/>
      <c r="BI7" s="611"/>
      <c r="BJ7" s="611"/>
      <c r="BK7" s="611"/>
      <c r="BL7" s="611"/>
      <c r="BM7" s="611"/>
      <c r="BN7" s="612"/>
      <c r="BO7" s="613">
        <v>96.3</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18738729</v>
      </c>
      <c r="CS7" s="611"/>
      <c r="CT7" s="611"/>
      <c r="CU7" s="611"/>
      <c r="CV7" s="611"/>
      <c r="CW7" s="611"/>
      <c r="CX7" s="611"/>
      <c r="CY7" s="612"/>
      <c r="CZ7" s="613">
        <v>14.2</v>
      </c>
      <c r="DA7" s="613"/>
      <c r="DB7" s="613"/>
      <c r="DC7" s="613"/>
      <c r="DD7" s="619">
        <v>265564</v>
      </c>
      <c r="DE7" s="611"/>
      <c r="DF7" s="611"/>
      <c r="DG7" s="611"/>
      <c r="DH7" s="611"/>
      <c r="DI7" s="611"/>
      <c r="DJ7" s="611"/>
      <c r="DK7" s="611"/>
      <c r="DL7" s="611"/>
      <c r="DM7" s="611"/>
      <c r="DN7" s="611"/>
      <c r="DO7" s="611"/>
      <c r="DP7" s="612"/>
      <c r="DQ7" s="619">
        <v>16621787</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1419113</v>
      </c>
      <c r="S8" s="611"/>
      <c r="T8" s="611"/>
      <c r="U8" s="611"/>
      <c r="V8" s="611"/>
      <c r="W8" s="611"/>
      <c r="X8" s="611"/>
      <c r="Y8" s="612"/>
      <c r="Z8" s="613">
        <v>1</v>
      </c>
      <c r="AA8" s="613"/>
      <c r="AB8" s="613"/>
      <c r="AC8" s="613"/>
      <c r="AD8" s="614">
        <v>1419113</v>
      </c>
      <c r="AE8" s="614"/>
      <c r="AF8" s="614"/>
      <c r="AG8" s="614"/>
      <c r="AH8" s="614"/>
      <c r="AI8" s="614"/>
      <c r="AJ8" s="614"/>
      <c r="AK8" s="614"/>
      <c r="AL8" s="615">
        <v>1.6</v>
      </c>
      <c r="AM8" s="616"/>
      <c r="AN8" s="616"/>
      <c r="AO8" s="617"/>
      <c r="AP8" s="607" t="s">
        <v>227</v>
      </c>
      <c r="AQ8" s="608"/>
      <c r="AR8" s="608"/>
      <c r="AS8" s="608"/>
      <c r="AT8" s="608"/>
      <c r="AU8" s="608"/>
      <c r="AV8" s="608"/>
      <c r="AW8" s="608"/>
      <c r="AX8" s="608"/>
      <c r="AY8" s="608"/>
      <c r="AZ8" s="608"/>
      <c r="BA8" s="608"/>
      <c r="BB8" s="608"/>
      <c r="BC8" s="608"/>
      <c r="BD8" s="608"/>
      <c r="BE8" s="608"/>
      <c r="BF8" s="609"/>
      <c r="BG8" s="610">
        <v>527923</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64680885</v>
      </c>
      <c r="CS8" s="611"/>
      <c r="CT8" s="611"/>
      <c r="CU8" s="611"/>
      <c r="CV8" s="611"/>
      <c r="CW8" s="611"/>
      <c r="CX8" s="611"/>
      <c r="CY8" s="612"/>
      <c r="CZ8" s="613">
        <v>49</v>
      </c>
      <c r="DA8" s="613"/>
      <c r="DB8" s="613"/>
      <c r="DC8" s="613"/>
      <c r="DD8" s="619">
        <v>1371103</v>
      </c>
      <c r="DE8" s="611"/>
      <c r="DF8" s="611"/>
      <c r="DG8" s="611"/>
      <c r="DH8" s="611"/>
      <c r="DI8" s="611"/>
      <c r="DJ8" s="611"/>
      <c r="DK8" s="611"/>
      <c r="DL8" s="611"/>
      <c r="DM8" s="611"/>
      <c r="DN8" s="611"/>
      <c r="DO8" s="611"/>
      <c r="DP8" s="612"/>
      <c r="DQ8" s="619">
        <v>39109733</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2075039</v>
      </c>
      <c r="S9" s="611"/>
      <c r="T9" s="611"/>
      <c r="U9" s="611"/>
      <c r="V9" s="611"/>
      <c r="W9" s="611"/>
      <c r="X9" s="611"/>
      <c r="Y9" s="612"/>
      <c r="Z9" s="613">
        <v>1.5</v>
      </c>
      <c r="AA9" s="613"/>
      <c r="AB9" s="613"/>
      <c r="AC9" s="613"/>
      <c r="AD9" s="614">
        <v>2075039</v>
      </c>
      <c r="AE9" s="614"/>
      <c r="AF9" s="614"/>
      <c r="AG9" s="614"/>
      <c r="AH9" s="614"/>
      <c r="AI9" s="614"/>
      <c r="AJ9" s="614"/>
      <c r="AK9" s="614"/>
      <c r="AL9" s="615">
        <v>2.4</v>
      </c>
      <c r="AM9" s="616"/>
      <c r="AN9" s="616"/>
      <c r="AO9" s="617"/>
      <c r="AP9" s="607" t="s">
        <v>230</v>
      </c>
      <c r="AQ9" s="608"/>
      <c r="AR9" s="608"/>
      <c r="AS9" s="608"/>
      <c r="AT9" s="608"/>
      <c r="AU9" s="608"/>
      <c r="AV9" s="608"/>
      <c r="AW9" s="608"/>
      <c r="AX9" s="608"/>
      <c r="AY9" s="608"/>
      <c r="AZ9" s="608"/>
      <c r="BA9" s="608"/>
      <c r="BB9" s="608"/>
      <c r="BC9" s="608"/>
      <c r="BD9" s="608"/>
      <c r="BE9" s="608"/>
      <c r="BF9" s="609"/>
      <c r="BG9" s="610">
        <v>50356944</v>
      </c>
      <c r="BH9" s="611"/>
      <c r="BI9" s="611"/>
      <c r="BJ9" s="611"/>
      <c r="BK9" s="611"/>
      <c r="BL9" s="611"/>
      <c r="BM9" s="611"/>
      <c r="BN9" s="612"/>
      <c r="BO9" s="613">
        <v>95.3</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13028138</v>
      </c>
      <c r="CS9" s="611"/>
      <c r="CT9" s="611"/>
      <c r="CU9" s="611"/>
      <c r="CV9" s="611"/>
      <c r="CW9" s="611"/>
      <c r="CX9" s="611"/>
      <c r="CY9" s="612"/>
      <c r="CZ9" s="613">
        <v>9.9</v>
      </c>
      <c r="DA9" s="613"/>
      <c r="DB9" s="613"/>
      <c r="DC9" s="613"/>
      <c r="DD9" s="619">
        <v>87545</v>
      </c>
      <c r="DE9" s="611"/>
      <c r="DF9" s="611"/>
      <c r="DG9" s="611"/>
      <c r="DH9" s="611"/>
      <c r="DI9" s="611"/>
      <c r="DJ9" s="611"/>
      <c r="DK9" s="611"/>
      <c r="DL9" s="611"/>
      <c r="DM9" s="611"/>
      <c r="DN9" s="611"/>
      <c r="DO9" s="611"/>
      <c r="DP9" s="612"/>
      <c r="DQ9" s="619">
        <v>11088675</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231521</v>
      </c>
      <c r="CS10" s="611"/>
      <c r="CT10" s="611"/>
      <c r="CU10" s="611"/>
      <c r="CV10" s="611"/>
      <c r="CW10" s="611"/>
      <c r="CX10" s="611"/>
      <c r="CY10" s="612"/>
      <c r="CZ10" s="613">
        <v>0.2</v>
      </c>
      <c r="DA10" s="613"/>
      <c r="DB10" s="613"/>
      <c r="DC10" s="613"/>
      <c r="DD10" s="619">
        <v>4327</v>
      </c>
      <c r="DE10" s="611"/>
      <c r="DF10" s="611"/>
      <c r="DG10" s="611"/>
      <c r="DH10" s="611"/>
      <c r="DI10" s="611"/>
      <c r="DJ10" s="611"/>
      <c r="DK10" s="611"/>
      <c r="DL10" s="611"/>
      <c r="DM10" s="611"/>
      <c r="DN10" s="611"/>
      <c r="DO10" s="611"/>
      <c r="DP10" s="612"/>
      <c r="DQ10" s="619">
        <v>213543</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7412692</v>
      </c>
      <c r="S11" s="611"/>
      <c r="T11" s="611"/>
      <c r="U11" s="611"/>
      <c r="V11" s="611"/>
      <c r="W11" s="611"/>
      <c r="X11" s="611"/>
      <c r="Y11" s="612"/>
      <c r="Z11" s="615">
        <v>5.4</v>
      </c>
      <c r="AA11" s="616"/>
      <c r="AB11" s="616"/>
      <c r="AC11" s="622"/>
      <c r="AD11" s="619">
        <v>7412692</v>
      </c>
      <c r="AE11" s="611"/>
      <c r="AF11" s="611"/>
      <c r="AG11" s="611"/>
      <c r="AH11" s="611"/>
      <c r="AI11" s="611"/>
      <c r="AJ11" s="611"/>
      <c r="AK11" s="612"/>
      <c r="AL11" s="615">
        <v>8.4</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9106</v>
      </c>
      <c r="CS11" s="611"/>
      <c r="CT11" s="611"/>
      <c r="CU11" s="611"/>
      <c r="CV11" s="611"/>
      <c r="CW11" s="611"/>
      <c r="CX11" s="611"/>
      <c r="CY11" s="612"/>
      <c r="CZ11" s="613">
        <v>0</v>
      </c>
      <c r="DA11" s="613"/>
      <c r="DB11" s="613"/>
      <c r="DC11" s="613"/>
      <c r="DD11" s="619" t="s">
        <v>122</v>
      </c>
      <c r="DE11" s="611"/>
      <c r="DF11" s="611"/>
      <c r="DG11" s="611"/>
      <c r="DH11" s="611"/>
      <c r="DI11" s="611"/>
      <c r="DJ11" s="611"/>
      <c r="DK11" s="611"/>
      <c r="DL11" s="611"/>
      <c r="DM11" s="611"/>
      <c r="DN11" s="611"/>
      <c r="DO11" s="611"/>
      <c r="DP11" s="612"/>
      <c r="DQ11" s="619">
        <v>9106</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853808</v>
      </c>
      <c r="CS12" s="611"/>
      <c r="CT12" s="611"/>
      <c r="CU12" s="611"/>
      <c r="CV12" s="611"/>
      <c r="CW12" s="611"/>
      <c r="CX12" s="611"/>
      <c r="CY12" s="612"/>
      <c r="CZ12" s="613">
        <v>0.6</v>
      </c>
      <c r="DA12" s="613"/>
      <c r="DB12" s="613"/>
      <c r="DC12" s="613"/>
      <c r="DD12" s="619">
        <v>49872</v>
      </c>
      <c r="DE12" s="611"/>
      <c r="DF12" s="611"/>
      <c r="DG12" s="611"/>
      <c r="DH12" s="611"/>
      <c r="DI12" s="611"/>
      <c r="DJ12" s="611"/>
      <c r="DK12" s="611"/>
      <c r="DL12" s="611"/>
      <c r="DM12" s="611"/>
      <c r="DN12" s="611"/>
      <c r="DO12" s="611"/>
      <c r="DP12" s="612"/>
      <c r="DQ12" s="619">
        <v>751018</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1368</v>
      </c>
      <c r="S13" s="611"/>
      <c r="T13" s="611"/>
      <c r="U13" s="611"/>
      <c r="V13" s="611"/>
      <c r="W13" s="611"/>
      <c r="X13" s="611"/>
      <c r="Y13" s="612"/>
      <c r="Z13" s="613">
        <v>0</v>
      </c>
      <c r="AA13" s="613"/>
      <c r="AB13" s="613"/>
      <c r="AC13" s="613"/>
      <c r="AD13" s="614">
        <v>1368</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10558424</v>
      </c>
      <c r="CS13" s="611"/>
      <c r="CT13" s="611"/>
      <c r="CU13" s="611"/>
      <c r="CV13" s="611"/>
      <c r="CW13" s="611"/>
      <c r="CX13" s="611"/>
      <c r="CY13" s="612"/>
      <c r="CZ13" s="613">
        <v>8</v>
      </c>
      <c r="DA13" s="613"/>
      <c r="DB13" s="613"/>
      <c r="DC13" s="613"/>
      <c r="DD13" s="619">
        <v>6452611</v>
      </c>
      <c r="DE13" s="611"/>
      <c r="DF13" s="611"/>
      <c r="DG13" s="611"/>
      <c r="DH13" s="611"/>
      <c r="DI13" s="611"/>
      <c r="DJ13" s="611"/>
      <c r="DK13" s="611"/>
      <c r="DL13" s="611"/>
      <c r="DM13" s="611"/>
      <c r="DN13" s="611"/>
      <c r="DO13" s="611"/>
      <c r="DP13" s="612"/>
      <c r="DQ13" s="619">
        <v>6963777</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94985</v>
      </c>
      <c r="BH14" s="611"/>
      <c r="BI14" s="611"/>
      <c r="BJ14" s="611"/>
      <c r="BK14" s="611"/>
      <c r="BL14" s="611"/>
      <c r="BM14" s="611"/>
      <c r="BN14" s="612"/>
      <c r="BO14" s="613">
        <v>0.2</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789874</v>
      </c>
      <c r="CS14" s="611"/>
      <c r="CT14" s="611"/>
      <c r="CU14" s="611"/>
      <c r="CV14" s="611"/>
      <c r="CW14" s="611"/>
      <c r="CX14" s="611"/>
      <c r="CY14" s="612"/>
      <c r="CZ14" s="613">
        <v>0.6</v>
      </c>
      <c r="DA14" s="613"/>
      <c r="DB14" s="613"/>
      <c r="DC14" s="613"/>
      <c r="DD14" s="619">
        <v>164879</v>
      </c>
      <c r="DE14" s="611"/>
      <c r="DF14" s="611"/>
      <c r="DG14" s="611"/>
      <c r="DH14" s="611"/>
      <c r="DI14" s="611"/>
      <c r="DJ14" s="611"/>
      <c r="DK14" s="611"/>
      <c r="DL14" s="611"/>
      <c r="DM14" s="611"/>
      <c r="DN14" s="611"/>
      <c r="DO14" s="611"/>
      <c r="DP14" s="612"/>
      <c r="DQ14" s="619">
        <v>656758</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147803</v>
      </c>
      <c r="S15" s="611"/>
      <c r="T15" s="611"/>
      <c r="U15" s="611"/>
      <c r="V15" s="611"/>
      <c r="W15" s="611"/>
      <c r="X15" s="611"/>
      <c r="Y15" s="612"/>
      <c r="Z15" s="613">
        <v>0.1</v>
      </c>
      <c r="AA15" s="613"/>
      <c r="AB15" s="613"/>
      <c r="AC15" s="613"/>
      <c r="AD15" s="614">
        <v>147803</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1840508</v>
      </c>
      <c r="BH15" s="611"/>
      <c r="BI15" s="611"/>
      <c r="BJ15" s="611"/>
      <c r="BK15" s="611"/>
      <c r="BL15" s="611"/>
      <c r="BM15" s="611"/>
      <c r="BN15" s="612"/>
      <c r="BO15" s="613">
        <v>3.5</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21304026</v>
      </c>
      <c r="CS15" s="611"/>
      <c r="CT15" s="611"/>
      <c r="CU15" s="611"/>
      <c r="CV15" s="611"/>
      <c r="CW15" s="611"/>
      <c r="CX15" s="611"/>
      <c r="CY15" s="612"/>
      <c r="CZ15" s="613">
        <v>16.100000000000001</v>
      </c>
      <c r="DA15" s="613"/>
      <c r="DB15" s="613"/>
      <c r="DC15" s="613"/>
      <c r="DD15" s="619">
        <v>2545001</v>
      </c>
      <c r="DE15" s="611"/>
      <c r="DF15" s="611"/>
      <c r="DG15" s="611"/>
      <c r="DH15" s="611"/>
      <c r="DI15" s="611"/>
      <c r="DJ15" s="611"/>
      <c r="DK15" s="611"/>
      <c r="DL15" s="611"/>
      <c r="DM15" s="611"/>
      <c r="DN15" s="611"/>
      <c r="DO15" s="611"/>
      <c r="DP15" s="612"/>
      <c r="DQ15" s="619">
        <v>19661940</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1414225</v>
      </c>
      <c r="S17" s="611"/>
      <c r="T17" s="611"/>
      <c r="U17" s="611"/>
      <c r="V17" s="611"/>
      <c r="W17" s="611"/>
      <c r="X17" s="611"/>
      <c r="Y17" s="612"/>
      <c r="Z17" s="613">
        <v>1</v>
      </c>
      <c r="AA17" s="613"/>
      <c r="AB17" s="613"/>
      <c r="AC17" s="613"/>
      <c r="AD17" s="614">
        <v>1414225</v>
      </c>
      <c r="AE17" s="614"/>
      <c r="AF17" s="614"/>
      <c r="AG17" s="614"/>
      <c r="AH17" s="614"/>
      <c r="AI17" s="614"/>
      <c r="AJ17" s="614"/>
      <c r="AK17" s="614"/>
      <c r="AL17" s="615">
        <v>1.6</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1042438</v>
      </c>
      <c r="CS17" s="611"/>
      <c r="CT17" s="611"/>
      <c r="CU17" s="611"/>
      <c r="CV17" s="611"/>
      <c r="CW17" s="611"/>
      <c r="CX17" s="611"/>
      <c r="CY17" s="612"/>
      <c r="CZ17" s="613">
        <v>0.8</v>
      </c>
      <c r="DA17" s="613"/>
      <c r="DB17" s="613"/>
      <c r="DC17" s="613"/>
      <c r="DD17" s="619" t="s">
        <v>122</v>
      </c>
      <c r="DE17" s="611"/>
      <c r="DF17" s="611"/>
      <c r="DG17" s="611"/>
      <c r="DH17" s="611"/>
      <c r="DI17" s="611"/>
      <c r="DJ17" s="611"/>
      <c r="DK17" s="611"/>
      <c r="DL17" s="611"/>
      <c r="DM17" s="611"/>
      <c r="DN17" s="611"/>
      <c r="DO17" s="611"/>
      <c r="DP17" s="612"/>
      <c r="DQ17" s="619">
        <v>1042438</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69851</v>
      </c>
      <c r="S18" s="611"/>
      <c r="T18" s="611"/>
      <c r="U18" s="611"/>
      <c r="V18" s="611"/>
      <c r="W18" s="611"/>
      <c r="X18" s="611"/>
      <c r="Y18" s="612"/>
      <c r="Z18" s="613">
        <v>0.1</v>
      </c>
      <c r="AA18" s="613"/>
      <c r="AB18" s="613"/>
      <c r="AC18" s="613"/>
      <c r="AD18" s="614">
        <v>69851</v>
      </c>
      <c r="AE18" s="614"/>
      <c r="AF18" s="614"/>
      <c r="AG18" s="614"/>
      <c r="AH18" s="614"/>
      <c r="AI18" s="614"/>
      <c r="AJ18" s="614"/>
      <c r="AK18" s="614"/>
      <c r="AL18" s="615">
        <v>0.1</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1344374</v>
      </c>
      <c r="S19" s="611"/>
      <c r="T19" s="611"/>
      <c r="U19" s="611"/>
      <c r="V19" s="611"/>
      <c r="W19" s="611"/>
      <c r="X19" s="611"/>
      <c r="Y19" s="612"/>
      <c r="Z19" s="613">
        <v>1</v>
      </c>
      <c r="AA19" s="613"/>
      <c r="AB19" s="613"/>
      <c r="AC19" s="613"/>
      <c r="AD19" s="614">
        <v>1344374</v>
      </c>
      <c r="AE19" s="614"/>
      <c r="AF19" s="614"/>
      <c r="AG19" s="614"/>
      <c r="AH19" s="614"/>
      <c r="AI19" s="614"/>
      <c r="AJ19" s="614"/>
      <c r="AK19" s="614"/>
      <c r="AL19" s="615">
        <v>1.5</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131964230</v>
      </c>
      <c r="CS20" s="611"/>
      <c r="CT20" s="611"/>
      <c r="CU20" s="611"/>
      <c r="CV20" s="611"/>
      <c r="CW20" s="611"/>
      <c r="CX20" s="611"/>
      <c r="CY20" s="612"/>
      <c r="CZ20" s="613">
        <v>100</v>
      </c>
      <c r="DA20" s="613"/>
      <c r="DB20" s="613"/>
      <c r="DC20" s="613"/>
      <c r="DD20" s="619">
        <v>10940902</v>
      </c>
      <c r="DE20" s="611"/>
      <c r="DF20" s="611"/>
      <c r="DG20" s="611"/>
      <c r="DH20" s="611"/>
      <c r="DI20" s="611"/>
      <c r="DJ20" s="611"/>
      <c r="DK20" s="611"/>
      <c r="DL20" s="611"/>
      <c r="DM20" s="611"/>
      <c r="DN20" s="611"/>
      <c r="DO20" s="611"/>
      <c r="DP20" s="612"/>
      <c r="DQ20" s="619">
        <v>96846029</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59889943</v>
      </c>
      <c r="CS24" s="600"/>
      <c r="CT24" s="600"/>
      <c r="CU24" s="600"/>
      <c r="CV24" s="600"/>
      <c r="CW24" s="600"/>
      <c r="CX24" s="600"/>
      <c r="CY24" s="601"/>
      <c r="CZ24" s="604">
        <v>45.4</v>
      </c>
      <c r="DA24" s="605"/>
      <c r="DB24" s="605"/>
      <c r="DC24" s="621"/>
      <c r="DD24" s="645">
        <v>38929172</v>
      </c>
      <c r="DE24" s="600"/>
      <c r="DF24" s="600"/>
      <c r="DG24" s="600"/>
      <c r="DH24" s="600"/>
      <c r="DI24" s="600"/>
      <c r="DJ24" s="600"/>
      <c r="DK24" s="601"/>
      <c r="DL24" s="645">
        <v>35641815</v>
      </c>
      <c r="DM24" s="600"/>
      <c r="DN24" s="600"/>
      <c r="DO24" s="600"/>
      <c r="DP24" s="600"/>
      <c r="DQ24" s="600"/>
      <c r="DR24" s="600"/>
      <c r="DS24" s="600"/>
      <c r="DT24" s="600"/>
      <c r="DU24" s="600"/>
      <c r="DV24" s="601"/>
      <c r="DW24" s="604">
        <v>40.6</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65970924</v>
      </c>
      <c r="S25" s="611"/>
      <c r="T25" s="611"/>
      <c r="U25" s="611"/>
      <c r="V25" s="611"/>
      <c r="W25" s="611"/>
      <c r="X25" s="611"/>
      <c r="Y25" s="612"/>
      <c r="Z25" s="613">
        <v>48.1</v>
      </c>
      <c r="AA25" s="613"/>
      <c r="AB25" s="613"/>
      <c r="AC25" s="613"/>
      <c r="AD25" s="614">
        <v>65970924</v>
      </c>
      <c r="AE25" s="614"/>
      <c r="AF25" s="614"/>
      <c r="AG25" s="614"/>
      <c r="AH25" s="614"/>
      <c r="AI25" s="614"/>
      <c r="AJ25" s="614"/>
      <c r="AK25" s="614"/>
      <c r="AL25" s="615">
        <v>75.2</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22741029</v>
      </c>
      <c r="CS25" s="642"/>
      <c r="CT25" s="642"/>
      <c r="CU25" s="642"/>
      <c r="CV25" s="642"/>
      <c r="CW25" s="642"/>
      <c r="CX25" s="642"/>
      <c r="CY25" s="643"/>
      <c r="CZ25" s="615">
        <v>17.2</v>
      </c>
      <c r="DA25" s="640"/>
      <c r="DB25" s="640"/>
      <c r="DC25" s="644"/>
      <c r="DD25" s="619">
        <v>20765225</v>
      </c>
      <c r="DE25" s="642"/>
      <c r="DF25" s="642"/>
      <c r="DG25" s="642"/>
      <c r="DH25" s="642"/>
      <c r="DI25" s="642"/>
      <c r="DJ25" s="642"/>
      <c r="DK25" s="643"/>
      <c r="DL25" s="619">
        <v>20017197</v>
      </c>
      <c r="DM25" s="642"/>
      <c r="DN25" s="642"/>
      <c r="DO25" s="642"/>
      <c r="DP25" s="642"/>
      <c r="DQ25" s="642"/>
      <c r="DR25" s="642"/>
      <c r="DS25" s="642"/>
      <c r="DT25" s="642"/>
      <c r="DU25" s="642"/>
      <c r="DV25" s="643"/>
      <c r="DW25" s="615">
        <v>22.8</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26161</v>
      </c>
      <c r="S26" s="611"/>
      <c r="T26" s="611"/>
      <c r="U26" s="611"/>
      <c r="V26" s="611"/>
      <c r="W26" s="611"/>
      <c r="X26" s="611"/>
      <c r="Y26" s="612"/>
      <c r="Z26" s="613">
        <v>0</v>
      </c>
      <c r="AA26" s="613"/>
      <c r="AB26" s="613"/>
      <c r="AC26" s="613"/>
      <c r="AD26" s="614">
        <v>26161</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13936081</v>
      </c>
      <c r="CS26" s="611"/>
      <c r="CT26" s="611"/>
      <c r="CU26" s="611"/>
      <c r="CV26" s="611"/>
      <c r="CW26" s="611"/>
      <c r="CX26" s="611"/>
      <c r="CY26" s="612"/>
      <c r="CZ26" s="615">
        <v>10.6</v>
      </c>
      <c r="DA26" s="640"/>
      <c r="DB26" s="640"/>
      <c r="DC26" s="644"/>
      <c r="DD26" s="619">
        <v>12589414</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1253528</v>
      </c>
      <c r="S27" s="611"/>
      <c r="T27" s="611"/>
      <c r="U27" s="611"/>
      <c r="V27" s="611"/>
      <c r="W27" s="611"/>
      <c r="X27" s="611"/>
      <c r="Y27" s="612"/>
      <c r="Z27" s="613">
        <v>0.9</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52820360</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36106542</v>
      </c>
      <c r="CS27" s="642"/>
      <c r="CT27" s="642"/>
      <c r="CU27" s="642"/>
      <c r="CV27" s="642"/>
      <c r="CW27" s="642"/>
      <c r="CX27" s="642"/>
      <c r="CY27" s="643"/>
      <c r="CZ27" s="615">
        <v>27.4</v>
      </c>
      <c r="DA27" s="640"/>
      <c r="DB27" s="640"/>
      <c r="DC27" s="644"/>
      <c r="DD27" s="619">
        <v>17121575</v>
      </c>
      <c r="DE27" s="642"/>
      <c r="DF27" s="642"/>
      <c r="DG27" s="642"/>
      <c r="DH27" s="642"/>
      <c r="DI27" s="642"/>
      <c r="DJ27" s="642"/>
      <c r="DK27" s="643"/>
      <c r="DL27" s="619">
        <v>14582246</v>
      </c>
      <c r="DM27" s="642"/>
      <c r="DN27" s="642"/>
      <c r="DO27" s="642"/>
      <c r="DP27" s="642"/>
      <c r="DQ27" s="642"/>
      <c r="DR27" s="642"/>
      <c r="DS27" s="642"/>
      <c r="DT27" s="642"/>
      <c r="DU27" s="642"/>
      <c r="DV27" s="643"/>
      <c r="DW27" s="615">
        <v>16.600000000000001</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1947091</v>
      </c>
      <c r="S28" s="611"/>
      <c r="T28" s="611"/>
      <c r="U28" s="611"/>
      <c r="V28" s="611"/>
      <c r="W28" s="611"/>
      <c r="X28" s="611"/>
      <c r="Y28" s="612"/>
      <c r="Z28" s="613">
        <v>1.4</v>
      </c>
      <c r="AA28" s="613"/>
      <c r="AB28" s="613"/>
      <c r="AC28" s="613"/>
      <c r="AD28" s="614">
        <v>1395666</v>
      </c>
      <c r="AE28" s="614"/>
      <c r="AF28" s="614"/>
      <c r="AG28" s="614"/>
      <c r="AH28" s="614"/>
      <c r="AI28" s="614"/>
      <c r="AJ28" s="614"/>
      <c r="AK28" s="614"/>
      <c r="AL28" s="615">
        <v>1.6</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1042372</v>
      </c>
      <c r="CS28" s="611"/>
      <c r="CT28" s="611"/>
      <c r="CU28" s="611"/>
      <c r="CV28" s="611"/>
      <c r="CW28" s="611"/>
      <c r="CX28" s="611"/>
      <c r="CY28" s="612"/>
      <c r="CZ28" s="615">
        <v>0.8</v>
      </c>
      <c r="DA28" s="640"/>
      <c r="DB28" s="640"/>
      <c r="DC28" s="644"/>
      <c r="DD28" s="619">
        <v>1042372</v>
      </c>
      <c r="DE28" s="611"/>
      <c r="DF28" s="611"/>
      <c r="DG28" s="611"/>
      <c r="DH28" s="611"/>
      <c r="DI28" s="611"/>
      <c r="DJ28" s="611"/>
      <c r="DK28" s="612"/>
      <c r="DL28" s="619">
        <v>1042372</v>
      </c>
      <c r="DM28" s="611"/>
      <c r="DN28" s="611"/>
      <c r="DO28" s="611"/>
      <c r="DP28" s="611"/>
      <c r="DQ28" s="611"/>
      <c r="DR28" s="611"/>
      <c r="DS28" s="611"/>
      <c r="DT28" s="611"/>
      <c r="DU28" s="611"/>
      <c r="DV28" s="612"/>
      <c r="DW28" s="615">
        <v>1.2</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515183</v>
      </c>
      <c r="S29" s="611"/>
      <c r="T29" s="611"/>
      <c r="U29" s="611"/>
      <c r="V29" s="611"/>
      <c r="W29" s="611"/>
      <c r="X29" s="611"/>
      <c r="Y29" s="612"/>
      <c r="Z29" s="613">
        <v>0.4</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1042372</v>
      </c>
      <c r="CS29" s="642"/>
      <c r="CT29" s="642"/>
      <c r="CU29" s="642"/>
      <c r="CV29" s="642"/>
      <c r="CW29" s="642"/>
      <c r="CX29" s="642"/>
      <c r="CY29" s="643"/>
      <c r="CZ29" s="615">
        <v>0.8</v>
      </c>
      <c r="DA29" s="640"/>
      <c r="DB29" s="640"/>
      <c r="DC29" s="644"/>
      <c r="DD29" s="619">
        <v>1042372</v>
      </c>
      <c r="DE29" s="642"/>
      <c r="DF29" s="642"/>
      <c r="DG29" s="642"/>
      <c r="DH29" s="642"/>
      <c r="DI29" s="642"/>
      <c r="DJ29" s="642"/>
      <c r="DK29" s="643"/>
      <c r="DL29" s="619">
        <v>1042372</v>
      </c>
      <c r="DM29" s="642"/>
      <c r="DN29" s="642"/>
      <c r="DO29" s="642"/>
      <c r="DP29" s="642"/>
      <c r="DQ29" s="642"/>
      <c r="DR29" s="642"/>
      <c r="DS29" s="642"/>
      <c r="DT29" s="642"/>
      <c r="DU29" s="642"/>
      <c r="DV29" s="643"/>
      <c r="DW29" s="615">
        <v>1.2</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18394546</v>
      </c>
      <c r="S30" s="611"/>
      <c r="T30" s="611"/>
      <c r="U30" s="611"/>
      <c r="V30" s="611"/>
      <c r="W30" s="611"/>
      <c r="X30" s="611"/>
      <c r="Y30" s="612"/>
      <c r="Z30" s="613">
        <v>13.4</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1001167</v>
      </c>
      <c r="CS30" s="611"/>
      <c r="CT30" s="611"/>
      <c r="CU30" s="611"/>
      <c r="CV30" s="611"/>
      <c r="CW30" s="611"/>
      <c r="CX30" s="611"/>
      <c r="CY30" s="612"/>
      <c r="CZ30" s="615">
        <v>0.8</v>
      </c>
      <c r="DA30" s="640"/>
      <c r="DB30" s="640"/>
      <c r="DC30" s="644"/>
      <c r="DD30" s="619">
        <v>1001167</v>
      </c>
      <c r="DE30" s="611"/>
      <c r="DF30" s="611"/>
      <c r="DG30" s="611"/>
      <c r="DH30" s="611"/>
      <c r="DI30" s="611"/>
      <c r="DJ30" s="611"/>
      <c r="DK30" s="612"/>
      <c r="DL30" s="619">
        <v>1001167</v>
      </c>
      <c r="DM30" s="611"/>
      <c r="DN30" s="611"/>
      <c r="DO30" s="611"/>
      <c r="DP30" s="611"/>
      <c r="DQ30" s="611"/>
      <c r="DR30" s="611"/>
      <c r="DS30" s="611"/>
      <c r="DT30" s="611"/>
      <c r="DU30" s="611"/>
      <c r="DV30" s="612"/>
      <c r="DW30" s="615">
        <v>1.1000000000000001</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22374137</v>
      </c>
      <c r="S31" s="611"/>
      <c r="T31" s="611"/>
      <c r="U31" s="611"/>
      <c r="V31" s="611"/>
      <c r="W31" s="611"/>
      <c r="X31" s="611"/>
      <c r="Y31" s="612"/>
      <c r="Z31" s="613">
        <v>16.3</v>
      </c>
      <c r="AA31" s="613"/>
      <c r="AB31" s="613"/>
      <c r="AC31" s="613"/>
      <c r="AD31" s="614">
        <v>20198875</v>
      </c>
      <c r="AE31" s="614"/>
      <c r="AF31" s="614"/>
      <c r="AG31" s="614"/>
      <c r="AH31" s="614"/>
      <c r="AI31" s="614"/>
      <c r="AJ31" s="614"/>
      <c r="AK31" s="614"/>
      <c r="AL31" s="615">
        <v>23</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99.5</v>
      </c>
      <c r="BH31" s="654"/>
      <c r="BI31" s="654"/>
      <c r="BJ31" s="654"/>
      <c r="BK31" s="654"/>
      <c r="BL31" s="654"/>
      <c r="BM31" s="605">
        <v>99</v>
      </c>
      <c r="BN31" s="654"/>
      <c r="BO31" s="654"/>
      <c r="BP31" s="654"/>
      <c r="BQ31" s="655"/>
      <c r="BR31" s="666">
        <v>99.4</v>
      </c>
      <c r="BS31" s="654"/>
      <c r="BT31" s="654"/>
      <c r="BU31" s="654"/>
      <c r="BV31" s="654"/>
      <c r="BW31" s="654"/>
      <c r="BX31" s="605">
        <v>98.7</v>
      </c>
      <c r="BY31" s="654"/>
      <c r="BZ31" s="654"/>
      <c r="CA31" s="654"/>
      <c r="CB31" s="655"/>
      <c r="CD31" s="648"/>
      <c r="CE31" s="649"/>
      <c r="CF31" s="607" t="s">
        <v>300</v>
      </c>
      <c r="CG31" s="608"/>
      <c r="CH31" s="608"/>
      <c r="CI31" s="608"/>
      <c r="CJ31" s="608"/>
      <c r="CK31" s="608"/>
      <c r="CL31" s="608"/>
      <c r="CM31" s="608"/>
      <c r="CN31" s="608"/>
      <c r="CO31" s="608"/>
      <c r="CP31" s="608"/>
      <c r="CQ31" s="609"/>
      <c r="CR31" s="610">
        <v>41205</v>
      </c>
      <c r="CS31" s="642"/>
      <c r="CT31" s="642"/>
      <c r="CU31" s="642"/>
      <c r="CV31" s="642"/>
      <c r="CW31" s="642"/>
      <c r="CX31" s="642"/>
      <c r="CY31" s="643"/>
      <c r="CZ31" s="615">
        <v>0</v>
      </c>
      <c r="DA31" s="640"/>
      <c r="DB31" s="640"/>
      <c r="DC31" s="644"/>
      <c r="DD31" s="619">
        <v>41205</v>
      </c>
      <c r="DE31" s="642"/>
      <c r="DF31" s="642"/>
      <c r="DG31" s="642"/>
      <c r="DH31" s="642"/>
      <c r="DI31" s="642"/>
      <c r="DJ31" s="642"/>
      <c r="DK31" s="643"/>
      <c r="DL31" s="619">
        <v>41205</v>
      </c>
      <c r="DM31" s="642"/>
      <c r="DN31" s="642"/>
      <c r="DO31" s="642"/>
      <c r="DP31" s="642"/>
      <c r="DQ31" s="642"/>
      <c r="DR31" s="642"/>
      <c r="DS31" s="642"/>
      <c r="DT31" s="642"/>
      <c r="DU31" s="642"/>
      <c r="DV31" s="643"/>
      <c r="DW31" s="615">
        <v>0</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16371613</v>
      </c>
      <c r="S32" s="611"/>
      <c r="T32" s="611"/>
      <c r="U32" s="611"/>
      <c r="V32" s="611"/>
      <c r="W32" s="611"/>
      <c r="X32" s="611"/>
      <c r="Y32" s="612"/>
      <c r="Z32" s="613">
        <v>11.9</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99.5</v>
      </c>
      <c r="BH32" s="642"/>
      <c r="BI32" s="642"/>
      <c r="BJ32" s="642"/>
      <c r="BK32" s="642"/>
      <c r="BL32" s="642"/>
      <c r="BM32" s="616">
        <v>99</v>
      </c>
      <c r="BN32" s="642"/>
      <c r="BO32" s="642"/>
      <c r="BP32" s="642"/>
      <c r="BQ32" s="665"/>
      <c r="BR32" s="667">
        <v>99.3</v>
      </c>
      <c r="BS32" s="642"/>
      <c r="BT32" s="642"/>
      <c r="BU32" s="642"/>
      <c r="BV32" s="642"/>
      <c r="BW32" s="642"/>
      <c r="BX32" s="616">
        <v>98.7</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344142</v>
      </c>
      <c r="S33" s="611"/>
      <c r="T33" s="611"/>
      <c r="U33" s="611"/>
      <c r="V33" s="611"/>
      <c r="W33" s="611"/>
      <c r="X33" s="611"/>
      <c r="Y33" s="612"/>
      <c r="Z33" s="613">
        <v>0.3</v>
      </c>
      <c r="AA33" s="613"/>
      <c r="AB33" s="613"/>
      <c r="AC33" s="613"/>
      <c r="AD33" s="614">
        <v>67563</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61133385</v>
      </c>
      <c r="CS33" s="642"/>
      <c r="CT33" s="642"/>
      <c r="CU33" s="642"/>
      <c r="CV33" s="642"/>
      <c r="CW33" s="642"/>
      <c r="CX33" s="642"/>
      <c r="CY33" s="643"/>
      <c r="CZ33" s="615">
        <v>46.3</v>
      </c>
      <c r="DA33" s="640"/>
      <c r="DB33" s="640"/>
      <c r="DC33" s="644"/>
      <c r="DD33" s="619">
        <v>50295973</v>
      </c>
      <c r="DE33" s="642"/>
      <c r="DF33" s="642"/>
      <c r="DG33" s="642"/>
      <c r="DH33" s="642"/>
      <c r="DI33" s="642"/>
      <c r="DJ33" s="642"/>
      <c r="DK33" s="643"/>
      <c r="DL33" s="619">
        <v>29951102</v>
      </c>
      <c r="DM33" s="642"/>
      <c r="DN33" s="642"/>
      <c r="DO33" s="642"/>
      <c r="DP33" s="642"/>
      <c r="DQ33" s="642"/>
      <c r="DR33" s="642"/>
      <c r="DS33" s="642"/>
      <c r="DT33" s="642"/>
      <c r="DU33" s="642"/>
      <c r="DV33" s="643"/>
      <c r="DW33" s="615">
        <v>34.1</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444193</v>
      </c>
      <c r="S34" s="611"/>
      <c r="T34" s="611"/>
      <c r="U34" s="611"/>
      <c r="V34" s="611"/>
      <c r="W34" s="611"/>
      <c r="X34" s="611"/>
      <c r="Y34" s="612"/>
      <c r="Z34" s="613">
        <v>0.3</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26577416</v>
      </c>
      <c r="CS34" s="611"/>
      <c r="CT34" s="611"/>
      <c r="CU34" s="611"/>
      <c r="CV34" s="611"/>
      <c r="CW34" s="611"/>
      <c r="CX34" s="611"/>
      <c r="CY34" s="612"/>
      <c r="CZ34" s="615">
        <v>20.100000000000001</v>
      </c>
      <c r="DA34" s="640"/>
      <c r="DB34" s="640"/>
      <c r="DC34" s="644"/>
      <c r="DD34" s="619">
        <v>22526056</v>
      </c>
      <c r="DE34" s="611"/>
      <c r="DF34" s="611"/>
      <c r="DG34" s="611"/>
      <c r="DH34" s="611"/>
      <c r="DI34" s="611"/>
      <c r="DJ34" s="611"/>
      <c r="DK34" s="612"/>
      <c r="DL34" s="619">
        <v>17986036</v>
      </c>
      <c r="DM34" s="611"/>
      <c r="DN34" s="611"/>
      <c r="DO34" s="611"/>
      <c r="DP34" s="611"/>
      <c r="DQ34" s="611"/>
      <c r="DR34" s="611"/>
      <c r="DS34" s="611"/>
      <c r="DT34" s="611"/>
      <c r="DU34" s="611"/>
      <c r="DV34" s="612"/>
      <c r="DW34" s="615">
        <v>20.5</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695748</v>
      </c>
      <c r="S35" s="611"/>
      <c r="T35" s="611"/>
      <c r="U35" s="611"/>
      <c r="V35" s="611"/>
      <c r="W35" s="611"/>
      <c r="X35" s="611"/>
      <c r="Y35" s="612"/>
      <c r="Z35" s="613">
        <v>0.5</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1680021</v>
      </c>
      <c r="CS35" s="642"/>
      <c r="CT35" s="642"/>
      <c r="CU35" s="642"/>
      <c r="CV35" s="642"/>
      <c r="CW35" s="642"/>
      <c r="CX35" s="642"/>
      <c r="CY35" s="643"/>
      <c r="CZ35" s="615">
        <v>1.3</v>
      </c>
      <c r="DA35" s="640"/>
      <c r="DB35" s="640"/>
      <c r="DC35" s="644"/>
      <c r="DD35" s="619">
        <v>1507634</v>
      </c>
      <c r="DE35" s="642"/>
      <c r="DF35" s="642"/>
      <c r="DG35" s="642"/>
      <c r="DH35" s="642"/>
      <c r="DI35" s="642"/>
      <c r="DJ35" s="642"/>
      <c r="DK35" s="643"/>
      <c r="DL35" s="619">
        <v>1507634</v>
      </c>
      <c r="DM35" s="642"/>
      <c r="DN35" s="642"/>
      <c r="DO35" s="642"/>
      <c r="DP35" s="642"/>
      <c r="DQ35" s="642"/>
      <c r="DR35" s="642"/>
      <c r="DS35" s="642"/>
      <c r="DT35" s="642"/>
      <c r="DU35" s="642"/>
      <c r="DV35" s="643"/>
      <c r="DW35" s="615">
        <v>1.7</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7445537</v>
      </c>
      <c r="S36" s="611"/>
      <c r="T36" s="611"/>
      <c r="U36" s="611"/>
      <c r="V36" s="611"/>
      <c r="W36" s="611"/>
      <c r="X36" s="611"/>
      <c r="Y36" s="612"/>
      <c r="Z36" s="613">
        <v>5.4</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9492388</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300000</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13870019</v>
      </c>
      <c r="CS36" s="611"/>
      <c r="CT36" s="611"/>
      <c r="CU36" s="611"/>
      <c r="CV36" s="611"/>
      <c r="CW36" s="611"/>
      <c r="CX36" s="611"/>
      <c r="CY36" s="612"/>
      <c r="CZ36" s="615">
        <v>10.5</v>
      </c>
      <c r="DA36" s="640"/>
      <c r="DB36" s="640"/>
      <c r="DC36" s="644"/>
      <c r="DD36" s="619">
        <v>9610882</v>
      </c>
      <c r="DE36" s="611"/>
      <c r="DF36" s="611"/>
      <c r="DG36" s="611"/>
      <c r="DH36" s="611"/>
      <c r="DI36" s="611"/>
      <c r="DJ36" s="611"/>
      <c r="DK36" s="612"/>
      <c r="DL36" s="619">
        <v>3909189</v>
      </c>
      <c r="DM36" s="611"/>
      <c r="DN36" s="611"/>
      <c r="DO36" s="611"/>
      <c r="DP36" s="611"/>
      <c r="DQ36" s="611"/>
      <c r="DR36" s="611"/>
      <c r="DS36" s="611"/>
      <c r="DT36" s="611"/>
      <c r="DU36" s="611"/>
      <c r="DV36" s="612"/>
      <c r="DW36" s="615">
        <v>4.5</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1509692</v>
      </c>
      <c r="S37" s="611"/>
      <c r="T37" s="611"/>
      <c r="U37" s="611"/>
      <c r="V37" s="611"/>
      <c r="W37" s="611"/>
      <c r="X37" s="611"/>
      <c r="Y37" s="612"/>
      <c r="Z37" s="613">
        <v>1.1000000000000001</v>
      </c>
      <c r="AA37" s="613"/>
      <c r="AB37" s="613"/>
      <c r="AC37" s="613"/>
      <c r="AD37" s="614">
        <v>77294</v>
      </c>
      <c r="AE37" s="614"/>
      <c r="AF37" s="614"/>
      <c r="AG37" s="614"/>
      <c r="AH37" s="614"/>
      <c r="AI37" s="614"/>
      <c r="AJ37" s="614"/>
      <c r="AK37" s="614"/>
      <c r="AL37" s="615">
        <v>0.1</v>
      </c>
      <c r="AM37" s="616"/>
      <c r="AN37" s="616"/>
      <c r="AO37" s="617"/>
      <c r="AQ37" s="673" t="s">
        <v>319</v>
      </c>
      <c r="AR37" s="674"/>
      <c r="AS37" s="674"/>
      <c r="AT37" s="674"/>
      <c r="AU37" s="674"/>
      <c r="AV37" s="674"/>
      <c r="AW37" s="674"/>
      <c r="AX37" s="674"/>
      <c r="AY37" s="675"/>
      <c r="AZ37" s="610">
        <v>424084</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-223355</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1616756</v>
      </c>
      <c r="CS37" s="642"/>
      <c r="CT37" s="642"/>
      <c r="CU37" s="642"/>
      <c r="CV37" s="642"/>
      <c r="CW37" s="642"/>
      <c r="CX37" s="642"/>
      <c r="CY37" s="643"/>
      <c r="CZ37" s="615">
        <v>1.2</v>
      </c>
      <c r="DA37" s="640"/>
      <c r="DB37" s="640"/>
      <c r="DC37" s="644"/>
      <c r="DD37" s="619">
        <v>1616756</v>
      </c>
      <c r="DE37" s="642"/>
      <c r="DF37" s="642"/>
      <c r="DG37" s="642"/>
      <c r="DH37" s="642"/>
      <c r="DI37" s="642"/>
      <c r="DJ37" s="642"/>
      <c r="DK37" s="643"/>
      <c r="DL37" s="619">
        <v>1160306</v>
      </c>
      <c r="DM37" s="642"/>
      <c r="DN37" s="642"/>
      <c r="DO37" s="642"/>
      <c r="DP37" s="642"/>
      <c r="DQ37" s="642"/>
      <c r="DR37" s="642"/>
      <c r="DS37" s="642"/>
      <c r="DT37" s="642"/>
      <c r="DU37" s="642"/>
      <c r="DV37" s="643"/>
      <c r="DW37" s="615">
        <v>1.3</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t="s">
        <v>122</v>
      </c>
      <c r="S38" s="611"/>
      <c r="T38" s="611"/>
      <c r="U38" s="611"/>
      <c r="V38" s="611"/>
      <c r="W38" s="611"/>
      <c r="X38" s="611"/>
      <c r="Y38" s="612"/>
      <c r="Z38" s="613" t="s">
        <v>122</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37322</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9492388</v>
      </c>
      <c r="CS38" s="611"/>
      <c r="CT38" s="611"/>
      <c r="CU38" s="611"/>
      <c r="CV38" s="611"/>
      <c r="CW38" s="611"/>
      <c r="CX38" s="611"/>
      <c r="CY38" s="612"/>
      <c r="CZ38" s="615">
        <v>7.2</v>
      </c>
      <c r="DA38" s="640"/>
      <c r="DB38" s="640"/>
      <c r="DC38" s="644"/>
      <c r="DD38" s="619">
        <v>7826043</v>
      </c>
      <c r="DE38" s="611"/>
      <c r="DF38" s="611"/>
      <c r="DG38" s="611"/>
      <c r="DH38" s="611"/>
      <c r="DI38" s="611"/>
      <c r="DJ38" s="611"/>
      <c r="DK38" s="612"/>
      <c r="DL38" s="619">
        <v>6548243</v>
      </c>
      <c r="DM38" s="611"/>
      <c r="DN38" s="611"/>
      <c r="DO38" s="611"/>
      <c r="DP38" s="611"/>
      <c r="DQ38" s="611"/>
      <c r="DR38" s="611"/>
      <c r="DS38" s="611"/>
      <c r="DT38" s="611"/>
      <c r="DU38" s="611"/>
      <c r="DV38" s="612"/>
      <c r="DW38" s="615">
        <v>7.5</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47621</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9508832</v>
      </c>
      <c r="CS39" s="642"/>
      <c r="CT39" s="642"/>
      <c r="CU39" s="642"/>
      <c r="CV39" s="642"/>
      <c r="CW39" s="642"/>
      <c r="CX39" s="642"/>
      <c r="CY39" s="643"/>
      <c r="CZ39" s="615">
        <v>7.2</v>
      </c>
      <c r="DA39" s="640"/>
      <c r="DB39" s="640"/>
      <c r="DC39" s="644"/>
      <c r="DD39" s="619">
        <v>8825358</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2"/>
      <c r="BM40" s="608" t="s">
        <v>333</v>
      </c>
      <c r="BN40" s="608"/>
      <c r="BO40" s="608"/>
      <c r="BP40" s="608"/>
      <c r="BQ40" s="608"/>
      <c r="BR40" s="608"/>
      <c r="BS40" s="608"/>
      <c r="BT40" s="608"/>
      <c r="BU40" s="609"/>
      <c r="BV40" s="610">
        <v>183</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4709</v>
      </c>
      <c r="CS40" s="611"/>
      <c r="CT40" s="611"/>
      <c r="CU40" s="611"/>
      <c r="CV40" s="611"/>
      <c r="CW40" s="611"/>
      <c r="CX40" s="611"/>
      <c r="CY40" s="612"/>
      <c r="CZ40" s="615">
        <v>0</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137292495</v>
      </c>
      <c r="S41" s="683"/>
      <c r="T41" s="683"/>
      <c r="U41" s="683"/>
      <c r="V41" s="683"/>
      <c r="W41" s="683"/>
      <c r="X41" s="683"/>
      <c r="Y41" s="687"/>
      <c r="Z41" s="688">
        <v>100</v>
      </c>
      <c r="AA41" s="688"/>
      <c r="AB41" s="688"/>
      <c r="AC41" s="688"/>
      <c r="AD41" s="689">
        <v>87736483</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2526433</v>
      </c>
      <c r="BA41" s="611"/>
      <c r="BB41" s="611"/>
      <c r="BC41" s="611"/>
      <c r="BD41" s="642"/>
      <c r="BE41" s="642"/>
      <c r="BF41" s="665"/>
      <c r="BG41" s="658"/>
      <c r="BH41" s="659"/>
      <c r="BI41" s="659"/>
      <c r="BJ41" s="659"/>
      <c r="BK41" s="659"/>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6541871</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311</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10940902</v>
      </c>
      <c r="CS42" s="642"/>
      <c r="CT42" s="642"/>
      <c r="CU42" s="642"/>
      <c r="CV42" s="642"/>
      <c r="CW42" s="642"/>
      <c r="CX42" s="642"/>
      <c r="CY42" s="643"/>
      <c r="CZ42" s="615">
        <v>8.3000000000000007</v>
      </c>
      <c r="DA42" s="640"/>
      <c r="DB42" s="640"/>
      <c r="DC42" s="644"/>
      <c r="DD42" s="619">
        <v>7620884</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505709</v>
      </c>
      <c r="CS43" s="642"/>
      <c r="CT43" s="642"/>
      <c r="CU43" s="642"/>
      <c r="CV43" s="642"/>
      <c r="CW43" s="642"/>
      <c r="CX43" s="642"/>
      <c r="CY43" s="643"/>
      <c r="CZ43" s="615">
        <v>0.4</v>
      </c>
      <c r="DA43" s="640"/>
      <c r="DB43" s="640"/>
      <c r="DC43" s="644"/>
      <c r="DD43" s="619">
        <v>491374</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10940902</v>
      </c>
      <c r="CS44" s="611"/>
      <c r="CT44" s="611"/>
      <c r="CU44" s="611"/>
      <c r="CV44" s="611"/>
      <c r="CW44" s="611"/>
      <c r="CX44" s="611"/>
      <c r="CY44" s="612"/>
      <c r="CZ44" s="615">
        <v>8.3000000000000007</v>
      </c>
      <c r="DA44" s="616"/>
      <c r="DB44" s="616"/>
      <c r="DC44" s="622"/>
      <c r="DD44" s="619">
        <v>7620884</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4273330</v>
      </c>
      <c r="CS45" s="642"/>
      <c r="CT45" s="642"/>
      <c r="CU45" s="642"/>
      <c r="CV45" s="642"/>
      <c r="CW45" s="642"/>
      <c r="CX45" s="642"/>
      <c r="CY45" s="643"/>
      <c r="CZ45" s="615">
        <v>3.2</v>
      </c>
      <c r="DA45" s="640"/>
      <c r="DB45" s="640"/>
      <c r="DC45" s="644"/>
      <c r="DD45" s="619">
        <v>1619856</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6667572</v>
      </c>
      <c r="CS46" s="611"/>
      <c r="CT46" s="611"/>
      <c r="CU46" s="611"/>
      <c r="CV46" s="611"/>
      <c r="CW46" s="611"/>
      <c r="CX46" s="611"/>
      <c r="CY46" s="612"/>
      <c r="CZ46" s="615">
        <v>5.0999999999999996</v>
      </c>
      <c r="DA46" s="616"/>
      <c r="DB46" s="616"/>
      <c r="DC46" s="622"/>
      <c r="DD46" s="619">
        <v>6001028</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131964230</v>
      </c>
      <c r="CS49" s="669"/>
      <c r="CT49" s="669"/>
      <c r="CU49" s="669"/>
      <c r="CV49" s="669"/>
      <c r="CW49" s="669"/>
      <c r="CX49" s="669"/>
      <c r="CY49" s="698"/>
      <c r="CZ49" s="690">
        <v>100</v>
      </c>
      <c r="DA49" s="699"/>
      <c r="DB49" s="699"/>
      <c r="DC49" s="700"/>
      <c r="DD49" s="701">
        <v>96846029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A4daN9ktgZjOcuS18jJrrgBxAOry4mHwTGUGw9b/6Jst3eZFfa+BuZXIeTcmn2gjUNS6S4rSIV14SkWbpCT7eg==" saltValue="OI1zpU2ypatFJgB9FLH5/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137706</v>
      </c>
      <c r="R7" s="740"/>
      <c r="S7" s="740"/>
      <c r="T7" s="740"/>
      <c r="U7" s="740"/>
      <c r="V7" s="740">
        <v>132378</v>
      </c>
      <c r="W7" s="740"/>
      <c r="X7" s="740"/>
      <c r="Y7" s="740"/>
      <c r="Z7" s="740"/>
      <c r="AA7" s="740">
        <v>5328</v>
      </c>
      <c r="AB7" s="740"/>
      <c r="AC7" s="740"/>
      <c r="AD7" s="740"/>
      <c r="AE7" s="741"/>
      <c r="AF7" s="742">
        <v>4681</v>
      </c>
      <c r="AG7" s="743"/>
      <c r="AH7" s="743"/>
      <c r="AI7" s="743"/>
      <c r="AJ7" s="744"/>
      <c r="AK7" s="745">
        <v>696</v>
      </c>
      <c r="AL7" s="746"/>
      <c r="AM7" s="746"/>
      <c r="AN7" s="746"/>
      <c r="AO7" s="746"/>
      <c r="AP7" s="746">
        <v>9045</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546</v>
      </c>
      <c r="BT7" s="734"/>
      <c r="BU7" s="734"/>
      <c r="BV7" s="734"/>
      <c r="BW7" s="734"/>
      <c r="BX7" s="734"/>
      <c r="BY7" s="734"/>
      <c r="BZ7" s="734"/>
      <c r="CA7" s="734"/>
      <c r="CB7" s="734"/>
      <c r="CC7" s="734"/>
      <c r="CD7" s="734"/>
      <c r="CE7" s="734"/>
      <c r="CF7" s="734"/>
      <c r="CG7" s="749"/>
      <c r="CH7" s="730">
        <v>23</v>
      </c>
      <c r="CI7" s="731"/>
      <c r="CJ7" s="731"/>
      <c r="CK7" s="731"/>
      <c r="CL7" s="732"/>
      <c r="CM7" s="730">
        <v>354</v>
      </c>
      <c r="CN7" s="731"/>
      <c r="CO7" s="731"/>
      <c r="CP7" s="731"/>
      <c r="CQ7" s="732"/>
      <c r="CR7" s="730">
        <v>200</v>
      </c>
      <c r="CS7" s="731"/>
      <c r="CT7" s="731"/>
      <c r="CU7" s="731"/>
      <c r="CV7" s="732"/>
      <c r="CW7" s="730">
        <v>205</v>
      </c>
      <c r="CX7" s="731"/>
      <c r="CY7" s="731"/>
      <c r="CZ7" s="731"/>
      <c r="DA7" s="732"/>
      <c r="DB7" s="730" t="s">
        <v>482</v>
      </c>
      <c r="DC7" s="731"/>
      <c r="DD7" s="731"/>
      <c r="DE7" s="731"/>
      <c r="DF7" s="732"/>
      <c r="DG7" s="730" t="s">
        <v>482</v>
      </c>
      <c r="DH7" s="731"/>
      <c r="DI7" s="731"/>
      <c r="DJ7" s="731"/>
      <c r="DK7" s="732"/>
      <c r="DL7" s="730" t="s">
        <v>482</v>
      </c>
      <c r="DM7" s="731"/>
      <c r="DN7" s="731"/>
      <c r="DO7" s="731"/>
      <c r="DP7" s="732"/>
      <c r="DQ7" s="730" t="s">
        <v>482</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547</v>
      </c>
      <c r="BT8" s="761"/>
      <c r="BU8" s="761"/>
      <c r="BV8" s="761"/>
      <c r="BW8" s="761"/>
      <c r="BX8" s="761"/>
      <c r="BY8" s="761"/>
      <c r="BZ8" s="761"/>
      <c r="CA8" s="761"/>
      <c r="CB8" s="761"/>
      <c r="CC8" s="761"/>
      <c r="CD8" s="761"/>
      <c r="CE8" s="761"/>
      <c r="CF8" s="761"/>
      <c r="CG8" s="762"/>
      <c r="CH8" s="763">
        <v>0</v>
      </c>
      <c r="CI8" s="764"/>
      <c r="CJ8" s="764"/>
      <c r="CK8" s="764"/>
      <c r="CL8" s="765"/>
      <c r="CM8" s="763">
        <v>297</v>
      </c>
      <c r="CN8" s="764"/>
      <c r="CO8" s="764"/>
      <c r="CP8" s="764"/>
      <c r="CQ8" s="765"/>
      <c r="CR8" s="763">
        <v>182</v>
      </c>
      <c r="CS8" s="764"/>
      <c r="CT8" s="764"/>
      <c r="CU8" s="764"/>
      <c r="CV8" s="765"/>
      <c r="CW8" s="763">
        <v>54</v>
      </c>
      <c r="CX8" s="764"/>
      <c r="CY8" s="764"/>
      <c r="CZ8" s="764"/>
      <c r="DA8" s="765"/>
      <c r="DB8" s="763" t="s">
        <v>482</v>
      </c>
      <c r="DC8" s="764"/>
      <c r="DD8" s="764"/>
      <c r="DE8" s="764"/>
      <c r="DF8" s="765"/>
      <c r="DG8" s="763" t="s">
        <v>482</v>
      </c>
      <c r="DH8" s="764"/>
      <c r="DI8" s="764"/>
      <c r="DJ8" s="764"/>
      <c r="DK8" s="765"/>
      <c r="DL8" s="763" t="s">
        <v>482</v>
      </c>
      <c r="DM8" s="764"/>
      <c r="DN8" s="764"/>
      <c r="DO8" s="764"/>
      <c r="DP8" s="765"/>
      <c r="DQ8" s="763" t="s">
        <v>482</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548</v>
      </c>
      <c r="BT9" s="761"/>
      <c r="BU9" s="761"/>
      <c r="BV9" s="761"/>
      <c r="BW9" s="761"/>
      <c r="BX9" s="761"/>
      <c r="BY9" s="761"/>
      <c r="BZ9" s="761"/>
      <c r="CA9" s="761"/>
      <c r="CB9" s="761"/>
      <c r="CC9" s="761"/>
      <c r="CD9" s="761"/>
      <c r="CE9" s="761"/>
      <c r="CF9" s="761"/>
      <c r="CG9" s="762"/>
      <c r="CH9" s="763">
        <v>-2</v>
      </c>
      <c r="CI9" s="764"/>
      <c r="CJ9" s="764"/>
      <c r="CK9" s="764"/>
      <c r="CL9" s="765"/>
      <c r="CM9" s="763">
        <v>314</v>
      </c>
      <c r="CN9" s="764"/>
      <c r="CO9" s="764"/>
      <c r="CP9" s="764"/>
      <c r="CQ9" s="765"/>
      <c r="CR9" s="763">
        <v>300</v>
      </c>
      <c r="CS9" s="764"/>
      <c r="CT9" s="764"/>
      <c r="CU9" s="764"/>
      <c r="CV9" s="765"/>
      <c r="CW9" s="763">
        <v>48</v>
      </c>
      <c r="CX9" s="764"/>
      <c r="CY9" s="764"/>
      <c r="CZ9" s="764"/>
      <c r="DA9" s="765"/>
      <c r="DB9" s="763" t="s">
        <v>482</v>
      </c>
      <c r="DC9" s="764"/>
      <c r="DD9" s="764"/>
      <c r="DE9" s="764"/>
      <c r="DF9" s="765"/>
      <c r="DG9" s="763" t="s">
        <v>482</v>
      </c>
      <c r="DH9" s="764"/>
      <c r="DI9" s="764"/>
      <c r="DJ9" s="764"/>
      <c r="DK9" s="765"/>
      <c r="DL9" s="763" t="s">
        <v>482</v>
      </c>
      <c r="DM9" s="764"/>
      <c r="DN9" s="764"/>
      <c r="DO9" s="764"/>
      <c r="DP9" s="765"/>
      <c r="DQ9" s="763" t="s">
        <v>482</v>
      </c>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t="s">
        <v>550</v>
      </c>
      <c r="BS10" s="760" t="s">
        <v>549</v>
      </c>
      <c r="BT10" s="761"/>
      <c r="BU10" s="761"/>
      <c r="BV10" s="761"/>
      <c r="BW10" s="761"/>
      <c r="BX10" s="761"/>
      <c r="BY10" s="761"/>
      <c r="BZ10" s="761"/>
      <c r="CA10" s="761"/>
      <c r="CB10" s="761"/>
      <c r="CC10" s="761"/>
      <c r="CD10" s="761"/>
      <c r="CE10" s="761"/>
      <c r="CF10" s="761"/>
      <c r="CG10" s="762"/>
      <c r="CH10" s="763">
        <v>0</v>
      </c>
      <c r="CI10" s="764"/>
      <c r="CJ10" s="764"/>
      <c r="CK10" s="764"/>
      <c r="CL10" s="765"/>
      <c r="CM10" s="763">
        <v>5</v>
      </c>
      <c r="CN10" s="764"/>
      <c r="CO10" s="764"/>
      <c r="CP10" s="764"/>
      <c r="CQ10" s="765"/>
      <c r="CR10" s="763">
        <v>5</v>
      </c>
      <c r="CS10" s="764"/>
      <c r="CT10" s="764"/>
      <c r="CU10" s="764"/>
      <c r="CV10" s="765"/>
      <c r="CW10" s="763">
        <v>0</v>
      </c>
      <c r="CX10" s="764"/>
      <c r="CY10" s="764"/>
      <c r="CZ10" s="764"/>
      <c r="DA10" s="765"/>
      <c r="DB10" s="763" t="s">
        <v>482</v>
      </c>
      <c r="DC10" s="764"/>
      <c r="DD10" s="764"/>
      <c r="DE10" s="764"/>
      <c r="DF10" s="765"/>
      <c r="DG10" s="763" t="s">
        <v>482</v>
      </c>
      <c r="DH10" s="764"/>
      <c r="DI10" s="764"/>
      <c r="DJ10" s="764"/>
      <c r="DK10" s="765"/>
      <c r="DL10" s="763" t="s">
        <v>482</v>
      </c>
      <c r="DM10" s="764"/>
      <c r="DN10" s="764"/>
      <c r="DO10" s="764"/>
      <c r="DP10" s="765"/>
      <c r="DQ10" s="763" t="s">
        <v>482</v>
      </c>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376</v>
      </c>
      <c r="B23" s="776" t="s">
        <v>377</v>
      </c>
      <c r="C23" s="777"/>
      <c r="D23" s="777"/>
      <c r="E23" s="777"/>
      <c r="F23" s="777"/>
      <c r="G23" s="777"/>
      <c r="H23" s="777"/>
      <c r="I23" s="777"/>
      <c r="J23" s="777"/>
      <c r="K23" s="777"/>
      <c r="L23" s="777"/>
      <c r="M23" s="777"/>
      <c r="N23" s="777"/>
      <c r="O23" s="777"/>
      <c r="P23" s="778"/>
      <c r="Q23" s="779">
        <v>137706</v>
      </c>
      <c r="R23" s="780"/>
      <c r="S23" s="780"/>
      <c r="T23" s="780"/>
      <c r="U23" s="780"/>
      <c r="V23" s="780">
        <v>132378</v>
      </c>
      <c r="W23" s="780"/>
      <c r="X23" s="780"/>
      <c r="Y23" s="780"/>
      <c r="Z23" s="780"/>
      <c r="AA23" s="780">
        <v>5328</v>
      </c>
      <c r="AB23" s="780"/>
      <c r="AC23" s="780"/>
      <c r="AD23" s="780"/>
      <c r="AE23" s="781"/>
      <c r="AF23" s="782">
        <v>4681</v>
      </c>
      <c r="AG23" s="780"/>
      <c r="AH23" s="780"/>
      <c r="AI23" s="780"/>
      <c r="AJ23" s="783"/>
      <c r="AK23" s="784"/>
      <c r="AL23" s="785"/>
      <c r="AM23" s="785"/>
      <c r="AN23" s="785"/>
      <c r="AO23" s="785"/>
      <c r="AP23" s="780">
        <v>9045</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388</v>
      </c>
      <c r="C28" s="737"/>
      <c r="D28" s="737"/>
      <c r="E28" s="737"/>
      <c r="F28" s="737"/>
      <c r="G28" s="737"/>
      <c r="H28" s="737"/>
      <c r="I28" s="737"/>
      <c r="J28" s="737"/>
      <c r="K28" s="737"/>
      <c r="L28" s="737"/>
      <c r="M28" s="737"/>
      <c r="N28" s="737"/>
      <c r="O28" s="737"/>
      <c r="P28" s="738"/>
      <c r="Q28" s="809">
        <v>26763</v>
      </c>
      <c r="R28" s="810"/>
      <c r="S28" s="810"/>
      <c r="T28" s="810"/>
      <c r="U28" s="810"/>
      <c r="V28" s="810">
        <v>26463</v>
      </c>
      <c r="W28" s="810"/>
      <c r="X28" s="810"/>
      <c r="Y28" s="810"/>
      <c r="Z28" s="810"/>
      <c r="AA28" s="810">
        <v>300</v>
      </c>
      <c r="AB28" s="810"/>
      <c r="AC28" s="810"/>
      <c r="AD28" s="810"/>
      <c r="AE28" s="811"/>
      <c r="AF28" s="812">
        <v>300</v>
      </c>
      <c r="AG28" s="810"/>
      <c r="AH28" s="810"/>
      <c r="AI28" s="810"/>
      <c r="AJ28" s="813"/>
      <c r="AK28" s="814" t="s">
        <v>537</v>
      </c>
      <c r="AL28" s="815"/>
      <c r="AM28" s="815"/>
      <c r="AN28" s="815"/>
      <c r="AO28" s="815"/>
      <c r="AP28" s="815" t="s">
        <v>537</v>
      </c>
      <c r="AQ28" s="815"/>
      <c r="AR28" s="815"/>
      <c r="AS28" s="815"/>
      <c r="AT28" s="815"/>
      <c r="AU28" s="815" t="s">
        <v>537</v>
      </c>
      <c r="AV28" s="815"/>
      <c r="AW28" s="815"/>
      <c r="AX28" s="815"/>
      <c r="AY28" s="815"/>
      <c r="AZ28" s="816" t="s">
        <v>537</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8218</v>
      </c>
      <c r="R29" s="771"/>
      <c r="S29" s="771"/>
      <c r="T29" s="771"/>
      <c r="U29" s="771"/>
      <c r="V29" s="771">
        <v>8076</v>
      </c>
      <c r="W29" s="771"/>
      <c r="X29" s="771"/>
      <c r="Y29" s="771"/>
      <c r="Z29" s="771"/>
      <c r="AA29" s="771">
        <v>142</v>
      </c>
      <c r="AB29" s="771"/>
      <c r="AC29" s="771"/>
      <c r="AD29" s="771"/>
      <c r="AE29" s="772"/>
      <c r="AF29" s="773">
        <v>142</v>
      </c>
      <c r="AG29" s="774"/>
      <c r="AH29" s="774"/>
      <c r="AI29" s="774"/>
      <c r="AJ29" s="775"/>
      <c r="AK29" s="821" t="s">
        <v>537</v>
      </c>
      <c r="AL29" s="817"/>
      <c r="AM29" s="817"/>
      <c r="AN29" s="817"/>
      <c r="AO29" s="817"/>
      <c r="AP29" s="817" t="s">
        <v>537</v>
      </c>
      <c r="AQ29" s="817"/>
      <c r="AR29" s="817"/>
      <c r="AS29" s="817"/>
      <c r="AT29" s="817"/>
      <c r="AU29" s="817" t="s">
        <v>537</v>
      </c>
      <c r="AV29" s="817"/>
      <c r="AW29" s="817"/>
      <c r="AX29" s="817"/>
      <c r="AY29" s="817"/>
      <c r="AZ29" s="818" t="s">
        <v>537</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389</v>
      </c>
      <c r="C30" s="768"/>
      <c r="D30" s="768"/>
      <c r="E30" s="768"/>
      <c r="F30" s="768"/>
      <c r="G30" s="768"/>
      <c r="H30" s="768"/>
      <c r="I30" s="768"/>
      <c r="J30" s="768"/>
      <c r="K30" s="768"/>
      <c r="L30" s="768"/>
      <c r="M30" s="768"/>
      <c r="N30" s="768"/>
      <c r="O30" s="768"/>
      <c r="P30" s="769"/>
      <c r="Q30" s="770">
        <v>22286</v>
      </c>
      <c r="R30" s="771"/>
      <c r="S30" s="771"/>
      <c r="T30" s="771"/>
      <c r="U30" s="771"/>
      <c r="V30" s="771">
        <v>21779</v>
      </c>
      <c r="W30" s="771"/>
      <c r="X30" s="771"/>
      <c r="Y30" s="771"/>
      <c r="Z30" s="771"/>
      <c r="AA30" s="771">
        <v>507</v>
      </c>
      <c r="AB30" s="771"/>
      <c r="AC30" s="771"/>
      <c r="AD30" s="771"/>
      <c r="AE30" s="772"/>
      <c r="AF30" s="773">
        <v>507</v>
      </c>
      <c r="AG30" s="774"/>
      <c r="AH30" s="774"/>
      <c r="AI30" s="774"/>
      <c r="AJ30" s="775"/>
      <c r="AK30" s="821" t="s">
        <v>537</v>
      </c>
      <c r="AL30" s="817"/>
      <c r="AM30" s="817"/>
      <c r="AN30" s="817"/>
      <c r="AO30" s="817"/>
      <c r="AP30" s="817" t="s">
        <v>537</v>
      </c>
      <c r="AQ30" s="817"/>
      <c r="AR30" s="817"/>
      <c r="AS30" s="817"/>
      <c r="AT30" s="817"/>
      <c r="AU30" s="817" t="s">
        <v>537</v>
      </c>
      <c r="AV30" s="817"/>
      <c r="AW30" s="817"/>
      <c r="AX30" s="817"/>
      <c r="AY30" s="817"/>
      <c r="AZ30" s="818" t="s">
        <v>537</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949</v>
      </c>
      <c r="AG63" s="831"/>
      <c r="AH63" s="831"/>
      <c r="AI63" s="831"/>
      <c r="AJ63" s="832"/>
      <c r="AK63" s="833"/>
      <c r="AL63" s="828"/>
      <c r="AM63" s="828"/>
      <c r="AN63" s="828"/>
      <c r="AO63" s="828"/>
      <c r="AP63" s="831" t="s">
        <v>537</v>
      </c>
      <c r="AQ63" s="831"/>
      <c r="AR63" s="831"/>
      <c r="AS63" s="831"/>
      <c r="AT63" s="831"/>
      <c r="AU63" s="831" t="s">
        <v>537</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538</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539</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540</v>
      </c>
      <c r="AL69" s="817"/>
      <c r="AM69" s="817"/>
      <c r="AN69" s="817"/>
      <c r="AO69" s="817"/>
      <c r="AP69" s="817" t="s">
        <v>540</v>
      </c>
      <c r="AQ69" s="817"/>
      <c r="AR69" s="817"/>
      <c r="AS69" s="817"/>
      <c r="AT69" s="817"/>
      <c r="AU69" s="817" t="s">
        <v>540</v>
      </c>
      <c r="AV69" s="817"/>
      <c r="AW69" s="817"/>
      <c r="AX69" s="817"/>
      <c r="AY69" s="817"/>
      <c r="AZ69" s="819" t="s">
        <v>541</v>
      </c>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542</v>
      </c>
      <c r="C70" s="861"/>
      <c r="D70" s="861"/>
      <c r="E70" s="861"/>
      <c r="F70" s="861"/>
      <c r="G70" s="861"/>
      <c r="H70" s="861"/>
      <c r="I70" s="861"/>
      <c r="J70" s="861"/>
      <c r="K70" s="861"/>
      <c r="L70" s="861"/>
      <c r="M70" s="861"/>
      <c r="N70" s="861"/>
      <c r="O70" s="861"/>
      <c r="P70" s="862"/>
      <c r="Q70" s="863">
        <v>898</v>
      </c>
      <c r="R70" s="817">
        <v>893</v>
      </c>
      <c r="S70" s="817">
        <v>893</v>
      </c>
      <c r="T70" s="817">
        <v>893</v>
      </c>
      <c r="U70" s="817">
        <v>893</v>
      </c>
      <c r="V70" s="817">
        <v>758</v>
      </c>
      <c r="W70" s="817">
        <v>820</v>
      </c>
      <c r="X70" s="817">
        <v>820</v>
      </c>
      <c r="Y70" s="817">
        <v>820</v>
      </c>
      <c r="Z70" s="817">
        <v>820</v>
      </c>
      <c r="AA70" s="817">
        <v>140</v>
      </c>
      <c r="AB70" s="817">
        <v>73</v>
      </c>
      <c r="AC70" s="817">
        <v>73</v>
      </c>
      <c r="AD70" s="817">
        <v>73</v>
      </c>
      <c r="AE70" s="817">
        <v>73</v>
      </c>
      <c r="AF70" s="817">
        <v>140</v>
      </c>
      <c r="AG70" s="817">
        <v>73</v>
      </c>
      <c r="AH70" s="817">
        <v>73</v>
      </c>
      <c r="AI70" s="817">
        <v>73</v>
      </c>
      <c r="AJ70" s="817">
        <v>73</v>
      </c>
      <c r="AK70" s="817">
        <v>85</v>
      </c>
      <c r="AL70" s="817"/>
      <c r="AM70" s="817"/>
      <c r="AN70" s="817"/>
      <c r="AO70" s="817"/>
      <c r="AP70" s="817" t="s">
        <v>540</v>
      </c>
      <c r="AQ70" s="817"/>
      <c r="AR70" s="817"/>
      <c r="AS70" s="817"/>
      <c r="AT70" s="817"/>
      <c r="AU70" s="817" t="s">
        <v>540</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543</v>
      </c>
      <c r="C71" s="861"/>
      <c r="D71" s="861"/>
      <c r="E71" s="861"/>
      <c r="F71" s="861"/>
      <c r="G71" s="861"/>
      <c r="H71" s="861"/>
      <c r="I71" s="861"/>
      <c r="J71" s="861"/>
      <c r="K71" s="861"/>
      <c r="L71" s="861"/>
      <c r="M71" s="861"/>
      <c r="N71" s="861"/>
      <c r="O71" s="861"/>
      <c r="P71" s="862"/>
      <c r="Q71" s="863">
        <v>101278</v>
      </c>
      <c r="R71" s="817">
        <v>76940</v>
      </c>
      <c r="S71" s="817">
        <v>76940</v>
      </c>
      <c r="T71" s="817">
        <v>76940</v>
      </c>
      <c r="U71" s="817">
        <v>76940</v>
      </c>
      <c r="V71" s="817">
        <v>98372</v>
      </c>
      <c r="W71" s="817">
        <v>73165</v>
      </c>
      <c r="X71" s="817">
        <v>73165</v>
      </c>
      <c r="Y71" s="817">
        <v>73165</v>
      </c>
      <c r="Z71" s="817">
        <v>73165</v>
      </c>
      <c r="AA71" s="817">
        <v>2906</v>
      </c>
      <c r="AB71" s="817">
        <v>3775</v>
      </c>
      <c r="AC71" s="817">
        <v>3775</v>
      </c>
      <c r="AD71" s="817">
        <v>3775</v>
      </c>
      <c r="AE71" s="817">
        <v>3775</v>
      </c>
      <c r="AF71" s="817">
        <v>2874</v>
      </c>
      <c r="AG71" s="817">
        <v>3775</v>
      </c>
      <c r="AH71" s="817">
        <v>3775</v>
      </c>
      <c r="AI71" s="817">
        <v>3775</v>
      </c>
      <c r="AJ71" s="817">
        <v>3775</v>
      </c>
      <c r="AK71" s="817">
        <v>3777</v>
      </c>
      <c r="AL71" s="817">
        <v>7300</v>
      </c>
      <c r="AM71" s="817">
        <v>7300</v>
      </c>
      <c r="AN71" s="817">
        <v>7300</v>
      </c>
      <c r="AO71" s="817">
        <v>7300</v>
      </c>
      <c r="AP71" s="817">
        <v>85217</v>
      </c>
      <c r="AQ71" s="817">
        <v>42318</v>
      </c>
      <c r="AR71" s="817">
        <v>42318</v>
      </c>
      <c r="AS71" s="817">
        <v>42318</v>
      </c>
      <c r="AT71" s="817">
        <v>42318</v>
      </c>
      <c r="AU71" s="817">
        <v>1875</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544</v>
      </c>
      <c r="C72" s="861"/>
      <c r="D72" s="861"/>
      <c r="E72" s="861"/>
      <c r="F72" s="861"/>
      <c r="G72" s="861"/>
      <c r="H72" s="861"/>
      <c r="I72" s="861"/>
      <c r="J72" s="861"/>
      <c r="K72" s="861"/>
      <c r="L72" s="861"/>
      <c r="M72" s="861"/>
      <c r="N72" s="861"/>
      <c r="O72" s="861"/>
      <c r="P72" s="862"/>
      <c r="Q72" s="863">
        <v>11048</v>
      </c>
      <c r="R72" s="817">
        <v>6933</v>
      </c>
      <c r="S72" s="817">
        <v>6933</v>
      </c>
      <c r="T72" s="817">
        <v>6933</v>
      </c>
      <c r="U72" s="817">
        <v>6933</v>
      </c>
      <c r="V72" s="817">
        <v>10962</v>
      </c>
      <c r="W72" s="817">
        <v>6850</v>
      </c>
      <c r="X72" s="817">
        <v>6850</v>
      </c>
      <c r="Y72" s="817">
        <v>6850</v>
      </c>
      <c r="Z72" s="817">
        <v>6850</v>
      </c>
      <c r="AA72" s="817">
        <v>86</v>
      </c>
      <c r="AB72" s="817">
        <v>82</v>
      </c>
      <c r="AC72" s="817">
        <v>82</v>
      </c>
      <c r="AD72" s="817">
        <v>82</v>
      </c>
      <c r="AE72" s="817">
        <v>82</v>
      </c>
      <c r="AF72" s="817">
        <v>86</v>
      </c>
      <c r="AG72" s="817">
        <v>82</v>
      </c>
      <c r="AH72" s="817">
        <v>82</v>
      </c>
      <c r="AI72" s="817">
        <v>82</v>
      </c>
      <c r="AJ72" s="817">
        <v>82</v>
      </c>
      <c r="AK72" s="817">
        <v>4624</v>
      </c>
      <c r="AL72" s="817">
        <v>2485</v>
      </c>
      <c r="AM72" s="817">
        <v>2485</v>
      </c>
      <c r="AN72" s="817">
        <v>2485</v>
      </c>
      <c r="AO72" s="817">
        <v>2485</v>
      </c>
      <c r="AP72" s="817" t="s">
        <v>540</v>
      </c>
      <c r="AQ72" s="817"/>
      <c r="AR72" s="817"/>
      <c r="AS72" s="817"/>
      <c r="AT72" s="817"/>
      <c r="AU72" s="817" t="s">
        <v>540</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545</v>
      </c>
      <c r="C73" s="861"/>
      <c r="D73" s="861"/>
      <c r="E73" s="861"/>
      <c r="F73" s="861"/>
      <c r="G73" s="861"/>
      <c r="H73" s="861"/>
      <c r="I73" s="861"/>
      <c r="J73" s="861"/>
      <c r="K73" s="861"/>
      <c r="L73" s="861"/>
      <c r="M73" s="861"/>
      <c r="N73" s="861"/>
      <c r="O73" s="861"/>
      <c r="P73" s="862"/>
      <c r="Q73" s="863">
        <v>1656633</v>
      </c>
      <c r="R73" s="817">
        <v>1385861</v>
      </c>
      <c r="S73" s="817">
        <v>1385861</v>
      </c>
      <c r="T73" s="817">
        <v>1385861</v>
      </c>
      <c r="U73" s="817">
        <v>1385861</v>
      </c>
      <c r="V73" s="817">
        <v>1631442</v>
      </c>
      <c r="W73" s="817">
        <v>1346246</v>
      </c>
      <c r="X73" s="817">
        <v>1346246</v>
      </c>
      <c r="Y73" s="817">
        <v>1346246</v>
      </c>
      <c r="Z73" s="817">
        <v>1346246</v>
      </c>
      <c r="AA73" s="817">
        <v>25191</v>
      </c>
      <c r="AB73" s="817">
        <v>39615</v>
      </c>
      <c r="AC73" s="817">
        <v>39615</v>
      </c>
      <c r="AD73" s="817">
        <v>39615</v>
      </c>
      <c r="AE73" s="817">
        <v>39615</v>
      </c>
      <c r="AF73" s="817">
        <v>25191</v>
      </c>
      <c r="AG73" s="817">
        <v>39615</v>
      </c>
      <c r="AH73" s="817">
        <v>39615</v>
      </c>
      <c r="AI73" s="817">
        <v>39615</v>
      </c>
      <c r="AJ73" s="817">
        <v>39615</v>
      </c>
      <c r="AK73" s="817">
        <v>23240</v>
      </c>
      <c r="AL73" s="817"/>
      <c r="AM73" s="817"/>
      <c r="AN73" s="817"/>
      <c r="AO73" s="817"/>
      <c r="AP73" s="817" t="s">
        <v>540</v>
      </c>
      <c r="AQ73" s="817"/>
      <c r="AR73" s="817"/>
      <c r="AS73" s="817"/>
      <c r="AT73" s="817"/>
      <c r="AU73" s="817" t="s">
        <v>540</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69868</v>
      </c>
      <c r="AG88" s="831"/>
      <c r="AH88" s="831"/>
      <c r="AI88" s="831"/>
      <c r="AJ88" s="831"/>
      <c r="AK88" s="828"/>
      <c r="AL88" s="828"/>
      <c r="AM88" s="828"/>
      <c r="AN88" s="828"/>
      <c r="AO88" s="828"/>
      <c r="AP88" s="831">
        <v>88111</v>
      </c>
      <c r="AQ88" s="831"/>
      <c r="AR88" s="831"/>
      <c r="AS88" s="831"/>
      <c r="AT88" s="831"/>
      <c r="AU88" s="831">
        <v>1999</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687</v>
      </c>
      <c r="CS102" s="839"/>
      <c r="CT102" s="839"/>
      <c r="CU102" s="839"/>
      <c r="CV102" s="878"/>
      <c r="CW102" s="877">
        <v>307</v>
      </c>
      <c r="CX102" s="839"/>
      <c r="CY102" s="839"/>
      <c r="CZ102" s="839"/>
      <c r="DA102" s="878"/>
      <c r="DB102" s="877" t="s">
        <v>537</v>
      </c>
      <c r="DC102" s="839"/>
      <c r="DD102" s="839"/>
      <c r="DE102" s="839"/>
      <c r="DF102" s="878"/>
      <c r="DG102" s="877" t="s">
        <v>537</v>
      </c>
      <c r="DH102" s="839"/>
      <c r="DI102" s="839"/>
      <c r="DJ102" s="839"/>
      <c r="DK102" s="878"/>
      <c r="DL102" s="877" t="s">
        <v>537</v>
      </c>
      <c r="DM102" s="839"/>
      <c r="DN102" s="839"/>
      <c r="DO102" s="839"/>
      <c r="DP102" s="878"/>
      <c r="DQ102" s="877" t="s">
        <v>537</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1027302</v>
      </c>
      <c r="AB110" s="887"/>
      <c r="AC110" s="887"/>
      <c r="AD110" s="887"/>
      <c r="AE110" s="888"/>
      <c r="AF110" s="889">
        <v>830964</v>
      </c>
      <c r="AG110" s="887"/>
      <c r="AH110" s="887"/>
      <c r="AI110" s="887"/>
      <c r="AJ110" s="888"/>
      <c r="AK110" s="889">
        <v>784339</v>
      </c>
      <c r="AL110" s="887"/>
      <c r="AM110" s="887"/>
      <c r="AN110" s="887"/>
      <c r="AO110" s="888"/>
      <c r="AP110" s="890">
        <v>1</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11513542</v>
      </c>
      <c r="BR110" s="918"/>
      <c r="BS110" s="918"/>
      <c r="BT110" s="918"/>
      <c r="BU110" s="918"/>
      <c r="BV110" s="918">
        <v>9785166</v>
      </c>
      <c r="BW110" s="918"/>
      <c r="BX110" s="918"/>
      <c r="BY110" s="918"/>
      <c r="BZ110" s="918"/>
      <c r="CA110" s="918">
        <v>9045128</v>
      </c>
      <c r="CB110" s="918"/>
      <c r="CC110" s="918"/>
      <c r="CD110" s="918"/>
      <c r="CE110" s="918"/>
      <c r="CF110" s="931">
        <v>11.5</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17403</v>
      </c>
      <c r="BR111" s="913"/>
      <c r="BS111" s="913"/>
      <c r="BT111" s="913"/>
      <c r="BU111" s="913"/>
      <c r="BV111" s="913">
        <v>7356</v>
      </c>
      <c r="BW111" s="913"/>
      <c r="BX111" s="913"/>
      <c r="BY111" s="913"/>
      <c r="BZ111" s="913"/>
      <c r="CA111" s="913">
        <v>4000</v>
      </c>
      <c r="CB111" s="913"/>
      <c r="CC111" s="913"/>
      <c r="CD111" s="913"/>
      <c r="CE111" s="913"/>
      <c r="CF111" s="907">
        <v>0</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v>9403</v>
      </c>
      <c r="DH111" s="913"/>
      <c r="DI111" s="913"/>
      <c r="DJ111" s="913"/>
      <c r="DK111" s="913"/>
      <c r="DL111" s="913">
        <v>1356</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302970</v>
      </c>
      <c r="AB112" s="946"/>
      <c r="AC112" s="946"/>
      <c r="AD112" s="946"/>
      <c r="AE112" s="947"/>
      <c r="AF112" s="948">
        <v>194377</v>
      </c>
      <c r="AG112" s="946"/>
      <c r="AH112" s="946"/>
      <c r="AI112" s="946"/>
      <c r="AJ112" s="947"/>
      <c r="AK112" s="948">
        <v>168937</v>
      </c>
      <c r="AL112" s="946"/>
      <c r="AM112" s="946"/>
      <c r="AN112" s="946"/>
      <c r="AO112" s="947"/>
      <c r="AP112" s="949">
        <v>0.2</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1700585</v>
      </c>
      <c r="BR113" s="913"/>
      <c r="BS113" s="913"/>
      <c r="BT113" s="913"/>
      <c r="BU113" s="913"/>
      <c r="BV113" s="913">
        <v>1708891</v>
      </c>
      <c r="BW113" s="913"/>
      <c r="BX113" s="913"/>
      <c r="BY113" s="913"/>
      <c r="BZ113" s="913"/>
      <c r="CA113" s="913">
        <v>1999233</v>
      </c>
      <c r="CB113" s="913"/>
      <c r="CC113" s="913"/>
      <c r="CD113" s="913"/>
      <c r="CE113" s="913"/>
      <c r="CF113" s="907">
        <v>2.5</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94114</v>
      </c>
      <c r="AB114" s="946"/>
      <c r="AC114" s="946"/>
      <c r="AD114" s="946"/>
      <c r="AE114" s="947"/>
      <c r="AF114" s="948">
        <v>112226</v>
      </c>
      <c r="AG114" s="946"/>
      <c r="AH114" s="946"/>
      <c r="AI114" s="946"/>
      <c r="AJ114" s="947"/>
      <c r="AK114" s="948">
        <v>153251</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12458623</v>
      </c>
      <c r="BR114" s="913"/>
      <c r="BS114" s="913"/>
      <c r="BT114" s="913"/>
      <c r="BU114" s="913"/>
      <c r="BV114" s="913">
        <v>13305073</v>
      </c>
      <c r="BW114" s="913"/>
      <c r="BX114" s="913"/>
      <c r="BY114" s="913"/>
      <c r="BZ114" s="913"/>
      <c r="CA114" s="913">
        <v>11965774</v>
      </c>
      <c r="CB114" s="913"/>
      <c r="CC114" s="913"/>
      <c r="CD114" s="913"/>
      <c r="CE114" s="913"/>
      <c r="CF114" s="907">
        <v>15.2</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12125</v>
      </c>
      <c r="AB115" s="925"/>
      <c r="AC115" s="925"/>
      <c r="AD115" s="925"/>
      <c r="AE115" s="926"/>
      <c r="AF115" s="927">
        <v>10635</v>
      </c>
      <c r="AG115" s="925"/>
      <c r="AH115" s="925"/>
      <c r="AI115" s="925"/>
      <c r="AJ115" s="926"/>
      <c r="AK115" s="927">
        <v>3440</v>
      </c>
      <c r="AL115" s="925"/>
      <c r="AM115" s="925"/>
      <c r="AN115" s="925"/>
      <c r="AO115" s="926"/>
      <c r="AP115" s="928">
        <v>0</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8000</v>
      </c>
      <c r="DH116" s="946"/>
      <c r="DI116" s="946"/>
      <c r="DJ116" s="946"/>
      <c r="DK116" s="947"/>
      <c r="DL116" s="948">
        <v>6000</v>
      </c>
      <c r="DM116" s="946"/>
      <c r="DN116" s="946"/>
      <c r="DO116" s="946"/>
      <c r="DP116" s="947"/>
      <c r="DQ116" s="948">
        <v>4000</v>
      </c>
      <c r="DR116" s="946"/>
      <c r="DS116" s="946"/>
      <c r="DT116" s="946"/>
      <c r="DU116" s="947"/>
      <c r="DV116" s="949">
        <v>0</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1436511</v>
      </c>
      <c r="AB117" s="966"/>
      <c r="AC117" s="966"/>
      <c r="AD117" s="966"/>
      <c r="AE117" s="967"/>
      <c r="AF117" s="968">
        <v>1148202</v>
      </c>
      <c r="AG117" s="966"/>
      <c r="AH117" s="966"/>
      <c r="AI117" s="966"/>
      <c r="AJ117" s="967"/>
      <c r="AK117" s="968">
        <v>1109967</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437</v>
      </c>
      <c r="BP119" s="992"/>
      <c r="BQ119" s="986">
        <v>25690153</v>
      </c>
      <c r="BR119" s="987"/>
      <c r="BS119" s="987"/>
      <c r="BT119" s="987"/>
      <c r="BU119" s="987"/>
      <c r="BV119" s="987">
        <v>24806486</v>
      </c>
      <c r="BW119" s="987"/>
      <c r="BX119" s="987"/>
      <c r="BY119" s="987"/>
      <c r="BZ119" s="987"/>
      <c r="CA119" s="987">
        <v>23014135</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v>8625</v>
      </c>
      <c r="AB120" s="946"/>
      <c r="AC120" s="946"/>
      <c r="AD120" s="946"/>
      <c r="AE120" s="947"/>
      <c r="AF120" s="948">
        <v>8635</v>
      </c>
      <c r="AG120" s="946"/>
      <c r="AH120" s="946"/>
      <c r="AI120" s="946"/>
      <c r="AJ120" s="947"/>
      <c r="AK120" s="948">
        <v>1440</v>
      </c>
      <c r="AL120" s="946"/>
      <c r="AM120" s="946"/>
      <c r="AN120" s="946"/>
      <c r="AO120" s="947"/>
      <c r="AP120" s="949">
        <v>0</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80598993</v>
      </c>
      <c r="BR120" s="918"/>
      <c r="BS120" s="918"/>
      <c r="BT120" s="918"/>
      <c r="BU120" s="918"/>
      <c r="BV120" s="918">
        <v>88451741</v>
      </c>
      <c r="BW120" s="918"/>
      <c r="BX120" s="918"/>
      <c r="BY120" s="918"/>
      <c r="BZ120" s="918"/>
      <c r="CA120" s="918">
        <v>92193549</v>
      </c>
      <c r="CB120" s="918"/>
      <c r="CC120" s="918"/>
      <c r="CD120" s="918"/>
      <c r="CE120" s="918"/>
      <c r="CF120" s="931">
        <v>117.4</v>
      </c>
      <c r="CG120" s="932"/>
      <c r="CH120" s="932"/>
      <c r="CI120" s="932"/>
      <c r="CJ120" s="932"/>
      <c r="CK120" s="993" t="s">
        <v>441</v>
      </c>
      <c r="CL120" s="994"/>
      <c r="CM120" s="994"/>
      <c r="CN120" s="994"/>
      <c r="CO120" s="995"/>
      <c r="CP120" s="1001" t="s">
        <v>389</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32495957</v>
      </c>
      <c r="BR122" s="987"/>
      <c r="BS122" s="987"/>
      <c r="BT122" s="987"/>
      <c r="BU122" s="987"/>
      <c r="BV122" s="987">
        <v>27921639</v>
      </c>
      <c r="BW122" s="987"/>
      <c r="BX122" s="987"/>
      <c r="BY122" s="987"/>
      <c r="BZ122" s="987"/>
      <c r="CA122" s="987">
        <v>24568470</v>
      </c>
      <c r="CB122" s="987"/>
      <c r="CC122" s="987"/>
      <c r="CD122" s="987"/>
      <c r="CE122" s="987"/>
      <c r="CF122" s="1004">
        <v>31.3</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3500</v>
      </c>
      <c r="AB123" s="946"/>
      <c r="AC123" s="946"/>
      <c r="AD123" s="946"/>
      <c r="AE123" s="947"/>
      <c r="AF123" s="948">
        <v>2000</v>
      </c>
      <c r="AG123" s="946"/>
      <c r="AH123" s="946"/>
      <c r="AI123" s="946"/>
      <c r="AJ123" s="947"/>
      <c r="AK123" s="948">
        <v>2000</v>
      </c>
      <c r="AL123" s="946"/>
      <c r="AM123" s="946"/>
      <c r="AN123" s="946"/>
      <c r="AO123" s="947"/>
      <c r="AP123" s="949">
        <v>0</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445</v>
      </c>
      <c r="BP123" s="992"/>
      <c r="BQ123" s="1050">
        <v>113094950</v>
      </c>
      <c r="BR123" s="1051"/>
      <c r="BS123" s="1051"/>
      <c r="BT123" s="1051"/>
      <c r="BU123" s="1051"/>
      <c r="BV123" s="1051">
        <v>116373380</v>
      </c>
      <c r="BW123" s="1051"/>
      <c r="BX123" s="1051"/>
      <c r="BY123" s="1051"/>
      <c r="BZ123" s="1051"/>
      <c r="CA123" s="1051">
        <v>116762019</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73008066</v>
      </c>
      <c r="AB129" s="946"/>
      <c r="AC129" s="946"/>
      <c r="AD129" s="946"/>
      <c r="AE129" s="947"/>
      <c r="AF129" s="948">
        <v>78098672</v>
      </c>
      <c r="AG129" s="946"/>
      <c r="AH129" s="946"/>
      <c r="AI129" s="946"/>
      <c r="AJ129" s="947"/>
      <c r="AK129" s="948">
        <v>81616447</v>
      </c>
      <c r="AL129" s="946"/>
      <c r="AM129" s="946"/>
      <c r="AN129" s="946"/>
      <c r="AO129" s="947"/>
      <c r="AP129" s="1060"/>
      <c r="AQ129" s="1061"/>
      <c r="AR129" s="1061"/>
      <c r="AS129" s="1061"/>
      <c r="AT129" s="1062"/>
      <c r="AU129" s="215"/>
      <c r="AV129" s="215"/>
      <c r="AW129" s="215"/>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4194921</v>
      </c>
      <c r="AB130" s="946"/>
      <c r="AC130" s="946"/>
      <c r="AD130" s="946"/>
      <c r="AE130" s="947"/>
      <c r="AF130" s="948">
        <v>3769041</v>
      </c>
      <c r="AG130" s="946"/>
      <c r="AH130" s="946"/>
      <c r="AI130" s="946"/>
      <c r="AJ130" s="947"/>
      <c r="AK130" s="948">
        <v>3082751</v>
      </c>
      <c r="AL130" s="946"/>
      <c r="AM130" s="946"/>
      <c r="AN130" s="946"/>
      <c r="AO130" s="947"/>
      <c r="AP130" s="1060"/>
      <c r="AQ130" s="1061"/>
      <c r="AR130" s="1061"/>
      <c r="AS130" s="1061"/>
      <c r="AT130" s="1062"/>
      <c r="AU130" s="215"/>
      <c r="AV130" s="215"/>
      <c r="AW130" s="215"/>
      <c r="AX130" s="1052" t="s">
        <v>465</v>
      </c>
      <c r="AY130" s="910"/>
      <c r="AZ130" s="910"/>
      <c r="BA130" s="910"/>
      <c r="BB130" s="910"/>
      <c r="BC130" s="910"/>
      <c r="BD130" s="910"/>
      <c r="BE130" s="911"/>
      <c r="BF130" s="1088">
        <v>-3.3</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68813145</v>
      </c>
      <c r="AB131" s="973"/>
      <c r="AC131" s="973"/>
      <c r="AD131" s="973"/>
      <c r="AE131" s="974"/>
      <c r="AF131" s="972">
        <v>74329631</v>
      </c>
      <c r="AG131" s="973"/>
      <c r="AH131" s="973"/>
      <c r="AI131" s="973"/>
      <c r="AJ131" s="974"/>
      <c r="AK131" s="972">
        <v>78533696</v>
      </c>
      <c r="AL131" s="973"/>
      <c r="AM131" s="973"/>
      <c r="AN131" s="973"/>
      <c r="AO131" s="974"/>
      <c r="AP131" s="1097"/>
      <c r="AQ131" s="1098"/>
      <c r="AR131" s="1098"/>
      <c r="AS131" s="1098"/>
      <c r="AT131" s="1099"/>
      <c r="AU131" s="215"/>
      <c r="AV131" s="215"/>
      <c r="AW131" s="215"/>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-4.0085509830000001</v>
      </c>
      <c r="AB132" s="1084"/>
      <c r="AC132" s="1084"/>
      <c r="AD132" s="1084"/>
      <c r="AE132" s="1085"/>
      <c r="AF132" s="1086">
        <v>-3.5259679949999998</v>
      </c>
      <c r="AG132" s="1084"/>
      <c r="AH132" s="1084"/>
      <c r="AI132" s="1084"/>
      <c r="AJ132" s="1085"/>
      <c r="AK132" s="1086">
        <v>-2.5120225559999998</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-4</v>
      </c>
      <c r="AB133" s="1067"/>
      <c r="AC133" s="1067"/>
      <c r="AD133" s="1067"/>
      <c r="AE133" s="1068"/>
      <c r="AF133" s="1066">
        <v>-3.8</v>
      </c>
      <c r="AG133" s="1067"/>
      <c r="AH133" s="1067"/>
      <c r="AI133" s="1067"/>
      <c r="AJ133" s="1068"/>
      <c r="AK133" s="1066">
        <v>-3.3</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KHnwCNGMlaZTlH69QxS+CnQBjfeuF6bJOVZ7fP+b9R1KcwUnB7qagVQA2YLRinbG+m9zgLrxPD3TEAouMIt+SQ==" saltValue="GmyCsFdvttX3/8lBI0wrZ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H1DRt50oX8HRysbzwlPu9EiJqqoXK5er9RSCGnAWHnEvRcBlFT2WEZem8k6hvj7NpSB3iWmphZeXIL+srd52Wg==" saltValue="vjCDXH+3t8alL1p5NKdJ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PDEmc8w0is+itcHyOEJ67gAwASD/8TD7lt6HS5syRe16uq0l/qY24JtzhEC/wtymSyC4YsxC4y32UXCsvGiA==" saltValue="j7Gqpe3yDBQN6zC5E9gH2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22741029</v>
      </c>
      <c r="AP9" s="262">
        <v>80814</v>
      </c>
      <c r="AQ9" s="263">
        <v>69750</v>
      </c>
      <c r="AR9" s="264">
        <v>15.9</v>
      </c>
    </row>
    <row r="10" spans="1:46" ht="13.5" customHeight="1" x14ac:dyDescent="0.2">
      <c r="A10" s="247"/>
      <c r="AK10" s="1103" t="s">
        <v>480</v>
      </c>
      <c r="AL10" s="1104"/>
      <c r="AM10" s="1104"/>
      <c r="AN10" s="1105"/>
      <c r="AO10" s="265">
        <v>355524</v>
      </c>
      <c r="AP10" s="265">
        <v>1263</v>
      </c>
      <c r="AQ10" s="266">
        <v>1158</v>
      </c>
      <c r="AR10" s="267">
        <v>9.1</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991959</v>
      </c>
      <c r="AP13" s="265">
        <v>3525</v>
      </c>
      <c r="AQ13" s="266">
        <v>2380</v>
      </c>
      <c r="AR13" s="267">
        <v>48.1</v>
      </c>
    </row>
    <row r="14" spans="1:46" ht="13.5" customHeight="1" x14ac:dyDescent="0.2">
      <c r="A14" s="247"/>
      <c r="AK14" s="1103" t="s">
        <v>485</v>
      </c>
      <c r="AL14" s="1104"/>
      <c r="AM14" s="1104"/>
      <c r="AN14" s="1105"/>
      <c r="AO14" s="265">
        <v>505709</v>
      </c>
      <c r="AP14" s="265">
        <v>1797</v>
      </c>
      <c r="AQ14" s="266">
        <v>1678</v>
      </c>
      <c r="AR14" s="267">
        <v>7.1</v>
      </c>
    </row>
    <row r="15" spans="1:46" ht="13.5" customHeight="1" x14ac:dyDescent="0.2">
      <c r="A15" s="247"/>
      <c r="AK15" s="1106" t="s">
        <v>486</v>
      </c>
      <c r="AL15" s="1107"/>
      <c r="AM15" s="1107"/>
      <c r="AN15" s="1108"/>
      <c r="AO15" s="265">
        <v>-1889162</v>
      </c>
      <c r="AP15" s="265">
        <v>-6713</v>
      </c>
      <c r="AQ15" s="266">
        <v>-4869</v>
      </c>
      <c r="AR15" s="267">
        <v>37.9</v>
      </c>
    </row>
    <row r="16" spans="1:46" ht="13.2" x14ac:dyDescent="0.2">
      <c r="A16" s="247"/>
      <c r="AK16" s="1106" t="s">
        <v>177</v>
      </c>
      <c r="AL16" s="1107"/>
      <c r="AM16" s="1107"/>
      <c r="AN16" s="1108"/>
      <c r="AO16" s="265">
        <v>22705059</v>
      </c>
      <c r="AP16" s="265">
        <v>80686</v>
      </c>
      <c r="AQ16" s="266">
        <v>70096</v>
      </c>
      <c r="AR16" s="267">
        <v>15.1</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6.93</v>
      </c>
      <c r="AP21" s="278">
        <v>6.37</v>
      </c>
      <c r="AQ21" s="279">
        <v>0.56000000000000005</v>
      </c>
      <c r="AS21" s="280"/>
      <c r="AT21" s="276"/>
    </row>
    <row r="22" spans="1:46" s="248" customFormat="1" ht="13.2" x14ac:dyDescent="0.2">
      <c r="A22" s="276"/>
      <c r="AK22" s="1109" t="s">
        <v>492</v>
      </c>
      <c r="AL22" s="1110"/>
      <c r="AM22" s="1110"/>
      <c r="AN22" s="1111"/>
      <c r="AO22" s="281">
        <v>99</v>
      </c>
      <c r="AP22" s="282">
        <v>98.4</v>
      </c>
      <c r="AQ22" s="283">
        <v>0.6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784339</v>
      </c>
      <c r="AP32" s="291">
        <v>2787</v>
      </c>
      <c r="AQ32" s="292">
        <v>4451</v>
      </c>
      <c r="AR32" s="293">
        <v>-37.4</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v>168937</v>
      </c>
      <c r="AP34" s="291">
        <v>600</v>
      </c>
      <c r="AQ34" s="292">
        <v>416</v>
      </c>
      <c r="AR34" s="293">
        <v>44.2</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153251</v>
      </c>
      <c r="AP36" s="291">
        <v>545</v>
      </c>
      <c r="AQ36" s="292">
        <v>532</v>
      </c>
      <c r="AR36" s="293">
        <v>2.4</v>
      </c>
    </row>
    <row r="37" spans="1:46" ht="13.5" customHeight="1" x14ac:dyDescent="0.2">
      <c r="A37" s="247"/>
      <c r="AK37" s="1117" t="s">
        <v>501</v>
      </c>
      <c r="AL37" s="1118"/>
      <c r="AM37" s="1118"/>
      <c r="AN37" s="1119"/>
      <c r="AO37" s="291">
        <v>3440</v>
      </c>
      <c r="AP37" s="291">
        <v>12</v>
      </c>
      <c r="AQ37" s="292">
        <v>1760</v>
      </c>
      <c r="AR37" s="293">
        <v>-99.3</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t="s">
        <v>482</v>
      </c>
      <c r="AP39" s="291" t="s">
        <v>482</v>
      </c>
      <c r="AQ39" s="292">
        <v>-15</v>
      </c>
      <c r="AR39" s="293" t="s">
        <v>482</v>
      </c>
      <c r="AS39" s="290"/>
    </row>
    <row r="40" spans="1:46" ht="27" customHeight="1" x14ac:dyDescent="0.2">
      <c r="A40" s="247"/>
      <c r="AK40" s="1117" t="s">
        <v>504</v>
      </c>
      <c r="AL40" s="1118"/>
      <c r="AM40" s="1118"/>
      <c r="AN40" s="1119"/>
      <c r="AO40" s="291">
        <v>-3082751</v>
      </c>
      <c r="AP40" s="291">
        <v>-10955</v>
      </c>
      <c r="AQ40" s="292">
        <v>-9977</v>
      </c>
      <c r="AR40" s="293">
        <v>9.8000000000000007</v>
      </c>
      <c r="AS40" s="290"/>
    </row>
    <row r="41" spans="1:46" ht="13.2" x14ac:dyDescent="0.2">
      <c r="A41" s="247"/>
      <c r="AK41" s="1123" t="s">
        <v>287</v>
      </c>
      <c r="AL41" s="1124"/>
      <c r="AM41" s="1124"/>
      <c r="AN41" s="1125"/>
      <c r="AO41" s="291">
        <v>-1972784</v>
      </c>
      <c r="AP41" s="291">
        <v>-7011</v>
      </c>
      <c r="AQ41" s="292">
        <v>-2814</v>
      </c>
      <c r="AR41" s="293">
        <v>149.1</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8516950</v>
      </c>
      <c r="AN51" s="313">
        <v>30275</v>
      </c>
      <c r="AO51" s="314">
        <v>-22</v>
      </c>
      <c r="AP51" s="315">
        <v>50465</v>
      </c>
      <c r="AQ51" s="316">
        <v>-2.4</v>
      </c>
      <c r="AR51" s="317">
        <v>-19.600000000000001</v>
      </c>
    </row>
    <row r="52" spans="1:44" ht="13.2" x14ac:dyDescent="0.2">
      <c r="A52" s="247"/>
      <c r="AK52" s="318"/>
      <c r="AL52" s="319" t="s">
        <v>514</v>
      </c>
      <c r="AM52" s="320">
        <v>6218400</v>
      </c>
      <c r="AN52" s="321">
        <v>22105</v>
      </c>
      <c r="AO52" s="322">
        <v>-28</v>
      </c>
      <c r="AP52" s="323">
        <v>34193</v>
      </c>
      <c r="AQ52" s="324">
        <v>-8.1</v>
      </c>
      <c r="AR52" s="325">
        <v>-19.899999999999999</v>
      </c>
    </row>
    <row r="53" spans="1:44" ht="13.2" x14ac:dyDescent="0.2">
      <c r="A53" s="247"/>
      <c r="AK53" s="303" t="s">
        <v>515</v>
      </c>
      <c r="AL53" s="304"/>
      <c r="AM53" s="312">
        <v>4434824</v>
      </c>
      <c r="AN53" s="313">
        <v>15937</v>
      </c>
      <c r="AO53" s="314">
        <v>-47.4</v>
      </c>
      <c r="AP53" s="315">
        <v>51679</v>
      </c>
      <c r="AQ53" s="316">
        <v>2.4</v>
      </c>
      <c r="AR53" s="317">
        <v>-49.8</v>
      </c>
    </row>
    <row r="54" spans="1:44" ht="13.2" x14ac:dyDescent="0.2">
      <c r="A54" s="247"/>
      <c r="AK54" s="318"/>
      <c r="AL54" s="319" t="s">
        <v>514</v>
      </c>
      <c r="AM54" s="320">
        <v>2807060</v>
      </c>
      <c r="AN54" s="321">
        <v>10087</v>
      </c>
      <c r="AO54" s="322">
        <v>-54.4</v>
      </c>
      <c r="AP54" s="323">
        <v>35132</v>
      </c>
      <c r="AQ54" s="324">
        <v>2.7</v>
      </c>
      <c r="AR54" s="325">
        <v>-57.1</v>
      </c>
    </row>
    <row r="55" spans="1:44" ht="13.2" x14ac:dyDescent="0.2">
      <c r="A55" s="247"/>
      <c r="AK55" s="303" t="s">
        <v>516</v>
      </c>
      <c r="AL55" s="304"/>
      <c r="AM55" s="312">
        <v>7641356</v>
      </c>
      <c r="AN55" s="313">
        <v>27424</v>
      </c>
      <c r="AO55" s="314">
        <v>72.099999999999994</v>
      </c>
      <c r="AP55" s="315">
        <v>49665</v>
      </c>
      <c r="AQ55" s="316">
        <v>-3.9</v>
      </c>
      <c r="AR55" s="317">
        <v>76</v>
      </c>
    </row>
    <row r="56" spans="1:44" ht="13.2" x14ac:dyDescent="0.2">
      <c r="A56" s="247"/>
      <c r="AK56" s="318"/>
      <c r="AL56" s="319" t="s">
        <v>514</v>
      </c>
      <c r="AM56" s="320">
        <v>3933778</v>
      </c>
      <c r="AN56" s="321">
        <v>14118</v>
      </c>
      <c r="AO56" s="322">
        <v>40</v>
      </c>
      <c r="AP56" s="323">
        <v>34678</v>
      </c>
      <c r="AQ56" s="324">
        <v>-1.3</v>
      </c>
      <c r="AR56" s="325">
        <v>41.3</v>
      </c>
    </row>
    <row r="57" spans="1:44" ht="13.2" x14ac:dyDescent="0.2">
      <c r="A57" s="247"/>
      <c r="AK57" s="303" t="s">
        <v>517</v>
      </c>
      <c r="AL57" s="304"/>
      <c r="AM57" s="312">
        <v>7684000</v>
      </c>
      <c r="AN57" s="313">
        <v>27490</v>
      </c>
      <c r="AO57" s="314">
        <v>0.2</v>
      </c>
      <c r="AP57" s="315">
        <v>63439</v>
      </c>
      <c r="AQ57" s="316">
        <v>27.7</v>
      </c>
      <c r="AR57" s="317">
        <v>-27.5</v>
      </c>
    </row>
    <row r="58" spans="1:44" ht="13.2" x14ac:dyDescent="0.2">
      <c r="A58" s="247"/>
      <c r="AK58" s="318"/>
      <c r="AL58" s="319" t="s">
        <v>514</v>
      </c>
      <c r="AM58" s="320">
        <v>4890133</v>
      </c>
      <c r="AN58" s="321">
        <v>17495</v>
      </c>
      <c r="AO58" s="322">
        <v>23.9</v>
      </c>
      <c r="AP58" s="323">
        <v>46463</v>
      </c>
      <c r="AQ58" s="324">
        <v>34</v>
      </c>
      <c r="AR58" s="325">
        <v>-10.1</v>
      </c>
    </row>
    <row r="59" spans="1:44" ht="13.2" x14ac:dyDescent="0.2">
      <c r="A59" s="247"/>
      <c r="AK59" s="303" t="s">
        <v>518</v>
      </c>
      <c r="AL59" s="304"/>
      <c r="AM59" s="312">
        <v>10940902</v>
      </c>
      <c r="AN59" s="313">
        <v>38880</v>
      </c>
      <c r="AO59" s="314">
        <v>41.4</v>
      </c>
      <c r="AP59" s="315">
        <v>60097</v>
      </c>
      <c r="AQ59" s="316">
        <v>-5.3</v>
      </c>
      <c r="AR59" s="317">
        <v>46.7</v>
      </c>
    </row>
    <row r="60" spans="1:44" ht="13.2" x14ac:dyDescent="0.2">
      <c r="A60" s="247"/>
      <c r="AK60" s="318"/>
      <c r="AL60" s="319" t="s">
        <v>514</v>
      </c>
      <c r="AM60" s="320">
        <v>6667572</v>
      </c>
      <c r="AN60" s="321">
        <v>23694</v>
      </c>
      <c r="AO60" s="322">
        <v>35.4</v>
      </c>
      <c r="AP60" s="323">
        <v>43011</v>
      </c>
      <c r="AQ60" s="324">
        <v>-7.4</v>
      </c>
      <c r="AR60" s="325">
        <v>42.8</v>
      </c>
    </row>
    <row r="61" spans="1:44" ht="13.2" x14ac:dyDescent="0.2">
      <c r="A61" s="247"/>
      <c r="AK61" s="303" t="s">
        <v>519</v>
      </c>
      <c r="AL61" s="326"/>
      <c r="AM61" s="312">
        <v>7843606</v>
      </c>
      <c r="AN61" s="313">
        <v>28001</v>
      </c>
      <c r="AO61" s="314">
        <v>8.9</v>
      </c>
      <c r="AP61" s="315">
        <v>55069</v>
      </c>
      <c r="AQ61" s="327">
        <v>3.7</v>
      </c>
      <c r="AR61" s="317">
        <v>5.2</v>
      </c>
    </row>
    <row r="62" spans="1:44" ht="13.2" x14ac:dyDescent="0.2">
      <c r="A62" s="247"/>
      <c r="AK62" s="318"/>
      <c r="AL62" s="319" t="s">
        <v>514</v>
      </c>
      <c r="AM62" s="320">
        <v>4903389</v>
      </c>
      <c r="AN62" s="321">
        <v>17500</v>
      </c>
      <c r="AO62" s="322">
        <v>3.4</v>
      </c>
      <c r="AP62" s="323">
        <v>38695</v>
      </c>
      <c r="AQ62" s="324">
        <v>4</v>
      </c>
      <c r="AR62" s="325">
        <v>-0.6</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vmHgzEOVE4YTTtb135+D5ASsbJdhlabyg/E5J1hMpqMiHmuEYEkbN6XlCttI1KeH7XZdUwLBvQLmLwKQZIHnCA==" saltValue="H4OOIEke9W5ZZIV33OSEz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z32AYuKgPJ9JpTDADXVd33kik/XU+ePPgIqCJQwQl0mj7L26HRrepdaqwYhhKFSlJwSh1dsA8YROAKLogr8fTg==" saltValue="0I6EAuoOmUl+uRDvpuev3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CkzC8UikR7YA2/kuXzU0E1t/O5xGXGuXe5uKn2eeQZ0q/hetTyLW0+IF4ee61fn2+0ImIG8UHZ4YPpYIXEAvVw==" saltValue="ng35LPqMJM35EoDjchoKq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37.46</v>
      </c>
      <c r="G47" s="12">
        <v>42.51</v>
      </c>
      <c r="H47" s="12">
        <v>47.79</v>
      </c>
      <c r="I47" s="12">
        <v>50.63</v>
      </c>
      <c r="J47" s="13">
        <v>53.06</v>
      </c>
    </row>
    <row r="48" spans="2:10" ht="57.75" customHeight="1" x14ac:dyDescent="0.2">
      <c r="B48" s="14"/>
      <c r="C48" s="1128" t="s">
        <v>4</v>
      </c>
      <c r="D48" s="1128"/>
      <c r="E48" s="1129"/>
      <c r="F48" s="15">
        <v>12.72</v>
      </c>
      <c r="G48" s="16">
        <v>12.15</v>
      </c>
      <c r="H48" s="16">
        <v>11.12</v>
      </c>
      <c r="I48" s="16">
        <v>9.3699999999999992</v>
      </c>
      <c r="J48" s="17">
        <v>5.74</v>
      </c>
    </row>
    <row r="49" spans="2:10" ht="57.75" customHeight="1" thickBot="1" x14ac:dyDescent="0.25">
      <c r="B49" s="18"/>
      <c r="C49" s="1130" t="s">
        <v>5</v>
      </c>
      <c r="D49" s="1130"/>
      <c r="E49" s="1131"/>
      <c r="F49" s="19">
        <v>9.24</v>
      </c>
      <c r="G49" s="20">
        <v>6.04</v>
      </c>
      <c r="H49" s="20">
        <v>5.27</v>
      </c>
      <c r="I49" s="20">
        <v>4.92</v>
      </c>
      <c r="J49" s="21">
        <v>1.39</v>
      </c>
    </row>
    <row r="50" spans="2:10" ht="13.2" x14ac:dyDescent="0.2"/>
  </sheetData>
  <sheetProtection algorithmName="SHA-512" hashValue="JlvDPuD6tgNxLRteGloGxHuT4Sd3XLKUYgYd2UOZ0v1SvYMZHrZ7Ri9gKlB083ByP9Y8dh0gXAooVA32vnD2qg==" saltValue="aZaeiZ/CDBnCcw2u5mSh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2026-03-10T23:58:39Z</cp:lastPrinted>
  <dcterms:created xsi:type="dcterms:W3CDTF">2026-02-23T05:49:34Z</dcterms:created>
  <dcterms:modified xsi:type="dcterms:W3CDTF">2026-03-16T08:38:07Z</dcterms:modified>
  <cp:category/>
</cp:coreProperties>
</file>