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F777A1C5-DBFF-4244-9FA0-317CA9DAAB6E}" xr6:coauthVersionLast="47" xr6:coauthVersionMax="47" xr10:uidLastSave="{00000000-0000-0000-0000-000000000000}"/>
  <bookViews>
    <workbookView xWindow="43095" yWindow="0" windowWidth="14610" windowHeight="15585" tabRatio="9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W34" i="10"/>
  <c r="BW35" i="10" s="1"/>
  <c r="BW36" i="10" s="1"/>
  <c r="BE34" i="10"/>
  <c r="AM34" i="10"/>
  <c r="U34" i="10"/>
  <c r="U35" i="10" s="1"/>
  <c r="U36" i="10" s="1"/>
  <c r="C34" i="10"/>
  <c r="BW37" i="10" l="1"/>
  <c r="BW38" i="10" s="1"/>
  <c r="BW39" i="10" s="1"/>
  <c r="CO34" i="10"/>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<sst xmlns="http://schemas.openxmlformats.org/spreadsheetml/2006/main" count="1145" uniqueCount="555">
  <si>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</si>
  <si>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</si>
  <si>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</si>
  <si>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</si>
  <si>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</si>
  <si>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</si>
  <si>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</si>
  <si>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</si>
  <si>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</si>
  <si>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</si>
  <si>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</si>
  <si>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</si>
  <si>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</si>
  <si>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</si>
  <si>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</si>
  <si>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</si>
  <si>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</si>
  <si>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</si>
  <si>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</si>
  <si>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</si>
  <si>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</si>
  <si>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</si>
  <si>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</si>
  <si>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</si>
  <si>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</si>
  <si>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</si>
  <si>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</si>
  <si>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</si>
  <si>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</si>
  <si>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</si>
  <si>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</si>
  <si>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</si>
  <si>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</si>
  <si>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</si>
  <si>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</si>
  <si>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</si>
  <si>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</si>
  <si>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</si>
  <si>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</si>
  <si>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</si>
  <si>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</si>
  <si>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</si>
  <si>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</si>
  <si>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</si>
  <si>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</si>
  <si>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</si>
  <si>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</si>
  <si>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</si>
  <si>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</si>
  <si>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</si>
  <si>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</si>
  <si>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</si>
  <si>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</si>
  <si>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</si>
  <si>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</si>
  <si>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</si>
  <si>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</si>
  <si>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</si>
  <si>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</si>
  <si>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</si>
  <si>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</si>
  <si>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</si>
  <si>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</si>
  <si>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</si>
  <si>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</si>
  <si>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</si>
  <si>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</si>
  <si>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</si>
  <si>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</si>
  <si>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</si>
  <si>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</si>
  <si>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</si>
  <si>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</si>
  <si>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</si>
  <si>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</si>
  <si>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</si>
  <si>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</si>
  <si>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</si>
  <si>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</si>
  <si>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</si>
  <si>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</si>
  <si>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</si>
  <si>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</si>
  <si>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</si>
  <si>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</si>
  <si>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</si>
  <si>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</si>
  <si>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</si>
  <si>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</si>
  <si>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</si>
  <si>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</si>
  <si>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</si>
  <si>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</si>
  <si>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</si>
  <si>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新宿区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</si>
  <si>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</si>
  <si>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</si>
  <si>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</si>
  <si>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</si>
  <si>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</si>
  <si>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</si>
  <si>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</si>
  <si>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</si>
  <si>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</si>
  <si>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</si>
  <si>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</si>
  <si>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</si>
  <si>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</si>
  <si>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</si>
  <si>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</si>
  <si>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</si>
  <si>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</si>
  <si>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</si>
  <si>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</si>
  <si>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</si>
  <si>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</si>
  <si>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</si>
  <si>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</si>
  <si>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</si>
  <si>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</si>
  <si>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</si>
  <si>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</si>
  <si>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</si>
  <si>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</si>
  <si>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</si>
  <si>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</si>
  <si>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</si>
  <si>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</si>
  <si>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</si>
  <si>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</si>
  <si>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</si>
  <si>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</si>
  <si>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</si>
  <si>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</si>
  <si>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</si>
  <si>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</si>
  <si>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</si>
  <si>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</si>
  <si>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</si>
  <si>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</si>
  <si>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</si>
  <si>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</si>
  <si>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</si>
  <si>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</si>
  <si>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</si>
  <si>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</si>
  <si>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</si>
  <si>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</si>
  <si>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</si>
  <si>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</si>
  <si>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</si>
  <si>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</si>
  <si>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</si>
  <si>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</si>
  <si>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</si>
  <si>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</si>
  <si>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</si>
  <si>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</si>
  <si>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</si>
  <si>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</si>
  <si>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</si>
  <si>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</si>
  <si>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</si>
  <si>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</si>
  <si>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</si>
  <si>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</si>
  <si>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</si>
  <si>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</si>
  <si>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</si>
  <si>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</si>
  <si>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</si>
  <si>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</si>
  <si>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</si>
  <si>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</si>
  <si>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</si>
  <si>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</si>
  <si>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</si>
  <si>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</si>
  <si>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</si>
  <si>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</si>
  <si>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</si>
  <si>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</si>
  <si>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</si>
  <si>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</si>
  <si>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</si>
  <si>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</si>
  <si>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</si>
  <si>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</si>
  <si>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</si>
  <si>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</si>
  <si>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</si>
  <si>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</si>
  <si>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</si>
  <si>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</si>
  <si>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</si>
  <si>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</si>
  <si>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</si>
  <si>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</si>
  <si>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</si>
  <si>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</si>
  <si>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</si>
  <si>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</si>
  <si>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</si>
  <si>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東京都新宿区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</si>
  <si>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</si>
  <si>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</si>
  <si>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</si>
  <si>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</si>
  <si>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</si>
  <si>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</si>
  <si>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</si>
  <si>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</si>
  <si>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</si>
  <si>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</si>
  <si>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</si>
  <si>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</si>
  <si>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</si>
  <si>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</si>
  <si>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</si>
  <si>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</si>
  <si>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</si>
  <si>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</si>
  <si>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</si>
  <si>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</si>
  <si>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</si>
  <si>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</si>
  <si>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</si>
  <si>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</si>
  <si>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</si>
  <si>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</si>
  <si>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</si>
  <si>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</si>
  <si>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</si>
  <si>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</si>
  <si>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</si>
  <si>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</si>
  <si>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</si>
  <si>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</si>
  <si>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</si>
  <si>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</si>
  <si>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</si>
  <si>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</si>
  <si>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</si>
  <si>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</si>
  <si>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</si>
  <si>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</si>
  <si>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</si>
  <si>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</si>
  <si>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</si>
  <si>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</si>
  <si>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</si>
  <si>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</si>
  <si>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</si>
  <si>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</si>
  <si>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</si>
  <si>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</si>
  <si>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</si>
  <si>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</si>
  <si>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</si>
  <si>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</si>
  <si>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</si>
  <si>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</si>
  <si>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</si>
  <si>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</si>
  <si>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</si>
  <si>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</si>
  <si>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</si>
  <si>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</si>
  <si>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</si>
  <si>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</si>
  <si>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</si>
  <si>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</si>
  <si>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</si>
  <si>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</si>
  <si>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</si>
  <si>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</si>
  <si>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</si>
  <si>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</si>
  <si>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</si>
  <si>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</si>
  <si>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</si>
  <si>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</si>
  <si>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</si>
  <si>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</si>
  <si>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</si>
  <si>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</si>
  <si>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</si>
  <si>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</si>
  <si>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</si>
  <si>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</si>
  <si>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</si>
  <si>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</si>
  <si>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</si>
  <si>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</si>
  <si>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</si>
  <si>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</si>
  <si>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</si>
  <si>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</si>
  <si>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</si>
  <si>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</si>
  <si>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</si>
  <si>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</si>
  <si>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</si>
  <si>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</si>
  <si>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</si>
  <si>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</si>
  <si>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</si>
  <si>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</si>
  <si>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</si>
  <si>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</si>
  <si>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</si>
  <si>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</si>
  <si>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</si>
  <si>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</si>
  <si>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</si>
  <si>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</si>
  <si>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</si>
  <si>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</si>
  <si>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</si>
  <si>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</si>
  <si>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</si>
  <si>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</si>
  <si>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</si>
  <si>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</si>
  <si>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</si>
  <si>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</si>
  <si>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</si>
  <si>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</si>
  <si>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</si>
  <si>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</si>
  <si>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</si>
  <si>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</si>
  <si>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</si>
  <si>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</si>
  <si>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</si>
  <si>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</si>
  <si>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</si>
  <si>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</si>
  <si>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</si>
  <si>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</si>
  <si>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</si>
  <si>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</si>
  <si>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</si>
  <si>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</si>
  <si>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</si>
  <si>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</si>
  <si>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</si>
  <si>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</si>
  <si>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</si>
  <si>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</si>
  <si>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</si>
  <si>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</si>
  <si>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</si>
  <si>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</si>
  <si>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東京都新宿区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</si>
  <si>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</si>
  <si>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</si>
  <si>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</si>
  <si>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</si>
  <si>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</si>
  <si>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</si>
  <si>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</si>
  <si>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</si>
  <si>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</si>
  <si>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</si>
  <si>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</si>
  <si>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</si>
  <si>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</si>
  <si>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</si>
  <si>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</si>
  <si>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</si>
  <si>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</si>
  <si>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</si>
  <si>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</si>
  <si>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</si>
  <si>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</si>
  <si>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</si>
  <si>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</si>
  <si>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</si>
  <si>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</si>
  <si>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</si>
  <si>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</si>
  <si>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</si>
  <si>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</si>
  <si>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</si>
  <si>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</si>
  <si>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</si>
  <si>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</si>
  <si>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</si>
  <si>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</si>
  <si>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</si>
  <si>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</si>
  <si>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</si>
  <si>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</si>
  <si>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</si>
  <si>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</si>
  <si>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</si>
  <si>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</si>
  <si>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</si>
  <si>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</si>
  <si>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</si>
  <si>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</si>
  <si>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</si>
  <si>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</si>
  <si>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</si>
  <si>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</si>
  <si>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</si>
  <si>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</si>
  <si>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</si>
  <si>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</si>
  <si>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</si>
  <si>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</si>
  <si>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</si>
  <si>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</si>
  <si>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</si>
  <si>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</si>
  <si>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</si>
  <si>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</si>
  <si>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</si>
  <si>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</si>
  <si>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</si>
  <si>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</si>
  <si>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</si>
  <si>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</si>
  <si>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</si>
  <si>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</si>
  <si>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</si>
  <si>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</si>
  <si>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</si>
  <si>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</si>
  <si>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</si>
  <si>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</si>
  <si>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</si>
  <si>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</si>
  <si>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</si>
  <si>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</si>
  <si>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</si>
  <si>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</si>
  <si>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</si>
  <si>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</si>
  <si>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</si>
  <si>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</si>
  <si>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</si>
  <si>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</si>
  <si>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</si>
  <si>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</si>
  <si>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</si>
  <si>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</si>
  <si>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</si>
  <si>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</si>
  <si>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</si>
  <si>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</si>
  <si>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</si>
  <si>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</si>
  <si>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</si>
  <si>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</si>
  <si>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</si>
  <si>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</si>
  <si>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</si>
  <si>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</si>
  <si>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</si>
  <si>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</si>
  <si>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</si>
  <si>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</si>
  <si>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</si>
  <si>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</si>
  <si>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</si>
  <si>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</si>
  <si>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</si>
  <si>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</si>
  <si>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</si>
  <si>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</si>
  <si>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</si>
  <si>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</si>
  <si>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</si>
  <si>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</si>
  <si>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</si>
  <si>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</si>
  <si>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</si>
  <si>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</si>
  <si>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</si>
  <si>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</si>
  <si>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</si>
  <si>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</si>
  <si>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</si>
  <si>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</si>
  <si>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</si>
  <si>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</si>
  <si>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</si>
  <si>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</si>
  <si>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</si>
  <si>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</si>
  <si>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</si>
  <si>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</si>
  <si>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</si>
  <si>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</si>
  <si>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</si>
  <si>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</si>
  <si>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</si>
  <si>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</si>
  <si>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</si>
  <si>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</si>
  <si>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</si>
  <si>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</si>
  <si>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</si>
  <si>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</si>
  <si>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</si>
  <si>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</si>
  <si>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</si>
  <si>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</si>
  <si>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</si>
  <si>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</si>
  <si>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</si>
  <si>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</si>
  <si>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</si>
  <si>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</si>
  <si>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</si>
  <si>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</si>
  <si>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</si>
  <si>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</si>
  <si>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</si>
  <si>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</si>
  <si>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</si>
  <si>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</si>
  <si>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</si>
  <si>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</si>
  <si>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6.57</t>
  </si>
  <si>
    <t>▲ 4.14</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</si>
  <si>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</si>
  <si>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</si>
  <si>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</si>
  <si>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</si>
  <si>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</si>
  <si>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</si>
  <si>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</si>
  <si>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</si>
  <si>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</si>
  <si>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</si>
  <si>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</si>
  <si>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</si>
  <si>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</si>
  <si>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</si>
  <si>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</si>
  <si>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</si>
  <si>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</si>
  <si>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</si>
  <si>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新宿未来創造財団</t>
    <rPh sb="0" eb="2">
      <t>シンジュク</t>
    </rPh>
    <rPh sb="2" eb="4">
      <t>ミライ</t>
    </rPh>
    <rPh sb="4" eb="6">
      <t>ソウゾウ</t>
    </rPh>
    <rPh sb="6" eb="8">
      <t>ザイダン</t>
    </rPh>
    <phoneticPr fontId="2"/>
  </si>
  <si>
    <t>新宿区土地開発公社</t>
    <rPh sb="0" eb="3">
      <t>シンジュクク</t>
    </rPh>
    <rPh sb="3" eb="5">
      <t>トチ</t>
    </rPh>
    <rPh sb="5" eb="7">
      <t>カイハツ</t>
    </rPh>
    <rPh sb="7" eb="9">
      <t>コウシャ</t>
    </rPh>
    <phoneticPr fontId="2"/>
  </si>
  <si>
    <t>新宿区勤労者・仕事支援センター</t>
    <rPh sb="0" eb="2">
      <t>シンジュク</t>
    </rPh>
    <rPh sb="2" eb="3">
      <t>ク</t>
    </rPh>
    <rPh sb="3" eb="6">
      <t>キンロウシャ</t>
    </rPh>
    <rPh sb="7" eb="9">
      <t>シゴト</t>
    </rPh>
    <rPh sb="9" eb="11">
      <t>シエン</t>
    </rPh>
    <phoneticPr fontId="2"/>
  </si>
  <si>
    <t>〇</t>
    <phoneticPr fontId="2"/>
  </si>
  <si>
    <t>社会資本等整備基金</t>
    <phoneticPr fontId="5"/>
  </si>
  <si>
    <t>義務教育施設整備等次世代育成環境整備基金</t>
    <phoneticPr fontId="5"/>
  </si>
  <si>
    <t>高齢者福祉活動基金</t>
    <phoneticPr fontId="5"/>
  </si>
  <si>
    <t>スポーツ施設整備基金</t>
    <phoneticPr fontId="5"/>
  </si>
  <si>
    <t>障害者福祉活動基金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</si>
</sst>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104C-4A6D-8792-E04E989D2F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24410</c:v>
                </c:pt>
                <c:pt idx="1">
                  <c:v>26428</c:v>
                </c:pt>
                <c:pt idx="2">
                  <c:v>28344</c:v>
                </c:pt>
                <c:pt idx="3">
                  <c:v>32309</c:v>
                </c:pt>
                <c:pt idx="4">
                  <c:v>41120</c:v>
                </c:pt>
              </c:numCache>
            </c:numRef>
          </c:val>
          <c:smooth val="0"/>
          <c:extLst>
            <c:ext xmlns:c16="http://schemas.microsoft.com/office/drawing/2014/chart" uri="{C3380CC4-5D6E-409C-BE32-E72D297353CC}">
              <c16:uniqueId val="{00000001-104C-4A6D-8792-E04E989D2F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3.88</c:v>
                </c:pt>
                <c:pt idx="1">
                  <c:v>6.84</c:v>
                </c:pt>
                <c:pt idx="2">
                  <c:v>4.72</c:v>
                </c:pt>
                <c:pt idx="3">
                  <c:v>3.85</c:v>
                </c:pt>
                <c:pt idx="4">
                  <c:v>5.0999999999999996</c:v>
                </c:pt>
              </c:numCache>
            </c:numRef>
          </c:val>
          <c:extLst>
            <c:ext xmlns:c16="http://schemas.microsoft.com/office/drawing/2014/chart" uri="{C3380CC4-5D6E-409C-BE32-E72D297353CC}">
              <c16:uniqueId val="{00000000-A380-4B38-AF3C-A7FD2D78E5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37.94</c:v>
                </c:pt>
                <c:pt idx="1">
                  <c:v>38.74</c:v>
                </c:pt>
                <c:pt idx="2">
                  <c:v>41.93</c:v>
                </c:pt>
                <c:pt idx="3">
                  <c:v>33.42</c:v>
                </c:pt>
                <c:pt idx="4">
                  <c:v>26.63</c:v>
                </c:pt>
              </c:numCache>
            </c:numRef>
          </c:val>
          <c:extLst>
            <c:ext xmlns:c16="http://schemas.microsoft.com/office/drawing/2014/chart" uri="{C3380CC4-5D6E-409C-BE32-E72D297353CC}">
              <c16:uniqueId val="{00000001-A380-4B38-AF3C-A7FD2D78E5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1.48</c:v>
                </c:pt>
                <c:pt idx="1">
                  <c:v>5.37</c:v>
                </c:pt>
                <c:pt idx="2">
                  <c:v>0.66</c:v>
                </c:pt>
                <c:pt idx="3">
                  <c:v>-6.57</c:v>
                </c:pt>
                <c:pt idx="4">
                  <c:v>-4.1399999999999997</c:v>
                </c:pt>
              </c:numCache>
            </c:numRef>
          </c:val>
          <c:smooth val="0"/>
          <c:extLst>
            <c:ext xmlns:c16="http://schemas.microsoft.com/office/drawing/2014/chart" uri="{C3380CC4-5D6E-409C-BE32-E72D297353CC}">
              <c16:uniqueId val="{00000002-A380-4B38-AF3C-A7FD2D78E5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9D-48BC-85E0-7223C016AF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9D-48BC-85E0-7223C016AF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9D-48BC-85E0-7223C016AF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9D-48BC-85E0-7223C016AFF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89D-48BC-85E0-7223C016AFF5}"/>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989D-48BC-85E0-7223C016AFF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0.04</c:v>
                </c:pt>
                <c:pt idx="2">
                  <c:v>#N/A</c:v>
                </c:pt>
                <c:pt idx="3">
                  <c:v>0.04</c:v>
                </c:pt>
                <c:pt idx="4">
                  <c:v>#N/A</c:v>
                </c:pt>
                <c:pt idx="5">
                  <c:v>0.02</c:v>
                </c:pt>
                <c:pt idx="6">
                  <c:v>#N/A</c:v>
                </c:pt>
                <c:pt idx="7">
                  <c:v>0.02</c:v>
                </c:pt>
                <c:pt idx="8">
                  <c:v>#N/A</c:v>
                </c:pt>
                <c:pt idx="9">
                  <c:v>0.01</c:v>
                </c:pt>
              </c:numCache>
            </c:numRef>
          </c:val>
          <c:extLst>
            <c:ext xmlns:c16="http://schemas.microsoft.com/office/drawing/2014/chart" uri="{C3380CC4-5D6E-409C-BE32-E72D297353CC}">
              <c16:uniqueId val="{00000006-989D-48BC-85E0-7223C016AFF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0.46</c:v>
                </c:pt>
                <c:pt idx="2">
                  <c:v>#N/A</c:v>
                </c:pt>
                <c:pt idx="3">
                  <c:v>0.44</c:v>
                </c:pt>
                <c:pt idx="4">
                  <c:v>#N/A</c:v>
                </c:pt>
                <c:pt idx="5">
                  <c:v>0.45</c:v>
                </c:pt>
                <c:pt idx="6">
                  <c:v>#N/A</c:v>
                </c:pt>
                <c:pt idx="7">
                  <c:v>0.44</c:v>
                </c:pt>
                <c:pt idx="8">
                  <c:v>#N/A</c:v>
                </c:pt>
                <c:pt idx="9">
                  <c:v>0.56999999999999995</c:v>
                </c:pt>
              </c:numCache>
            </c:numRef>
          </c:val>
          <c:extLst>
            <c:ext xmlns:c16="http://schemas.microsoft.com/office/drawing/2014/chart" uri="{C3380CC4-5D6E-409C-BE32-E72D297353CC}">
              <c16:uniqueId val="{00000007-989D-48BC-85E0-7223C016AFF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1.63</c:v>
                </c:pt>
                <c:pt idx="2">
                  <c:v>#N/A</c:v>
                </c:pt>
                <c:pt idx="3">
                  <c:v>1.07</c:v>
                </c:pt>
                <c:pt idx="4">
                  <c:v>#N/A</c:v>
                </c:pt>
                <c:pt idx="5">
                  <c:v>1.33</c:v>
                </c:pt>
                <c:pt idx="6">
                  <c:v>#N/A</c:v>
                </c:pt>
                <c:pt idx="7">
                  <c:v>1.27</c:v>
                </c:pt>
                <c:pt idx="8">
                  <c:v>#N/A</c:v>
                </c:pt>
                <c:pt idx="9">
                  <c:v>0.63</c:v>
                </c:pt>
              </c:numCache>
            </c:numRef>
          </c:val>
          <c:extLst>
            <c:ext xmlns:c16="http://schemas.microsoft.com/office/drawing/2014/chart" uri="{C3380CC4-5D6E-409C-BE32-E72D297353CC}">
              <c16:uniqueId val="{00000008-989D-48BC-85E0-7223C016AF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3.88</c:v>
                </c:pt>
                <c:pt idx="2">
                  <c:v>#N/A</c:v>
                </c:pt>
                <c:pt idx="3">
                  <c:v>6.83</c:v>
                </c:pt>
                <c:pt idx="4">
                  <c:v>#N/A</c:v>
                </c:pt>
                <c:pt idx="5">
                  <c:v>4.71</c:v>
                </c:pt>
                <c:pt idx="6">
                  <c:v>#N/A</c:v>
                </c:pt>
                <c:pt idx="7">
                  <c:v>3.85</c:v>
                </c:pt>
                <c:pt idx="8">
                  <c:v>#N/A</c:v>
                </c:pt>
                <c:pt idx="9">
                  <c:v>5.0999999999999996</c:v>
                </c:pt>
              </c:numCache>
            </c:numRef>
          </c:val>
          <c:extLst>
            <c:ext xmlns:c16="http://schemas.microsoft.com/office/drawing/2014/chart" uri="{C3380CC4-5D6E-409C-BE32-E72D297353CC}">
              <c16:uniqueId val="{00000009-989D-48BC-85E0-7223C016AF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5504</c:v>
                </c:pt>
                <c:pt idx="5">
                  <c:v>5262</c:v>
                </c:pt>
                <c:pt idx="8">
                  <c:v>4806</c:v>
                </c:pt>
                <c:pt idx="11">
                  <c:v>4363</c:v>
                </c:pt>
                <c:pt idx="14">
                  <c:v>3615</c:v>
                </c:pt>
              </c:numCache>
            </c:numRef>
          </c:val>
          <c:extLst>
            <c:ext xmlns:c16="http://schemas.microsoft.com/office/drawing/2014/chart" uri="{C3380CC4-5D6E-409C-BE32-E72D297353CC}">
              <c16:uniqueId val="{00000000-103D-4A52-965A-F5602E9689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3D-4A52-965A-F5602E9689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151</c:v>
                </c:pt>
                <c:pt idx="3">
                  <c:v>320</c:v>
                </c:pt>
                <c:pt idx="6">
                  <c:v>362</c:v>
                </c:pt>
                <c:pt idx="9">
                  <c:v>636</c:v>
                </c:pt>
                <c:pt idx="12">
                  <c:v>698</c:v>
                </c:pt>
              </c:numCache>
            </c:numRef>
          </c:val>
          <c:extLst>
            <c:ext xmlns:c16="http://schemas.microsoft.com/office/drawing/2014/chart" uri="{C3380CC4-5D6E-409C-BE32-E72D297353CC}">
              <c16:uniqueId val="{00000002-103D-4A52-965A-F5602E9689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140</c:v>
                </c:pt>
                <c:pt idx="3">
                  <c:v>141</c:v>
                </c:pt>
                <c:pt idx="6">
                  <c:v>116</c:v>
                </c:pt>
                <c:pt idx="9">
                  <c:v>142</c:v>
                </c:pt>
                <c:pt idx="12">
                  <c:v>245</c:v>
                </c:pt>
              </c:numCache>
            </c:numRef>
          </c:val>
          <c:extLst>
            <c:ext xmlns:c16="http://schemas.microsoft.com/office/drawing/2014/chart" uri="{C3380CC4-5D6E-409C-BE32-E72D297353CC}">
              <c16:uniqueId val="{00000003-103D-4A52-965A-F5602E9689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3D-4A52-965A-F5602E9689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61</c:v>
                </c:pt>
                <c:pt idx="3">
                  <c:v>82</c:v>
                </c:pt>
                <c:pt idx="6">
                  <c:v>68</c:v>
                </c:pt>
                <c:pt idx="9">
                  <c:v>57</c:v>
                </c:pt>
                <c:pt idx="12">
                  <c:v>79</c:v>
                </c:pt>
              </c:numCache>
            </c:numRef>
          </c:val>
          <c:extLst>
            <c:ext xmlns:c16="http://schemas.microsoft.com/office/drawing/2014/chart" uri="{C3380CC4-5D6E-409C-BE32-E72D297353CC}">
              <c16:uniqueId val="{00000005-103D-4A52-965A-F5602E9689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3D-4A52-965A-F5602E9689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2313</c:v>
                </c:pt>
                <c:pt idx="3">
                  <c:v>2128</c:v>
                </c:pt>
                <c:pt idx="6">
                  <c:v>2008</c:v>
                </c:pt>
                <c:pt idx="9">
                  <c:v>1900</c:v>
                </c:pt>
                <c:pt idx="12">
                  <c:v>2174</c:v>
                </c:pt>
              </c:numCache>
            </c:numRef>
          </c:val>
          <c:extLst>
            <c:ext xmlns:c16="http://schemas.microsoft.com/office/drawing/2014/chart" uri="{C3380CC4-5D6E-409C-BE32-E72D297353CC}">
              <c16:uniqueId val="{00000007-103D-4A52-965A-F5602E9689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-2839</c:v>
                </c:pt>
                <c:pt idx="2">
                  <c:v>#N/A</c:v>
                </c:pt>
                <c:pt idx="3">
                  <c:v>#N/A</c:v>
                </c:pt>
                <c:pt idx="4">
                  <c:v>-2591</c:v>
                </c:pt>
                <c:pt idx="5">
                  <c:v>#N/A</c:v>
                </c:pt>
                <c:pt idx="6">
                  <c:v>#N/A</c:v>
                </c:pt>
                <c:pt idx="7">
                  <c:v>-2252</c:v>
                </c:pt>
                <c:pt idx="8">
                  <c:v>#N/A</c:v>
                </c:pt>
                <c:pt idx="9">
                  <c:v>#N/A</c:v>
                </c:pt>
                <c:pt idx="10">
                  <c:v>-1628</c:v>
                </c:pt>
                <c:pt idx="11">
                  <c:v>#N/A</c:v>
                </c:pt>
                <c:pt idx="12">
                  <c:v>#N/A</c:v>
                </c:pt>
                <c:pt idx="13">
                  <c:v>-419</c:v>
                </c:pt>
                <c:pt idx="14">
                  <c:v>#N/A</c:v>
                </c:pt>
              </c:numCache>
            </c:numRef>
          </c:val>
          <c:smooth val="0"/>
          <c:extLst>
            <c:ext xmlns:c16="http://schemas.microsoft.com/office/drawing/2014/chart" uri="{C3380CC4-5D6E-409C-BE32-E72D297353CC}">
              <c16:uniqueId val="{00000008-103D-4A52-965A-F5602E9689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42484</c:v>
                </c:pt>
                <c:pt idx="5">
                  <c:v>43052</c:v>
                </c:pt>
                <c:pt idx="8">
                  <c:v>39986</c:v>
                </c:pt>
                <c:pt idx="11">
                  <c:v>36703</c:v>
                </c:pt>
                <c:pt idx="14">
                  <c:v>35230</c:v>
                </c:pt>
              </c:numCache>
            </c:numRef>
          </c:val>
          <c:extLst>
            <c:ext xmlns:c16="http://schemas.microsoft.com/office/drawing/2014/chart" uri="{C3380CC4-5D6E-409C-BE32-E72D297353CC}">
              <c16:uniqueId val="{00000000-5056-47BF-98DB-888B929895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056-47BF-98DB-888B929895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60697</c:v>
                </c:pt>
                <c:pt idx="5">
                  <c:v>65614</c:v>
                </c:pt>
                <c:pt idx="8">
                  <c:v>69080</c:v>
                </c:pt>
                <c:pt idx="11">
                  <c:v>62050</c:v>
                </c:pt>
                <c:pt idx="14">
                  <c:v>57729</c:v>
                </c:pt>
              </c:numCache>
            </c:numRef>
          </c:val>
          <c:extLst>
            <c:ext xmlns:c16="http://schemas.microsoft.com/office/drawing/2014/chart" uri="{C3380CC4-5D6E-409C-BE32-E72D297353CC}">
              <c16:uniqueId val="{00000002-5056-47BF-98DB-888B929895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56-47BF-98DB-888B929895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56-47BF-98DB-888B929895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56-47BF-98DB-888B929895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17240</c:v>
                </c:pt>
                <c:pt idx="3">
                  <c:v>16588</c:v>
                </c:pt>
                <c:pt idx="6">
                  <c:v>15585</c:v>
                </c:pt>
                <c:pt idx="9">
                  <c:v>17595</c:v>
                </c:pt>
                <c:pt idx="12">
                  <c:v>16928</c:v>
                </c:pt>
              </c:numCache>
            </c:numRef>
          </c:val>
          <c:extLst>
            <c:ext xmlns:c16="http://schemas.microsoft.com/office/drawing/2014/chart" uri="{C3380CC4-5D6E-409C-BE32-E72D297353CC}">
              <c16:uniqueId val="{00000006-5056-47BF-98DB-888B929895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1790</c:v>
                </c:pt>
                <c:pt idx="3">
                  <c:v>2081</c:v>
                </c:pt>
                <c:pt idx="6">
                  <c:v>2400</c:v>
                </c:pt>
                <c:pt idx="9">
                  <c:v>2338</c:v>
                </c:pt>
                <c:pt idx="12">
                  <c:v>2851</c:v>
                </c:pt>
              </c:numCache>
            </c:numRef>
          </c:val>
          <c:extLst>
            <c:ext xmlns:c16="http://schemas.microsoft.com/office/drawing/2014/chart" uri="{C3380CC4-5D6E-409C-BE32-E72D297353CC}">
              <c16:uniqueId val="{00000007-5056-47BF-98DB-888B929895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5056-47BF-98DB-888B929895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241</c:v>
                </c:pt>
                <c:pt idx="6">
                  <c:v>69</c:v>
                </c:pt>
                <c:pt idx="9">
                  <c:v>55</c:v>
                </c:pt>
                <c:pt idx="12">
                  <c:v>23</c:v>
                </c:pt>
              </c:numCache>
            </c:numRef>
          </c:val>
          <c:extLst>
            <c:ext xmlns:c16="http://schemas.microsoft.com/office/drawing/2014/chart" uri="{C3380CC4-5D6E-409C-BE32-E72D297353CC}">
              <c16:uniqueId val="{00000009-5056-47BF-98DB-888B929895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20376</c:v>
                </c:pt>
                <c:pt idx="3">
                  <c:v>18620</c:v>
                </c:pt>
                <c:pt idx="6">
                  <c:v>17720</c:v>
                </c:pt>
                <c:pt idx="9">
                  <c:v>18539</c:v>
                </c:pt>
                <c:pt idx="12">
                  <c:v>21147</c:v>
                </c:pt>
              </c:numCache>
            </c:numRef>
          </c:val>
          <c:extLst>
            <c:ext xmlns:c16="http://schemas.microsoft.com/office/drawing/2014/chart" uri="{C3380CC4-5D6E-409C-BE32-E72D297353CC}">
              <c16:uniqueId val="{0000000A-5056-47BF-98DB-888B929895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056-47BF-98DB-888B929895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38596</c:v>
                </c:pt>
                <c:pt idx="1">
                  <c:v>32731</c:v>
                </c:pt>
                <c:pt idx="2">
                  <c:v>27096</c:v>
                </c:pt>
              </c:numCache>
            </c:numRef>
          </c:val>
          <c:extLst>
            <c:ext xmlns:c16="http://schemas.microsoft.com/office/drawing/2014/chart" uri="{C3380CC4-5D6E-409C-BE32-E72D297353CC}">
              <c16:uniqueId val="{00000000-7F89-4E4F-84AF-91595AFD6A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6092</c:v>
                </c:pt>
                <c:pt idx="1">
                  <c:v>4300</c:v>
                </c:pt>
                <c:pt idx="2">
                  <c:v>4410</c:v>
                </c:pt>
              </c:numCache>
            </c:numRef>
          </c:val>
          <c:extLst>
            <c:ext xmlns:c16="http://schemas.microsoft.com/office/drawing/2014/chart" uri="{C3380CC4-5D6E-409C-BE32-E72D297353CC}">
              <c16:uniqueId val="{00000001-7F89-4E4F-84AF-91595AFD6A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21862</c:v>
                </c:pt>
                <c:pt idx="1">
                  <c:v>22472</c:v>
                </c:pt>
                <c:pt idx="2">
                  <c:v>23433</c:v>
                </c:pt>
              </c:numCache>
            </c:numRef>
          </c:val>
          <c:extLst>
            <c:ext xmlns:c16="http://schemas.microsoft.com/office/drawing/2014/chart" uri="{C3380CC4-5D6E-409C-BE32-E72D297353CC}">
              <c16:uniqueId val="{00000002-7F89-4E4F-84AF-91595AFD6A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実質公債費比率の分子は、元利償還金が</a:t>
          </a:r>
          <a:r>
            <a:rPr kumimoji="1" lang="en-US" altLang="ja-JP" sz="1400">
              <a:latin typeface="ＭＳ ゴシック" pitchFamily="49" charset="-128"/>
              <a:ea typeface="ＭＳ ゴシック" pitchFamily="49" charset="-128"/>
            </a:rPr>
            <a:t>274</a:t>
          </a:r>
          <a:r>
            <a:rPr kumimoji="1" lang="ja-JP" altLang="en-US" sz="1400">
              <a:latin typeface="ＭＳ ゴシック" pitchFamily="49" charset="-128"/>
              <a:ea typeface="ＭＳ ゴシック" pitchFamily="49" charset="-128"/>
            </a:rPr>
            <a:t>百万円の増となったことに加え、算入公債費等が</a:t>
          </a:r>
          <a:r>
            <a:rPr kumimoji="1" lang="en-US" altLang="ja-JP" sz="1400">
              <a:latin typeface="ＭＳ ゴシック" pitchFamily="49" charset="-128"/>
              <a:ea typeface="ＭＳ ゴシック" pitchFamily="49" charset="-128"/>
            </a:rPr>
            <a:t>748</a:t>
          </a:r>
          <a:r>
            <a:rPr kumimoji="1" lang="ja-JP" altLang="en-US" sz="1400">
              <a:latin typeface="ＭＳ ゴシック" pitchFamily="49" charset="-128"/>
              <a:ea typeface="ＭＳ ゴシック" pitchFamily="49" charset="-128"/>
            </a:rPr>
            <a:t>百万円の減となったことなどにより、前年度と比較して</a:t>
          </a:r>
          <a:r>
            <a:rPr kumimoji="1" lang="en-US" altLang="ja-JP" sz="1400">
              <a:latin typeface="ＭＳ ゴシック" pitchFamily="49" charset="-128"/>
              <a:ea typeface="ＭＳ ゴシック" pitchFamily="49" charset="-128"/>
            </a:rPr>
            <a:t>1,209</a:t>
          </a:r>
          <a:r>
            <a:rPr kumimoji="1" lang="ja-JP" altLang="en-US" sz="1400">
              <a:latin typeface="ＭＳ ゴシック" pitchFamily="49" charset="-128"/>
              <a:ea typeface="ＭＳ ゴシック" pitchFamily="49" charset="-128"/>
            </a:rPr>
            <a:t>百万円の増となった。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満期一括償還に備えて必要額を積み立てており、起債残高及び減債基金の現在高推移により、適切に対応している。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充当可能基金の残高が減少したことに加え、地方債現在高の増加などにより、将来負担比率の分子が増加している。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東京都新宿区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財政調整基金は、物価高騰等への対応により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また、特定目的基金は、施設整備に充当する社会資本等整備基金及び義務教育施設整備等次世代育成環境整備基金などの取崩しを行ったものの、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や賃金の上昇、アメリカの政策動向、金融資本市場の変動等の影響など、依然として社会経済情勢は不透明であり予断を許さない状況である。こうしたなかにあっても、社会経済情勢を慎重に見極めながら、区民生活を支え、地域生活の支援とその活性化を図るとともに、必要な施策を着実に展開していくためには、安定した財政基盤を確保す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また、長期的に見た区政の課題を俯瞰しながら、安定した財政運営を確保し、景気後退による減収や緊急の行政需要にも的確に対応するために、備えとして積立てを行い、区財政の健全化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特定目的基金の大半を占める社会資本等整備基金は庁舎の整備や修繕などに充当し、義務教育施設整備等次世代育成環境整備基金は小・中学校の整備や修繕などに充当している。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施設整備に充当する社会資本等整備基金及び義務教育施設整備等次世代育成環境整備基金などの取崩しを行ったものの、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や賃金の上昇、アメリカの政策動向、金融資本市場の変動等の影響など、依然として社会経済情勢は不透明であり予断を許さない状況である。こうしたなかにあっても、社会経済情勢を慎重に見極めながら、区民生活を支え、地域生活の支援とその活性化を図るとともに、必要な施策を着実に展開していくためには、安定した財政基盤を確保す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物価高騰等への対応により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や賃金の上昇、アメリカの政策動向、金融資本市場の変動等の影響など、依然として社会経済情勢は不透明であり予断を許さない状況である。こうしたなかにあっても、社会経済情勢を慎重に見極めながら、区民生活を支え、地域生活の支援とその活性化を図るとともに、必要な施策を着実に展開していくためには、安定した財政基盤を確保す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また、長期的に見た区政の課題を俯瞰しながら、安定した財政運営を確保し、景気後退による減収や緊急の行政需要にも的確に対応するために、備えとして積立てを行い、区財政の健全化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満期一括償還に備えて必要額を積立てており、起債残高及び減債基金の現在高推移により、適切に対応していく。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304,620
18.22
190,011,415
184,069,591
5,191,870
101,745,607
21,147,236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区平均を上回ったまま、横ばいとなっている。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となった。引き続き、限られた財源の重点的、効果的な配分に努めるとともに、財源の的確な捕そくによる一層の歳入確保を推進していく。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82.8</a:t>
          </a:r>
          <a:r>
            <a:rPr kumimoji="1" lang="ja-JP" altLang="en-US" sz="1300">
              <a:latin typeface="ＭＳ Ｐゴシック" panose="020B0600070205080204" pitchFamily="50" charset="-128"/>
              <a:ea typeface="ＭＳ Ｐゴシック" panose="020B0600070205080204" pitchFamily="50" charset="-128"/>
            </a:rPr>
            <a:t>％となった。これは、地方特例交付金の増などにより経常一般財源等総額が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の増となったものの、職員の定年年齢引上げに伴う退職手当の増による人件費の増などにより経常的経費充当一般財源等が</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％の増となったためである。</a:t>
          </a:r>
        </a:p>
        <a:p>
          <a:r>
            <a:rPr kumimoji="1" lang="ja-JP" altLang="en-US" sz="1300">
              <a:latin typeface="ＭＳ Ｐゴシック" panose="020B0600070205080204" pitchFamily="50" charset="-128"/>
              <a:ea typeface="ＭＳ Ｐゴシック" panose="020B0600070205080204" pitchFamily="50" charset="-128"/>
            </a:rPr>
            <a:t>　引き続き改善に向け、行政評価や決算分析に基づく事務事業の見直し、内部管理経費の精査など、徹底した経費削減に努めていく。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97167"/>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971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65</xdr:row>
      <xdr:rowOff>93133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2293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67</xdr:row>
      <xdr:rowOff>31750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3738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111354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123207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152400</xdr:rowOff>
    </xdr:from>
    <xdr:to>
      <xdr:col>7</xdr:col>
      <xdr:colOff>31750</xdr:colOff>
      <xdr:row>67</xdr:row>
      <xdr:rowOff>82550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67327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16,510</a:t>
          </a:r>
          <a:r>
            <a:rPr kumimoji="1" lang="ja-JP" altLang="en-US" sz="1300">
              <a:latin typeface="ＭＳ Ｐゴシック" panose="020B0600070205080204" pitchFamily="50" charset="-128"/>
              <a:ea typeface="ＭＳ Ｐゴシック" panose="020B0600070205080204" pitchFamily="50" charset="-128"/>
            </a:rPr>
            <a:t>円の増となった。これは、定年年齢引上げに伴う退職手当の増などにより人件費が増となったほか、イントラネットシステムの再構築の増などにより物件費が増となったためである。</a:t>
          </a:r>
        </a:p>
        <a:p>
          <a:r>
            <a:rPr kumimoji="1" lang="ja-JP" altLang="en-US" sz="1300">
              <a:latin typeface="ＭＳ Ｐゴシック" panose="020B0600070205080204" pitchFamily="50" charset="-128"/>
              <a:ea typeface="ＭＳ Ｐゴシック" panose="020B0600070205080204" pitchFamily="50" charset="-128"/>
            </a:rPr>
            <a:t>　依然として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区平均を上回っているため、定員適正化による人件費の削減や、事務事業の見直しなどによる物件費の縮減に努めていく。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80721</xdr:rowOff>
    </xdr:from>
    <xdr:to>
      <xdr:col>23</xdr:col>
      <xdr:colOff>133350</xdr:colOff>
      <xdr:row>82</xdr:row>
      <xdr:rowOff>147118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9621"/>
          <a:ext cx="838200" cy="6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80721</xdr:rowOff>
    </xdr:from>
    <xdr:to>
      <xdr:col>19</xdr:col>
      <xdr:colOff>133350</xdr:colOff>
      <xdr:row>82</xdr:row>
      <xdr:rowOff>110570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9621"/>
          <a:ext cx="889000" cy="2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110570</xdr:rowOff>
    </xdr:from>
    <xdr:to>
      <xdr:col>15</xdr:col>
      <xdr:colOff>82550</xdr:colOff>
      <xdr:row>82</xdr:row>
      <xdr:rowOff>114977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69470"/>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11553</xdr:rowOff>
    </xdr:from>
    <xdr:to>
      <xdr:col>11</xdr:col>
      <xdr:colOff>31750</xdr:colOff>
      <xdr:row>82</xdr:row>
      <xdr:rowOff>114977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0453"/>
          <a:ext cx="889000" cy="10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96318</xdr:rowOff>
    </xdr:from>
    <xdr:to>
      <xdr:col>23</xdr:col>
      <xdr:colOff>184150</xdr:colOff>
      <xdr:row>83</xdr:row>
      <xdr:rowOff>26468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68395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29921</xdr:rowOff>
    </xdr:from>
    <xdr:to>
      <xdr:col>19</xdr:col>
      <xdr:colOff>184150</xdr:colOff>
      <xdr:row>82</xdr:row>
      <xdr:rowOff>131521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7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59770</xdr:rowOff>
    </xdr:from>
    <xdr:to>
      <xdr:col>15</xdr:col>
      <xdr:colOff>133350</xdr:colOff>
      <xdr:row>82</xdr:row>
      <xdr:rowOff>161370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146147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0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64177</xdr:rowOff>
    </xdr:from>
    <xdr:to>
      <xdr:col>11</xdr:col>
      <xdr:colOff>82550</xdr:colOff>
      <xdr:row>82</xdr:row>
      <xdr:rowOff>165777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150554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0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132203</xdr:rowOff>
    </xdr:from>
    <xdr:to>
      <xdr:col>7</xdr:col>
      <xdr:colOff>31750</xdr:colOff>
      <xdr:row>82</xdr:row>
      <xdr:rowOff>62353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47130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0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となった。令和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区平均を下回っているため、今後とも、給与水準の適正化が図られるよう努めていく。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134257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637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134257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7.65</a:t>
          </a:r>
          <a:r>
            <a:rPr kumimoji="1" lang="ja-JP" altLang="en-US" sz="1300">
              <a:latin typeface="ＭＳ Ｐゴシック" panose="020B0600070205080204" pitchFamily="50" charset="-128"/>
              <a:ea typeface="ＭＳ Ｐゴシック" panose="020B0600070205080204" pitchFamily="50" charset="-128"/>
            </a:rPr>
            <a:t>人となった。令和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区平均を上回っているため、今後とも、行政課題に的確に対応する一方で、事務事業の見直しや業務委託化の推進等により職員数の増加を抑制し、定員適正化に取り組んでいく。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9072</xdr:rowOff>
    </xdr:from>
    <xdr:to>
      <xdr:col>81</xdr:col>
      <xdr:colOff>44450</xdr:colOff>
      <xdr:row>61</xdr:row>
      <xdr:rowOff>15966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46752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14817</xdr:rowOff>
    </xdr:from>
    <xdr:to>
      <xdr:col>77</xdr:col>
      <xdr:colOff>44450</xdr:colOff>
      <xdr:row>61</xdr:row>
      <xdr:rowOff>15966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7326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14817</xdr:rowOff>
    </xdr:from>
    <xdr:to>
      <xdr:col>72</xdr:col>
      <xdr:colOff>203200</xdr:colOff>
      <xdr:row>61</xdr:row>
      <xdr:rowOff>21711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47326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11370</xdr:rowOff>
    </xdr:from>
    <xdr:to>
      <xdr:col>68</xdr:col>
      <xdr:colOff>152400</xdr:colOff>
      <xdr:row>61</xdr:row>
      <xdr:rowOff>21711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6982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129722</xdr:rowOff>
    </xdr:from>
    <xdr:to>
      <xdr:col>81</xdr:col>
      <xdr:colOff>95250</xdr:colOff>
      <xdr:row>61</xdr:row>
      <xdr:rowOff>59872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101799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8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136616</xdr:rowOff>
    </xdr:from>
    <xdr:to>
      <xdr:col>77</xdr:col>
      <xdr:colOff>95250</xdr:colOff>
      <xdr:row>61</xdr:row>
      <xdr:rowOff>66766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51543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0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135467</xdr:rowOff>
    </xdr:from>
    <xdr:to>
      <xdr:col>73</xdr:col>
      <xdr:colOff>44450</xdr:colOff>
      <xdr:row>61</xdr:row>
      <xdr:rowOff>65617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50394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142361</xdr:rowOff>
    </xdr:from>
    <xdr:to>
      <xdr:col>68</xdr:col>
      <xdr:colOff>203200</xdr:colOff>
      <xdr:row>61</xdr:row>
      <xdr:rowOff>72511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57288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132020</xdr:rowOff>
    </xdr:from>
    <xdr:to>
      <xdr:col>64</xdr:col>
      <xdr:colOff>152400</xdr:colOff>
      <xdr:row>61</xdr:row>
      <xdr:rowOff>62170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46947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％となった。引き続き、実質公債費比率の急激な変化を抑え、健全な財政運営に努めていく。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168275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024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158750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0185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58208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3415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109008</xdr:rowOff>
    </xdr:from>
    <xdr:to>
      <xdr:col>68</xdr:col>
      <xdr:colOff>152400</xdr:colOff>
      <xdr:row>36</xdr:row>
      <xdr:rowOff>169333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2812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89552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0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22877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7408</xdr:rowOff>
    </xdr:from>
    <xdr:to>
      <xdr:col>73</xdr:col>
      <xdr:colOff>44450</xdr:colOff>
      <xdr:row>37</xdr:row>
      <xdr:rowOff>109008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93785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58208</xdr:rowOff>
    </xdr:from>
    <xdr:to>
      <xdr:col>64</xdr:col>
      <xdr:colOff>152400</xdr:colOff>
      <xdr:row>36</xdr:row>
      <xdr:rowOff>159808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169985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年度以降、算定比率が負の値となっているため、将来負担比率は算出されていない。今後も、地方債償還額の急激な変化を抑えつつ、公債費負担の適正化に努めるなどの対応を継続していく。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304,620
18.22
190,011,415
184,069,591
5,191,870
101,745,607
21,147,236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　　</a:t>
          </a:r>
        </a:p>
        <a:p>
          <a:r>
            <a:rPr kumimoji="1" lang="ja-JP" altLang="en-US" sz="1300">
              <a:latin typeface="ＭＳ Ｐゴシック" panose="020B0600070205080204" pitchFamily="50" charset="-128"/>
              <a:ea typeface="ＭＳ Ｐゴシック" panose="020B0600070205080204" pitchFamily="50" charset="-128"/>
            </a:rPr>
            <a:t>　今後とも、行政課題に的確に対応する一方で、事務事業の見直しや業務委託化の推進等により職員数の増加を抑制し、定員適正化に取り組んでいく。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41275</xdr:rowOff>
    </xdr:from>
    <xdr:to>
      <xdr:col>24</xdr:col>
      <xdr:colOff>25400</xdr:colOff>
      <xdr:row>39</xdr:row>
      <xdr:rowOff>31750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55637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41275</xdr:rowOff>
    </xdr:from>
    <xdr:to>
      <xdr:col>19</xdr:col>
      <xdr:colOff>187325</xdr:colOff>
      <xdr:row>39</xdr:row>
      <xdr:rowOff>3175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5563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xdr:rowOff>
    </xdr:from>
    <xdr:to>
      <xdr:col>15</xdr:col>
      <xdr:colOff>98425</xdr:colOff>
      <xdr:row>39</xdr:row>
      <xdr:rowOff>107950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6897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40</xdr:row>
      <xdr:rowOff>88900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94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161925</xdr:rowOff>
    </xdr:from>
    <xdr:to>
      <xdr:col>20</xdr:col>
      <xdr:colOff>38100</xdr:colOff>
      <xdr:row>38</xdr:row>
      <xdr:rowOff>92075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76852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123825</xdr:rowOff>
    </xdr:from>
    <xdr:to>
      <xdr:col>15</xdr:col>
      <xdr:colOff>149225</xdr:colOff>
      <xdr:row>39</xdr:row>
      <xdr:rowOff>53975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38752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2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年度決算は、システム関係経費の増などにより、前年度と比較して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今後も労務単価上昇等による物件費の増が見込まれるため、経費の縮減に努めていく。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6416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52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127000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41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61686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4130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113591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72770</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％となったものの、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　</a:t>
          </a:r>
        </a:p>
        <a:p>
          <a:r>
            <a:rPr kumimoji="1" lang="ja-JP" altLang="en-US" sz="1300">
              <a:latin typeface="ＭＳ Ｐゴシック" panose="020B0600070205080204" pitchFamily="50" charset="-128"/>
              <a:ea typeface="ＭＳ Ｐゴシック" panose="020B0600070205080204" pitchFamily="50" charset="-128"/>
            </a:rPr>
            <a:t>　今後も、障害者への自立支援給付費や委託保育費などの社会保障関係費の増が見込まれるため、将来的な財政収支見通しの中で、扶助費を含む義務的経費全体の動向を注視する。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58</xdr:row>
      <xdr:rowOff>148772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10060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148772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7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127000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137885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994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87085</xdr:rowOff>
    </xdr:from>
    <xdr:to>
      <xdr:col>6</xdr:col>
      <xdr:colOff>171450</xdr:colOff>
      <xdr:row>59</xdr:row>
      <xdr:rowOff>17235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27412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％となった。これは、広域連合繰出金などが増となったためである。</a:t>
          </a:r>
        </a:p>
        <a:p>
          <a:r>
            <a:rPr kumimoji="1" lang="ja-JP" altLang="en-US" sz="1300">
              <a:latin typeface="ＭＳ Ｐゴシック" panose="020B0600070205080204" pitchFamily="50" charset="-128"/>
              <a:ea typeface="ＭＳ Ｐゴシック" panose="020B0600070205080204" pitchFamily="50" charset="-128"/>
            </a:rPr>
            <a:t>　今後とも、保険料の徴収強化などにより、繰出金などの縮減に努めていく。</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07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146050</xdr:rowOff>
    </xdr:from>
    <xdr:to>
      <xdr:col>73</xdr:col>
      <xdr:colOff>180975</xdr:colOff>
      <xdr:row>58</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090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146050</xdr:rowOff>
    </xdr:from>
    <xdr:to>
      <xdr:col>69</xdr:col>
      <xdr:colOff>92075</xdr:colOff>
      <xdr:row>59</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090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95250</xdr:rowOff>
    </xdr:from>
    <xdr:to>
      <xdr:col>74</xdr:col>
      <xdr:colOff>31750</xdr:colOff>
      <xdr:row>59</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95250</xdr:rowOff>
    </xdr:from>
    <xdr:to>
      <xdr:col>69</xdr:col>
      <xdr:colOff>142875</xdr:colOff>
      <xdr:row>59</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年度決算は、清掃一部事務組合分担金の増などにより、前年度と</a:t>
          </a:r>
          <a:r>
            <a:rPr kumimoji="1" lang="ja-JP" altLang="en-US" sz="1300">
              <a:latin typeface="ＭＳ Ｐゴシック" panose="020B0600070205080204" pitchFamily="50" charset="-128"/>
              <a:ea typeface="ＭＳ Ｐゴシック" panose="020B0600070205080204" pitchFamily="50" charset="-128"/>
            </a:rPr>
            <a:t>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％となった。令和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a:t>
          </a:r>
        </a:p>
        <a:p>
          <a:r>
            <a:rPr kumimoji="1" lang="ja-JP" altLang="en-US" sz="1300">
              <a:latin typeface="ＭＳ Ｐゴシック" panose="020B0600070205080204" pitchFamily="50" charset="-128"/>
              <a:ea typeface="ＭＳ Ｐゴシック" panose="020B0600070205080204" pitchFamily="50" charset="-128"/>
            </a:rPr>
            <a:t>　今後とも、外郭団体等への補助金の更なる適正化に取り組み、補助費等の縮減に努めていく。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64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50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92710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750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34</xdr:row>
      <xdr:rowOff>12700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50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47007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自転車通行空間の整備に係る起債の満期一括償還などにより、前年度と比較して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a:t>
          </a:r>
        </a:p>
        <a:p>
          <a:r>
            <a:rPr kumimoji="1" lang="ja-JP" altLang="en-US" sz="1300">
              <a:latin typeface="ＭＳ Ｐゴシック" panose="020B0600070205080204" pitchFamily="50" charset="-128"/>
              <a:ea typeface="ＭＳ Ｐゴシック" panose="020B0600070205080204" pitchFamily="50" charset="-128"/>
            </a:rPr>
            <a:t>　今後の起債発行においても、世代間の公平な負担を図るとともに、地方債償還額の急激な変化を抑えつつ、公債費負担の適正化に努めていく。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90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890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94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127000</xdr:rowOff>
    </xdr:from>
    <xdr:to>
      <xdr:col>11</xdr:col>
      <xdr:colOff>9525</xdr:colOff>
      <xdr:row>75</xdr:row>
      <xdr:rowOff>165100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298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48277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29227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162577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今後とも行財政改革への取組を通じ、経常的経費の縮減に努めていく。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130811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500100"/>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78</xdr:row>
      <xdr:rowOff>134620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350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78</xdr:row>
      <xdr:rowOff>134620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484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80</xdr:row>
      <xdr:rowOff>50800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484861"/>
          <a:ext cx="8890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160038</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5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60961</xdr:rowOff>
    </xdr:from>
    <xdr:to>
      <xdr:col>69</xdr:col>
      <xdr:colOff>142875</xdr:colOff>
      <xdr:row>78</xdr:row>
      <xdr:rowOff>162561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0</xdr:rowOff>
    </xdr:from>
    <xdr:to>
      <xdr:col>65</xdr:col>
      <xdr:colOff>53975</xdr:colOff>
      <xdr:row>80</xdr:row>
      <xdr:rowOff>101600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86377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68174</xdr:rowOff>
    </xdr:from>
    <xdr:to>
      <xdr:col>29</xdr:col>
      <xdr:colOff>127000</xdr:colOff>
      <xdr:row>17</xdr:row>
      <xdr:rowOff>124660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0449"/>
          <a:ext cx="647700" cy="56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124660</xdr:rowOff>
    </xdr:from>
    <xdr:to>
      <xdr:col>26</xdr:col>
      <xdr:colOff>50800</xdr:colOff>
      <xdr:row>17</xdr:row>
      <xdr:rowOff>127816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86935"/>
          <a:ext cx="698500" cy="3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106350</xdr:rowOff>
    </xdr:from>
    <xdr:to>
      <xdr:col>22</xdr:col>
      <xdr:colOff>114300</xdr:colOff>
      <xdr:row>17</xdr:row>
      <xdr:rowOff>127816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68625"/>
          <a:ext cx="698500" cy="21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106350</xdr:rowOff>
    </xdr:from>
    <xdr:to>
      <xdr:col>18</xdr:col>
      <xdr:colOff>177800</xdr:colOff>
      <xdr:row>17</xdr:row>
      <xdr:rowOff>113502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8625"/>
          <a:ext cx="698500" cy="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17374</xdr:rowOff>
    </xdr:from>
    <xdr:to>
      <xdr:col>29</xdr:col>
      <xdr:colOff>177800</xdr:colOff>
      <xdr:row>17</xdr:row>
      <xdr:rowOff>118974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9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33901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73860</xdr:rowOff>
    </xdr:from>
    <xdr:to>
      <xdr:col>26</xdr:col>
      <xdr:colOff>101600</xdr:colOff>
      <xdr:row>18</xdr:row>
      <xdr:rowOff>4010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14187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5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77016</xdr:rowOff>
    </xdr:from>
    <xdr:to>
      <xdr:col>22</xdr:col>
      <xdr:colOff>165100</xdr:colOff>
      <xdr:row>18</xdr:row>
      <xdr:rowOff>7166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17343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55550</xdr:rowOff>
    </xdr:from>
    <xdr:to>
      <xdr:col>19</xdr:col>
      <xdr:colOff>38100</xdr:colOff>
      <xdr:row>17</xdr:row>
      <xdr:rowOff>157150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7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167327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62702</xdr:rowOff>
    </xdr:from>
    <xdr:to>
      <xdr:col>15</xdr:col>
      <xdr:colOff>101600</xdr:colOff>
      <xdr:row>17</xdr:row>
      <xdr:rowOff>164302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3029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252102</xdr:rowOff>
    </xdr:from>
    <xdr:to>
      <xdr:col>29</xdr:col>
      <xdr:colOff>127000</xdr:colOff>
      <xdr:row>36</xdr:row>
      <xdr:rowOff>107626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62452"/>
          <a:ext cx="647700" cy="198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107626</xdr:rowOff>
    </xdr:from>
    <xdr:to>
      <xdr:col>26</xdr:col>
      <xdr:colOff>50800</xdr:colOff>
      <xdr:row>37</xdr:row>
      <xdr:rowOff>41504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60876"/>
          <a:ext cx="698500" cy="105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41504</xdr:rowOff>
    </xdr:from>
    <xdr:to>
      <xdr:col>22</xdr:col>
      <xdr:colOff>114300</xdr:colOff>
      <xdr:row>37</xdr:row>
      <xdr:rowOff>103854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66204"/>
          <a:ext cx="698500" cy="62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103854</xdr:rowOff>
    </xdr:from>
    <xdr:to>
      <xdr:col>18</xdr:col>
      <xdr:colOff>177800</xdr:colOff>
      <xdr:row>37</xdr:row>
      <xdr:rowOff>139744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28554"/>
          <a:ext cx="698500" cy="35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201302</xdr:rowOff>
    </xdr:from>
    <xdr:to>
      <xdr:col>29</xdr:col>
      <xdr:colOff>177800</xdr:colOff>
      <xdr:row>35</xdr:row>
      <xdr:rowOff>302902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1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46379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56826</xdr:rowOff>
    </xdr:from>
    <xdr:to>
      <xdr:col>26</xdr:col>
      <xdr:colOff>101600</xdr:colOff>
      <xdr:row>36</xdr:row>
      <xdr:rowOff>158426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10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168603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7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162154</xdr:rowOff>
    </xdr:from>
    <xdr:to>
      <xdr:col>22</xdr:col>
      <xdr:colOff>165100</xdr:colOff>
      <xdr:row>37</xdr:row>
      <xdr:rowOff>92304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273931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8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53054</xdr:rowOff>
    </xdr:from>
    <xdr:to>
      <xdr:col>19</xdr:col>
      <xdr:colOff>38100</xdr:colOff>
      <xdr:row>37</xdr:row>
      <xdr:rowOff>154654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139431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6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88944</xdr:rowOff>
    </xdr:from>
    <xdr:to>
      <xdr:col>15</xdr:col>
      <xdr:colOff>101600</xdr:colOff>
      <xdr:row>37</xdr:row>
      <xdr:rowOff>190544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13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175321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304,620
18.22
190,011,415
184,069,591
5,191,870
101,745,607
21,147,236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38561</xdr:rowOff>
    </xdr:from>
    <xdr:to>
      <xdr:col>24</xdr:col>
      <xdr:colOff>63500</xdr:colOff>
      <xdr:row>36</xdr:row>
      <xdr:rowOff>131449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0761"/>
          <a:ext cx="838200" cy="9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95907</xdr:rowOff>
    </xdr:from>
    <xdr:to>
      <xdr:col>19</xdr:col>
      <xdr:colOff>177800</xdr:colOff>
      <xdr:row>36</xdr:row>
      <xdr:rowOff>131449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68107"/>
          <a:ext cx="8890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68268</xdr:rowOff>
    </xdr:from>
    <xdr:to>
      <xdr:col>15</xdr:col>
      <xdr:colOff>50800</xdr:colOff>
      <xdr:row>36</xdr:row>
      <xdr:rowOff>95907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40468"/>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68268</xdr:rowOff>
    </xdr:from>
    <xdr:to>
      <xdr:col>10</xdr:col>
      <xdr:colOff>114300</xdr:colOff>
      <xdr:row>36</xdr:row>
      <xdr:rowOff>95025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40468"/>
          <a:ext cx="8890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159211</xdr:rowOff>
    </xdr:from>
    <xdr:to>
      <xdr:col>24</xdr:col>
      <xdr:colOff>114300</xdr:colOff>
      <xdr:row>36</xdr:row>
      <xdr:rowOff>89361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10638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80649</xdr:rowOff>
    </xdr:from>
    <xdr:to>
      <xdr:col>20</xdr:col>
      <xdr:colOff>38100</xdr:colOff>
      <xdr:row>37</xdr:row>
      <xdr:rowOff>10799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27326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45107</xdr:rowOff>
    </xdr:from>
    <xdr:to>
      <xdr:col>15</xdr:col>
      <xdr:colOff>101600</xdr:colOff>
      <xdr:row>36</xdr:row>
      <xdr:rowOff>146707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163234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17468</xdr:rowOff>
    </xdr:from>
    <xdr:to>
      <xdr:col>10</xdr:col>
      <xdr:colOff>165100</xdr:colOff>
      <xdr:row>36</xdr:row>
      <xdr:rowOff>119068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135595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44225</xdr:rowOff>
    </xdr:from>
    <xdr:to>
      <xdr:col>6</xdr:col>
      <xdr:colOff>38100</xdr:colOff>
      <xdr:row>36</xdr:row>
      <xdr:rowOff>145825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162352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110823</xdr:rowOff>
    </xdr:from>
    <xdr:to>
      <xdr:col>24</xdr:col>
      <xdr:colOff>63500</xdr:colOff>
      <xdr:row>55</xdr:row>
      <xdr:rowOff>165948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40573"/>
          <a:ext cx="8382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130497</xdr:rowOff>
    </xdr:from>
    <xdr:to>
      <xdr:col>19</xdr:col>
      <xdr:colOff>177800</xdr:colOff>
      <xdr:row>55</xdr:row>
      <xdr:rowOff>165948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560247"/>
          <a:ext cx="889000" cy="3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130497</xdr:rowOff>
    </xdr:from>
    <xdr:to>
      <xdr:col>15</xdr:col>
      <xdr:colOff>50800</xdr:colOff>
      <xdr:row>55</xdr:row>
      <xdr:rowOff>133528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560247"/>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133528</xdr:rowOff>
    </xdr:from>
    <xdr:to>
      <xdr:col>10</xdr:col>
      <xdr:colOff>114300</xdr:colOff>
      <xdr:row>56</xdr:row>
      <xdr:rowOff>74833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63278"/>
          <a:ext cx="889000" cy="1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60023</xdr:rowOff>
    </xdr:from>
    <xdr:to>
      <xdr:col>24</xdr:col>
      <xdr:colOff>114300</xdr:colOff>
      <xdr:row>55</xdr:row>
      <xdr:rowOff>161623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8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82900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4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115148</xdr:rowOff>
    </xdr:from>
    <xdr:to>
      <xdr:col>20</xdr:col>
      <xdr:colOff>38100</xdr:colOff>
      <xdr:row>56</xdr:row>
      <xdr:rowOff>45298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61825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2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79697</xdr:rowOff>
    </xdr:from>
    <xdr:to>
      <xdr:col>15</xdr:col>
      <xdr:colOff>101600</xdr:colOff>
      <xdr:row>56</xdr:row>
      <xdr:rowOff>9847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26374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8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82728</xdr:rowOff>
    </xdr:from>
    <xdr:to>
      <xdr:col>10</xdr:col>
      <xdr:colOff>165100</xdr:colOff>
      <xdr:row>56</xdr:row>
      <xdr:rowOff>12878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1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29405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8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24033</xdr:rowOff>
    </xdr:from>
    <xdr:to>
      <xdr:col>6</xdr:col>
      <xdr:colOff>38100</xdr:colOff>
      <xdr:row>56</xdr:row>
      <xdr:rowOff>125633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142160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73710</xdr:rowOff>
    </xdr:from>
    <xdr:to>
      <xdr:col>24</xdr:col>
      <xdr:colOff>63500</xdr:colOff>
      <xdr:row>77</xdr:row>
      <xdr:rowOff>75997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7536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75997</xdr:rowOff>
    </xdr:from>
    <xdr:to>
      <xdr:col>19</xdr:col>
      <xdr:colOff>177800</xdr:colOff>
      <xdr:row>77</xdr:row>
      <xdr:rowOff>84531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77647"/>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78893</xdr:rowOff>
    </xdr:from>
    <xdr:to>
      <xdr:col>15</xdr:col>
      <xdr:colOff>50800</xdr:colOff>
      <xdr:row>77</xdr:row>
      <xdr:rowOff>84531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80543"/>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78893</xdr:rowOff>
    </xdr:from>
    <xdr:to>
      <xdr:col>10</xdr:col>
      <xdr:colOff>114300</xdr:colOff>
      <xdr:row>77</xdr:row>
      <xdr:rowOff>96038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8054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22910</xdr:rowOff>
    </xdr:from>
    <xdr:to>
      <xdr:col>24</xdr:col>
      <xdr:colOff>114300</xdr:colOff>
      <xdr:row>77</xdr:row>
      <xdr:rowOff>124510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0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25197</xdr:rowOff>
    </xdr:from>
    <xdr:to>
      <xdr:col>20</xdr:col>
      <xdr:colOff>38100</xdr:colOff>
      <xdr:row>77</xdr:row>
      <xdr:rowOff>126797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143324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00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33731</xdr:rowOff>
    </xdr:from>
    <xdr:to>
      <xdr:col>15</xdr:col>
      <xdr:colOff>101600</xdr:colOff>
      <xdr:row>77</xdr:row>
      <xdr:rowOff>135331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151858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0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28093</xdr:rowOff>
    </xdr:from>
    <xdr:to>
      <xdr:col>10</xdr:col>
      <xdr:colOff>165100</xdr:colOff>
      <xdr:row>77</xdr:row>
      <xdr:rowOff>129693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45238</xdr:rowOff>
    </xdr:from>
    <xdr:to>
      <xdr:col>6</xdr:col>
      <xdr:colOff>38100</xdr:colOff>
      <xdr:row>77</xdr:row>
      <xdr:rowOff>146838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137965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129279</xdr:rowOff>
    </xdr:from>
    <xdr:to>
      <xdr:col>24</xdr:col>
      <xdr:colOff>63500</xdr:colOff>
      <xdr:row>94</xdr:row>
      <xdr:rowOff>50527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902679"/>
          <a:ext cx="838200" cy="26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129279</xdr:rowOff>
    </xdr:from>
    <xdr:to>
      <xdr:col>19</xdr:col>
      <xdr:colOff>177800</xdr:colOff>
      <xdr:row>94</xdr:row>
      <xdr:rowOff>14008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02679"/>
          <a:ext cx="889000" cy="22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23819</xdr:rowOff>
    </xdr:from>
    <xdr:to>
      <xdr:col>15</xdr:col>
      <xdr:colOff>50800</xdr:colOff>
      <xdr:row>94</xdr:row>
      <xdr:rowOff>14008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68669"/>
          <a:ext cx="889000" cy="16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23819</xdr:rowOff>
    </xdr:from>
    <xdr:to>
      <xdr:col>10</xdr:col>
      <xdr:colOff>114300</xdr:colOff>
      <xdr:row>95</xdr:row>
      <xdr:rowOff>143072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68669"/>
          <a:ext cx="889000" cy="4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171177</xdr:rowOff>
    </xdr:from>
    <xdr:to>
      <xdr:col>24</xdr:col>
      <xdr:colOff>114300</xdr:colOff>
      <xdr:row>94</xdr:row>
      <xdr:rowOff>101327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1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22604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6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78479</xdr:rowOff>
    </xdr:from>
    <xdr:to>
      <xdr:col>20</xdr:col>
      <xdr:colOff>38100</xdr:colOff>
      <xdr:row>93</xdr:row>
      <xdr:rowOff>8629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25156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2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134658</xdr:rowOff>
    </xdr:from>
    <xdr:to>
      <xdr:col>15</xdr:col>
      <xdr:colOff>101600</xdr:colOff>
      <xdr:row>94</xdr:row>
      <xdr:rowOff>64808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81335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5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144469</xdr:rowOff>
    </xdr:from>
    <xdr:to>
      <xdr:col>10</xdr:col>
      <xdr:colOff>165100</xdr:colOff>
      <xdr:row>93</xdr:row>
      <xdr:rowOff>74619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91146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9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92272</xdr:rowOff>
    </xdr:from>
    <xdr:to>
      <xdr:col>6</xdr:col>
      <xdr:colOff>38100</xdr:colOff>
      <xdr:row>96</xdr:row>
      <xdr:rowOff>22422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38949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91300</xdr:rowOff>
    </xdr:from>
    <xdr:to>
      <xdr:col>55</xdr:col>
      <xdr:colOff>0</xdr:colOff>
      <xdr:row>37</xdr:row>
      <xdr:rowOff>139344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34950"/>
          <a:ext cx="838200" cy="4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91300</xdr:rowOff>
    </xdr:from>
    <xdr:to>
      <xdr:col>50</xdr:col>
      <xdr:colOff>114300</xdr:colOff>
      <xdr:row>38</xdr:row>
      <xdr:rowOff>41605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34950"/>
          <a:ext cx="889000" cy="1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41605</xdr:rowOff>
    </xdr:from>
    <xdr:to>
      <xdr:col>45</xdr:col>
      <xdr:colOff>177800</xdr:colOff>
      <xdr:row>38</xdr:row>
      <xdr:rowOff>169228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56705"/>
          <a:ext cx="889000" cy="1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132156</xdr:rowOff>
    </xdr:from>
    <xdr:to>
      <xdr:col>41</xdr:col>
      <xdr:colOff>50800</xdr:colOff>
      <xdr:row>38</xdr:row>
      <xdr:rowOff>169228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447106"/>
          <a:ext cx="889000" cy="123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88544</xdr:rowOff>
    </xdr:from>
    <xdr:to>
      <xdr:col>55</xdr:col>
      <xdr:colOff>50800</xdr:colOff>
      <xdr:row>38</xdr:row>
      <xdr:rowOff>18694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111421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40500</xdr:rowOff>
    </xdr:from>
    <xdr:to>
      <xdr:col>50</xdr:col>
      <xdr:colOff>165100</xdr:colOff>
      <xdr:row>37</xdr:row>
      <xdr:rowOff>142100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158627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162255</xdr:rowOff>
    </xdr:from>
    <xdr:to>
      <xdr:col>46</xdr:col>
      <xdr:colOff>38100</xdr:colOff>
      <xdr:row>38</xdr:row>
      <xdr:rowOff>92405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108932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118428</xdr:rowOff>
    </xdr:from>
    <xdr:to>
      <xdr:col>41</xdr:col>
      <xdr:colOff>101600</xdr:colOff>
      <xdr:row>39</xdr:row>
      <xdr:rowOff>48578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65105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81356</xdr:rowOff>
    </xdr:from>
    <xdr:to>
      <xdr:col>36</xdr:col>
      <xdr:colOff>165100</xdr:colOff>
      <xdr:row>32</xdr:row>
      <xdr:rowOff>11506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3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28033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1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74016</xdr:rowOff>
    </xdr:from>
    <xdr:to>
      <xdr:col>55</xdr:col>
      <xdr:colOff>0</xdr:colOff>
      <xdr:row>57</xdr:row>
      <xdr:rowOff>141156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46666"/>
          <a:ext cx="838200" cy="6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141156</xdr:rowOff>
    </xdr:from>
    <xdr:to>
      <xdr:col>50</xdr:col>
      <xdr:colOff>114300</xdr:colOff>
      <xdr:row>57</xdr:row>
      <xdr:rowOff>171369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13806"/>
          <a:ext cx="8890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171369</xdr:rowOff>
    </xdr:from>
    <xdr:to>
      <xdr:col>45</xdr:col>
      <xdr:colOff>177800</xdr:colOff>
      <xdr:row>58</xdr:row>
      <xdr:rowOff>14518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44019"/>
          <a:ext cx="889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14518</xdr:rowOff>
    </xdr:from>
    <xdr:to>
      <xdr:col>41</xdr:col>
      <xdr:colOff>50800</xdr:colOff>
      <xdr:row>58</xdr:row>
      <xdr:rowOff>29896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58618"/>
          <a:ext cx="889000" cy="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23216</xdr:rowOff>
    </xdr:from>
    <xdr:to>
      <xdr:col>55</xdr:col>
      <xdr:colOff>50800</xdr:colOff>
      <xdr:row>57</xdr:row>
      <xdr:rowOff>124816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109593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90356</xdr:rowOff>
    </xdr:from>
    <xdr:to>
      <xdr:col>50</xdr:col>
      <xdr:colOff>165100</xdr:colOff>
      <xdr:row>58</xdr:row>
      <xdr:rowOff>20506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11633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120569</xdr:rowOff>
    </xdr:from>
    <xdr:to>
      <xdr:col>46</xdr:col>
      <xdr:colOff>38100</xdr:colOff>
      <xdr:row>58</xdr:row>
      <xdr:rowOff>50719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9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41846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8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135168</xdr:rowOff>
    </xdr:from>
    <xdr:to>
      <xdr:col>41</xdr:col>
      <xdr:colOff>101600</xdr:colOff>
      <xdr:row>58</xdr:row>
      <xdr:rowOff>65318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56445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0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150546</xdr:rowOff>
    </xdr:from>
    <xdr:to>
      <xdr:col>36</xdr:col>
      <xdr:colOff>165100</xdr:colOff>
      <xdr:row>58</xdr:row>
      <xdr:rowOff>80696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71823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145774</xdr:rowOff>
    </xdr:from>
    <xdr:to>
      <xdr:col>55</xdr:col>
      <xdr:colOff>0</xdr:colOff>
      <xdr:row>79</xdr:row>
      <xdr:rowOff>9888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18874"/>
          <a:ext cx="8382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9888</xdr:rowOff>
    </xdr:from>
    <xdr:to>
      <xdr:col>50</xdr:col>
      <xdr:colOff>114300</xdr:colOff>
      <xdr:row>79</xdr:row>
      <xdr:rowOff>91726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54438"/>
          <a:ext cx="889000" cy="8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91726</xdr:rowOff>
    </xdr:from>
    <xdr:to>
      <xdr:col>45</xdr:col>
      <xdr:colOff>177800</xdr:colOff>
      <xdr:row>79</xdr:row>
      <xdr:rowOff>96560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636276"/>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49696</xdr:rowOff>
    </xdr:from>
    <xdr:to>
      <xdr:col>41</xdr:col>
      <xdr:colOff>50800</xdr:colOff>
      <xdr:row>79</xdr:row>
      <xdr:rowOff>96560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94246"/>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94974</xdr:rowOff>
    </xdr:from>
    <xdr:to>
      <xdr:col>55</xdr:col>
      <xdr:colOff>50800</xdr:colOff>
      <xdr:row>79</xdr:row>
      <xdr:rowOff>25124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9901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8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130538</xdr:rowOff>
    </xdr:from>
    <xdr:to>
      <xdr:col>50</xdr:col>
      <xdr:colOff>165100</xdr:colOff>
      <xdr:row>79</xdr:row>
      <xdr:rowOff>60688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51815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9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40926</xdr:rowOff>
    </xdr:from>
    <xdr:to>
      <xdr:col>46</xdr:col>
      <xdr:colOff>38100</xdr:colOff>
      <xdr:row>79</xdr:row>
      <xdr:rowOff>142526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133653</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78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45760</xdr:rowOff>
    </xdr:from>
    <xdr:to>
      <xdr:col>41</xdr:col>
      <xdr:colOff>101600</xdr:colOff>
      <xdr:row>79</xdr:row>
      <xdr:rowOff>147360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138487</xdr:rowOff>
    </xdr:from>
    <xdr:ext cx="313932"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704333" y="136830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170346</xdr:rowOff>
    </xdr:from>
    <xdr:to>
      <xdr:col>36</xdr:col>
      <xdr:colOff>165100</xdr:colOff>
      <xdr:row>79</xdr:row>
      <xdr:rowOff>100496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91623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3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170238</xdr:rowOff>
    </xdr:from>
    <xdr:to>
      <xdr:col>55</xdr:col>
      <xdr:colOff>0</xdr:colOff>
      <xdr:row>99</xdr:row>
      <xdr:rowOff>11037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972338"/>
          <a:ext cx="8382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170238</xdr:rowOff>
    </xdr:from>
    <xdr:to>
      <xdr:col>50</xdr:col>
      <xdr:colOff>114300</xdr:colOff>
      <xdr:row>99</xdr:row>
      <xdr:rowOff>53594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972338"/>
          <a:ext cx="889000" cy="5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53594</xdr:rowOff>
    </xdr:from>
    <xdr:to>
      <xdr:col>45</xdr:col>
      <xdr:colOff>177800</xdr:colOff>
      <xdr:row>99</xdr:row>
      <xdr:rowOff>122917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7027144"/>
          <a:ext cx="889000" cy="6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145057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115773</xdr:rowOff>
    </xdr:from>
    <xdr:to>
      <xdr:col>41</xdr:col>
      <xdr:colOff>50800</xdr:colOff>
      <xdr:row>99</xdr:row>
      <xdr:rowOff>122917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7089323"/>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131687</xdr:rowOff>
    </xdr:from>
    <xdr:to>
      <xdr:col>55</xdr:col>
      <xdr:colOff>50800</xdr:colOff>
      <xdr:row>99</xdr:row>
      <xdr:rowOff>61837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9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46614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8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119438</xdr:rowOff>
    </xdr:from>
    <xdr:to>
      <xdr:col>50</xdr:col>
      <xdr:colOff>165100</xdr:colOff>
      <xdr:row>99</xdr:row>
      <xdr:rowOff>49588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92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40715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70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2794</xdr:rowOff>
    </xdr:from>
    <xdr:to>
      <xdr:col>46</xdr:col>
      <xdr:colOff>38100</xdr:colOff>
      <xdr:row>99</xdr:row>
      <xdr:rowOff>104394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97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95521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706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72117</xdr:rowOff>
    </xdr:from>
    <xdr:to>
      <xdr:col>41</xdr:col>
      <xdr:colOff>101600</xdr:colOff>
      <xdr:row>100</xdr:row>
      <xdr:rowOff>2267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70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164844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713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64973</xdr:rowOff>
    </xdr:from>
    <xdr:to>
      <xdr:col>36</xdr:col>
      <xdr:colOff>165100</xdr:colOff>
      <xdr:row>99</xdr:row>
      <xdr:rowOff>166573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70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157700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71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147853</xdr:rowOff>
    </xdr:from>
    <xdr:to>
      <xdr:col>85</xdr:col>
      <xdr:colOff>127000</xdr:colOff>
      <xdr:row>76</xdr:row>
      <xdr:rowOff>116460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06603"/>
          <a:ext cx="838200" cy="14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42469</xdr:rowOff>
    </xdr:from>
    <xdr:to>
      <xdr:col>81</xdr:col>
      <xdr:colOff>50800</xdr:colOff>
      <xdr:row>76</xdr:row>
      <xdr:rowOff>116460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072669"/>
          <a:ext cx="8890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135509</xdr:rowOff>
    </xdr:from>
    <xdr:to>
      <xdr:col>76</xdr:col>
      <xdr:colOff>114300</xdr:colOff>
      <xdr:row>76</xdr:row>
      <xdr:rowOff>42469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994259"/>
          <a:ext cx="8890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135509</xdr:rowOff>
    </xdr:from>
    <xdr:to>
      <xdr:col>71</xdr:col>
      <xdr:colOff>177800</xdr:colOff>
      <xdr:row>76</xdr:row>
      <xdr:rowOff>48261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994259"/>
          <a:ext cx="889000" cy="8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97054</xdr:rowOff>
    </xdr:from>
    <xdr:to>
      <xdr:col>85</xdr:col>
      <xdr:colOff>177800</xdr:colOff>
      <xdr:row>76</xdr:row>
      <xdr:rowOff>27205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558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119931</xdr:rowOff>
    </xdr:from>
    <xdr:ext cx="469744"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0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65660</xdr:rowOff>
    </xdr:from>
    <xdr:to>
      <xdr:col>81</xdr:col>
      <xdr:colOff>101600</xdr:colOff>
      <xdr:row>76</xdr:row>
      <xdr:rowOff>167260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158387</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46428" y="1318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163119</xdr:rowOff>
    </xdr:from>
    <xdr:to>
      <xdr:col>76</xdr:col>
      <xdr:colOff>165100</xdr:colOff>
      <xdr:row>76</xdr:row>
      <xdr:rowOff>93269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109796</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57428" y="1279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84709</xdr:rowOff>
    </xdr:from>
    <xdr:to>
      <xdr:col>72</xdr:col>
      <xdr:colOff>38100</xdr:colOff>
      <xdr:row>76</xdr:row>
      <xdr:rowOff>14858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43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31386</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68428" y="1271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168911</xdr:rowOff>
    </xdr:from>
    <xdr:to>
      <xdr:col>67</xdr:col>
      <xdr:colOff>101600</xdr:colOff>
      <xdr:row>76</xdr:row>
      <xdr:rowOff>99061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115587</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79428" y="128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103676</xdr:rowOff>
    </xdr:from>
    <xdr:to>
      <xdr:col>85</xdr:col>
      <xdr:colOff>127000</xdr:colOff>
      <xdr:row>97</xdr:row>
      <xdr:rowOff>124098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34326"/>
          <a:ext cx="8382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44393</xdr:rowOff>
    </xdr:from>
    <xdr:to>
      <xdr:col>81</xdr:col>
      <xdr:colOff>50800</xdr:colOff>
      <xdr:row>97</xdr:row>
      <xdr:rowOff>103676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75043"/>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44393</xdr:rowOff>
    </xdr:from>
    <xdr:to>
      <xdr:col>76</xdr:col>
      <xdr:colOff>114300</xdr:colOff>
      <xdr:row>97</xdr:row>
      <xdr:rowOff>137319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75043"/>
          <a:ext cx="8890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137319</xdr:rowOff>
    </xdr:from>
    <xdr:to>
      <xdr:col>71</xdr:col>
      <xdr:colOff>177800</xdr:colOff>
      <xdr:row>97</xdr:row>
      <xdr:rowOff>143433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67969"/>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73298</xdr:rowOff>
    </xdr:from>
    <xdr:to>
      <xdr:col>85</xdr:col>
      <xdr:colOff>177800</xdr:colOff>
      <xdr:row>98</xdr:row>
      <xdr:rowOff>3448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159675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1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52876</xdr:rowOff>
    </xdr:from>
    <xdr:to>
      <xdr:col>81</xdr:col>
      <xdr:colOff>101600</xdr:colOff>
      <xdr:row>97</xdr:row>
      <xdr:rowOff>154476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145603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165043</xdr:rowOff>
    </xdr:from>
    <xdr:to>
      <xdr:col>76</xdr:col>
      <xdr:colOff>165100</xdr:colOff>
      <xdr:row>97</xdr:row>
      <xdr:rowOff>95193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86320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1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86519</xdr:rowOff>
    </xdr:from>
    <xdr:to>
      <xdr:col>72</xdr:col>
      <xdr:colOff>38100</xdr:colOff>
      <xdr:row>98</xdr:row>
      <xdr:rowOff>16669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7796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92633</xdr:rowOff>
    </xdr:from>
    <xdr:to>
      <xdr:col>67</xdr:col>
      <xdr:colOff>101600</xdr:colOff>
      <xdr:row>98</xdr:row>
      <xdr:rowOff>22783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13910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8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83420</xdr:rowOff>
    </xdr:from>
    <xdr:to>
      <xdr:col>116</xdr:col>
      <xdr:colOff>63500</xdr:colOff>
      <xdr:row>59</xdr:row>
      <xdr:rowOff>83856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98970"/>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80590</xdr:rowOff>
    </xdr:from>
    <xdr:to>
      <xdr:col>111</xdr:col>
      <xdr:colOff>177800</xdr:colOff>
      <xdr:row>59</xdr:row>
      <xdr:rowOff>83856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853240"/>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75039</xdr:rowOff>
    </xdr:from>
    <xdr:to>
      <xdr:col>107</xdr:col>
      <xdr:colOff>50800</xdr:colOff>
      <xdr:row>57</xdr:row>
      <xdr:rowOff>80590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847689"/>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75039</xdr:rowOff>
    </xdr:from>
    <xdr:to>
      <xdr:col>102</xdr:col>
      <xdr:colOff>114300</xdr:colOff>
      <xdr:row>57</xdr:row>
      <xdr:rowOff>77869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84768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32620</xdr:rowOff>
    </xdr:from>
    <xdr:to>
      <xdr:col>116</xdr:col>
      <xdr:colOff>114300</xdr:colOff>
      <xdr:row>59</xdr:row>
      <xdr:rowOff>134220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118997</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6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33056</xdr:rowOff>
    </xdr:from>
    <xdr:to>
      <xdr:col>112</xdr:col>
      <xdr:colOff>38100</xdr:colOff>
      <xdr:row>59</xdr:row>
      <xdr:rowOff>134656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125783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241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29790</xdr:rowOff>
    </xdr:from>
    <xdr:to>
      <xdr:col>107</xdr:col>
      <xdr:colOff>101600</xdr:colOff>
      <xdr:row>57</xdr:row>
      <xdr:rowOff>131390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147917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57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24239</xdr:rowOff>
    </xdr:from>
    <xdr:to>
      <xdr:col>102</xdr:col>
      <xdr:colOff>165100</xdr:colOff>
      <xdr:row>57</xdr:row>
      <xdr:rowOff>125839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142366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5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27069</xdr:rowOff>
    </xdr:from>
    <xdr:to>
      <xdr:col>98</xdr:col>
      <xdr:colOff>38100</xdr:colOff>
      <xdr:row>57</xdr:row>
      <xdr:rowOff>128669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145196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5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61839</xdr:rowOff>
    </xdr:from>
    <xdr:to>
      <xdr:col>116</xdr:col>
      <xdr:colOff>63500</xdr:colOff>
      <xdr:row>73</xdr:row>
      <xdr:rowOff>118852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77689"/>
          <a:ext cx="8382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61839</xdr:rowOff>
    </xdr:from>
    <xdr:to>
      <xdr:col>111</xdr:col>
      <xdr:colOff>177800</xdr:colOff>
      <xdr:row>74</xdr:row>
      <xdr:rowOff>169966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77689"/>
          <a:ext cx="889000" cy="27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169966</xdr:rowOff>
    </xdr:from>
    <xdr:to>
      <xdr:col>107</xdr:col>
      <xdr:colOff>50800</xdr:colOff>
      <xdr:row>75</xdr:row>
      <xdr:rowOff>150490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57266"/>
          <a:ext cx="889000" cy="15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36190</xdr:rowOff>
    </xdr:from>
    <xdr:to>
      <xdr:col>102</xdr:col>
      <xdr:colOff>114300</xdr:colOff>
      <xdr:row>75</xdr:row>
      <xdr:rowOff>150490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89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68052</xdr:rowOff>
    </xdr:from>
    <xdr:to>
      <xdr:col>116</xdr:col>
      <xdr:colOff>114300</xdr:colOff>
      <xdr:row>73</xdr:row>
      <xdr:rowOff>169652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90929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3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11039</xdr:rowOff>
    </xdr:from>
    <xdr:to>
      <xdr:col>112</xdr:col>
      <xdr:colOff>38100</xdr:colOff>
      <xdr:row>73</xdr:row>
      <xdr:rowOff>112639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129166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119166</xdr:rowOff>
    </xdr:from>
    <xdr:to>
      <xdr:col>107</xdr:col>
      <xdr:colOff>101600</xdr:colOff>
      <xdr:row>75</xdr:row>
      <xdr:rowOff>49316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40443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99690</xdr:rowOff>
    </xdr:from>
    <xdr:to>
      <xdr:col>102</xdr:col>
      <xdr:colOff>165100</xdr:colOff>
      <xdr:row>76</xdr:row>
      <xdr:rowOff>29840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20967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5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156840</xdr:rowOff>
    </xdr:from>
    <xdr:to>
      <xdr:col>98</xdr:col>
      <xdr:colOff>38100</xdr:colOff>
      <xdr:row>75</xdr:row>
      <xdr:rowOff>86990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103517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1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118,816</a:t>
          </a:r>
          <a:r>
            <a:rPr kumimoji="1" lang="ja-JP" altLang="en-US" sz="1300">
              <a:latin typeface="ＭＳ Ｐゴシック" panose="020B0600070205080204" pitchFamily="50" charset="-128"/>
              <a:ea typeface="ＭＳ Ｐゴシック" panose="020B0600070205080204" pitchFamily="50" charset="-128"/>
            </a:rPr>
            <a:t>円で、イントラネットシステムの再構築の増などにより、前年度と比較して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12,057</a:t>
          </a:r>
          <a:r>
            <a:rPr kumimoji="1" lang="ja-JP" altLang="en-US" sz="1300">
              <a:latin typeface="ＭＳ Ｐゴシック" panose="020B0600070205080204" pitchFamily="50" charset="-128"/>
              <a:ea typeface="ＭＳ Ｐゴシック" panose="020B0600070205080204" pitchFamily="50" charset="-128"/>
            </a:rPr>
            <a:t>円の増となった。扶助費は住民一人当たり</a:t>
          </a:r>
          <a:r>
            <a:rPr kumimoji="1" lang="en-US" altLang="ja-JP" sz="1300">
              <a:latin typeface="ＭＳ Ｐゴシック" panose="020B0600070205080204" pitchFamily="50" charset="-128"/>
              <a:ea typeface="ＭＳ Ｐゴシック" panose="020B0600070205080204" pitchFamily="50" charset="-128"/>
            </a:rPr>
            <a:t>164,681</a:t>
          </a:r>
          <a:r>
            <a:rPr kumimoji="1" lang="ja-JP" altLang="en-US" sz="1300">
              <a:latin typeface="ＭＳ Ｐゴシック" panose="020B0600070205080204" pitchFamily="50" charset="-128"/>
              <a:ea typeface="ＭＳ Ｐゴシック" panose="020B0600070205080204" pitchFamily="50" charset="-128"/>
            </a:rPr>
            <a:t>円で、物価高騰対策臨時給付金の減などにより、前年度と比較して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13,866</a:t>
          </a:r>
          <a:r>
            <a:rPr kumimoji="1" lang="ja-JP" altLang="en-US" sz="1300">
              <a:latin typeface="ＭＳ Ｐゴシック" panose="020B0600070205080204" pitchFamily="50" charset="-128"/>
              <a:ea typeface="ＭＳ Ｐゴシック" panose="020B0600070205080204" pitchFamily="50" charset="-128"/>
            </a:rPr>
            <a:t>円の減となった。補助費等は住民一人当たり</a:t>
          </a:r>
          <a:r>
            <a:rPr kumimoji="1" lang="en-US" altLang="ja-JP" sz="1300">
              <a:latin typeface="ＭＳ Ｐゴシック" panose="020B0600070205080204" pitchFamily="50" charset="-128"/>
              <a:ea typeface="ＭＳ Ｐゴシック" panose="020B0600070205080204" pitchFamily="50" charset="-128"/>
            </a:rPr>
            <a:t>49,528</a:t>
          </a:r>
          <a:r>
            <a:rPr kumimoji="1" lang="ja-JP" altLang="en-US" sz="1300">
              <a:latin typeface="ＭＳ Ｐゴシック" panose="020B0600070205080204" pitchFamily="50" charset="-128"/>
              <a:ea typeface="ＭＳ Ｐゴシック" panose="020B0600070205080204" pitchFamily="50" charset="-128"/>
            </a:rPr>
            <a:t>円で、経営力強化支援事業の減などにより、前年度と比較して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3,783</a:t>
          </a:r>
          <a:r>
            <a:rPr kumimoji="1" lang="ja-JP" altLang="en-US" sz="1300">
              <a:latin typeface="ＭＳ Ｐゴシック" panose="020B0600070205080204" pitchFamily="50" charset="-128"/>
              <a:ea typeface="ＭＳ Ｐゴシック" panose="020B0600070205080204" pitchFamily="50" charset="-128"/>
            </a:rPr>
            <a:t>円の減となった。普通建設事業費は住民一人当たり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41,120</a:t>
          </a:r>
          <a:r>
            <a:rPr kumimoji="1" lang="ja-JP" altLang="en-US" sz="1300">
              <a:latin typeface="ＭＳ Ｐゴシック" panose="020B0600070205080204" pitchFamily="50" charset="-128"/>
              <a:ea typeface="ＭＳ Ｐゴシック" panose="020B0600070205080204" pitchFamily="50" charset="-128"/>
            </a:rPr>
            <a:t>円で、牛込第一中学校建設に係る用地買収や西新宿小学校校舎増築などにより、前年度と比較して</a:t>
          </a:r>
          <a:r>
            <a:rPr kumimoji="1" lang="en-US" altLang="ja-JP" sz="1300">
              <a:latin typeface="ＭＳ Ｐゴシック" panose="020B0600070205080204" pitchFamily="50" charset="-128"/>
              <a:ea typeface="ＭＳ Ｐゴシック" panose="020B0600070205080204" pitchFamily="50" charset="-128"/>
            </a:rPr>
            <a:t>8,811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引き続き、障害者への自立支援給付費や委託保育費など社会保障関係費の増加や労務単価上昇に伴う委託料などの物件費の増加、公共施設の老朽化に伴う更新・改築需要が見込まれるため、既存の事務事業の見直しや内部管理経費の精査などを行うとともに、ＤＸ活用により現行の事務負担を軽減させ、職員の人的リソース・能力を事業の再構築に振り向けるなど、不断の行財政改革に徹底して取り組み、持続可能な行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304,620
18.22
190,011,415
184,069,591
5,191,870
101,745,607
21,147,236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152083</xdr:rowOff>
    </xdr:from>
    <xdr:to>
      <xdr:col>24</xdr:col>
      <xdr:colOff>63500</xdr:colOff>
      <xdr:row>36</xdr:row>
      <xdr:rowOff>167703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24283"/>
          <a:ext cx="8382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167703</xdr:rowOff>
    </xdr:from>
    <xdr:to>
      <xdr:col>19</xdr:col>
      <xdr:colOff>177800</xdr:colOff>
      <xdr:row>37</xdr:row>
      <xdr:rowOff>12065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39903"/>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163322</xdr:rowOff>
    </xdr:from>
    <xdr:to>
      <xdr:col>15</xdr:col>
      <xdr:colOff>50800</xdr:colOff>
      <xdr:row>37</xdr:row>
      <xdr:rowOff>12065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35522"/>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153035</xdr:rowOff>
    </xdr:from>
    <xdr:to>
      <xdr:col>10</xdr:col>
      <xdr:colOff>114300</xdr:colOff>
      <xdr:row>36</xdr:row>
      <xdr:rowOff>163322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2523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101283</xdr:rowOff>
    </xdr:from>
    <xdr:to>
      <xdr:col>24</xdr:col>
      <xdr:colOff>114300</xdr:colOff>
      <xdr:row>37</xdr:row>
      <xdr:rowOff>31433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124160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116903</xdr:rowOff>
    </xdr:from>
    <xdr:to>
      <xdr:col>20</xdr:col>
      <xdr:colOff>38100</xdr:colOff>
      <xdr:row>37</xdr:row>
      <xdr:rowOff>47053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8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63580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132715</xdr:rowOff>
    </xdr:from>
    <xdr:to>
      <xdr:col>15</xdr:col>
      <xdr:colOff>101600</xdr:colOff>
      <xdr:row>37</xdr:row>
      <xdr:rowOff>62865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79392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8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112522</xdr:rowOff>
    </xdr:from>
    <xdr:to>
      <xdr:col>10</xdr:col>
      <xdr:colOff>165100</xdr:colOff>
      <xdr:row>37</xdr:row>
      <xdr:rowOff>42672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59199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102235</xdr:rowOff>
    </xdr:from>
    <xdr:to>
      <xdr:col>6</xdr:col>
      <xdr:colOff>38100</xdr:colOff>
      <xdr:row>37</xdr:row>
      <xdr:rowOff>32385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48912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153699</xdr:rowOff>
    </xdr:from>
    <xdr:to>
      <xdr:col>24</xdr:col>
      <xdr:colOff>63500</xdr:colOff>
      <xdr:row>57</xdr:row>
      <xdr:rowOff>75071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54899"/>
          <a:ext cx="838200" cy="9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75071</xdr:rowOff>
    </xdr:from>
    <xdr:to>
      <xdr:col>19</xdr:col>
      <xdr:colOff>177800</xdr:colOff>
      <xdr:row>57</xdr:row>
      <xdr:rowOff>77912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47721"/>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77912</xdr:rowOff>
    </xdr:from>
    <xdr:to>
      <xdr:col>15</xdr:col>
      <xdr:colOff>50800</xdr:colOff>
      <xdr:row>57</xdr:row>
      <xdr:rowOff>127835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50562"/>
          <a:ext cx="889000" cy="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106368</xdr:rowOff>
    </xdr:from>
    <xdr:to>
      <xdr:col>10</xdr:col>
      <xdr:colOff>114300</xdr:colOff>
      <xdr:row>57</xdr:row>
      <xdr:rowOff>127835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850318"/>
          <a:ext cx="889000" cy="10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102899</xdr:rowOff>
    </xdr:from>
    <xdr:to>
      <xdr:col>24</xdr:col>
      <xdr:colOff>114300</xdr:colOff>
      <xdr:row>57</xdr:row>
      <xdr:rowOff>33049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0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125776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24271</xdr:rowOff>
    </xdr:from>
    <xdr:to>
      <xdr:col>20</xdr:col>
      <xdr:colOff>38100</xdr:colOff>
      <xdr:row>57</xdr:row>
      <xdr:rowOff>125871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116998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8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27112</xdr:rowOff>
    </xdr:from>
    <xdr:to>
      <xdr:col>15</xdr:col>
      <xdr:colOff>101600</xdr:colOff>
      <xdr:row>57</xdr:row>
      <xdr:rowOff>128712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145239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5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77035</xdr:rowOff>
    </xdr:from>
    <xdr:to>
      <xdr:col>10</xdr:col>
      <xdr:colOff>165100</xdr:colOff>
      <xdr:row>58</xdr:row>
      <xdr:rowOff>7185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23712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2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55568</xdr:rowOff>
    </xdr:from>
    <xdr:to>
      <xdr:col>6</xdr:col>
      <xdr:colOff>38100</xdr:colOff>
      <xdr:row>51</xdr:row>
      <xdr:rowOff>157168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7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2245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57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52091</xdr:rowOff>
    </xdr:from>
    <xdr:to>
      <xdr:col>24</xdr:col>
      <xdr:colOff>63500</xdr:colOff>
      <xdr:row>76</xdr:row>
      <xdr:rowOff>20610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910841"/>
          <a:ext cx="838200" cy="13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52091</xdr:rowOff>
    </xdr:from>
    <xdr:to>
      <xdr:col>19</xdr:col>
      <xdr:colOff>177800</xdr:colOff>
      <xdr:row>76</xdr:row>
      <xdr:rowOff>3683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10841"/>
          <a:ext cx="889000" cy="1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3683</xdr:rowOff>
    </xdr:from>
    <xdr:to>
      <xdr:col>15</xdr:col>
      <xdr:colOff>50800</xdr:colOff>
      <xdr:row>76</xdr:row>
      <xdr:rowOff>54389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33883"/>
          <a:ext cx="889000" cy="5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54389</xdr:rowOff>
    </xdr:from>
    <xdr:to>
      <xdr:col>10</xdr:col>
      <xdr:colOff>114300</xdr:colOff>
      <xdr:row>77</xdr:row>
      <xdr:rowOff>141354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84589"/>
          <a:ext cx="889000" cy="25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141260</xdr:rowOff>
    </xdr:from>
    <xdr:to>
      <xdr:col>24</xdr:col>
      <xdr:colOff>114300</xdr:colOff>
      <xdr:row>76</xdr:row>
      <xdr:rowOff>71410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0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164137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5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1291</xdr:rowOff>
    </xdr:from>
    <xdr:to>
      <xdr:col>20</xdr:col>
      <xdr:colOff>38100</xdr:colOff>
      <xdr:row>75</xdr:row>
      <xdr:rowOff>102891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6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119418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3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124333</xdr:rowOff>
    </xdr:from>
    <xdr:to>
      <xdr:col>15</xdr:col>
      <xdr:colOff>101600</xdr:colOff>
      <xdr:row>76</xdr:row>
      <xdr:rowOff>54483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71010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5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3589</xdr:rowOff>
    </xdr:from>
    <xdr:to>
      <xdr:col>10</xdr:col>
      <xdr:colOff>165100</xdr:colOff>
      <xdr:row>76</xdr:row>
      <xdr:rowOff>105189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3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121716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0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90554</xdr:rowOff>
    </xdr:from>
    <xdr:to>
      <xdr:col>6</xdr:col>
      <xdr:colOff>38100</xdr:colOff>
      <xdr:row>78</xdr:row>
      <xdr:rowOff>20704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37231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6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108725</xdr:rowOff>
    </xdr:from>
    <xdr:to>
      <xdr:col>24</xdr:col>
      <xdr:colOff>63500</xdr:colOff>
      <xdr:row>95</xdr:row>
      <xdr:rowOff>138309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396475"/>
          <a:ext cx="838200" cy="2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99848</xdr:rowOff>
    </xdr:from>
    <xdr:to>
      <xdr:col>19</xdr:col>
      <xdr:colOff>177800</xdr:colOff>
      <xdr:row>95</xdr:row>
      <xdr:rowOff>108725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216148"/>
          <a:ext cx="889000" cy="18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29400</xdr:rowOff>
    </xdr:from>
    <xdr:to>
      <xdr:col>15</xdr:col>
      <xdr:colOff>50800</xdr:colOff>
      <xdr:row>94</xdr:row>
      <xdr:rowOff>99848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145700"/>
          <a:ext cx="889000" cy="7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29400</xdr:rowOff>
    </xdr:from>
    <xdr:to>
      <xdr:col>10</xdr:col>
      <xdr:colOff>114300</xdr:colOff>
      <xdr:row>96</xdr:row>
      <xdr:rowOff>77388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145700"/>
          <a:ext cx="889000" cy="39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87509</xdr:rowOff>
    </xdr:from>
    <xdr:to>
      <xdr:col>24</xdr:col>
      <xdr:colOff>114300</xdr:colOff>
      <xdr:row>96</xdr:row>
      <xdr:rowOff>17659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7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110386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57925</xdr:rowOff>
    </xdr:from>
    <xdr:to>
      <xdr:col>20</xdr:col>
      <xdr:colOff>38100</xdr:colOff>
      <xdr:row>95</xdr:row>
      <xdr:rowOff>159525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2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49048</xdr:rowOff>
    </xdr:from>
    <xdr:to>
      <xdr:col>15</xdr:col>
      <xdr:colOff>101600</xdr:colOff>
      <xdr:row>94</xdr:row>
      <xdr:rowOff>150648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16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167175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9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150050</xdr:rowOff>
    </xdr:from>
    <xdr:to>
      <xdr:col>10</xdr:col>
      <xdr:colOff>165100</xdr:colOff>
      <xdr:row>94</xdr:row>
      <xdr:rowOff>80200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0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96727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87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26588</xdr:rowOff>
    </xdr:from>
    <xdr:to>
      <xdr:col>6</xdr:col>
      <xdr:colOff>38100</xdr:colOff>
      <xdr:row>96</xdr:row>
      <xdr:rowOff>128188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144715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118745</xdr:rowOff>
    </xdr:from>
    <xdr:to>
      <xdr:col>55</xdr:col>
      <xdr:colOff>0</xdr:colOff>
      <xdr:row>32</xdr:row>
      <xdr:rowOff>26543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433695"/>
          <a:ext cx="8382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26543</xdr:rowOff>
    </xdr:from>
    <xdr:to>
      <xdr:col>50</xdr:col>
      <xdr:colOff>114300</xdr:colOff>
      <xdr:row>32</xdr:row>
      <xdr:rowOff>104267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51294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99314</xdr:rowOff>
    </xdr:from>
    <xdr:to>
      <xdr:col>45</xdr:col>
      <xdr:colOff>177800</xdr:colOff>
      <xdr:row>32</xdr:row>
      <xdr:rowOff>104267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58571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99314</xdr:rowOff>
    </xdr:from>
    <xdr:to>
      <xdr:col>41</xdr:col>
      <xdr:colOff>50800</xdr:colOff>
      <xdr:row>32</xdr:row>
      <xdr:rowOff>141605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585714"/>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67945</xdr:rowOff>
    </xdr:from>
    <xdr:to>
      <xdr:col>55</xdr:col>
      <xdr:colOff>50800</xdr:colOff>
      <xdr:row>31</xdr:row>
      <xdr:rowOff>169545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20972</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33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147193</xdr:rowOff>
    </xdr:from>
    <xdr:to>
      <xdr:col>50</xdr:col>
      <xdr:colOff>165100</xdr:colOff>
      <xdr:row>32</xdr:row>
      <xdr:rowOff>77343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4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93870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23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53467</xdr:rowOff>
    </xdr:from>
    <xdr:to>
      <xdr:col>46</xdr:col>
      <xdr:colOff>38100</xdr:colOff>
      <xdr:row>32</xdr:row>
      <xdr:rowOff>155067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5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144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31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48514</xdr:rowOff>
    </xdr:from>
    <xdr:to>
      <xdr:col>41</xdr:col>
      <xdr:colOff>101600</xdr:colOff>
      <xdr:row>32</xdr:row>
      <xdr:rowOff>150114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5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166641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31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90805</xdr:rowOff>
    </xdr:from>
    <xdr:to>
      <xdr:col>36</xdr:col>
      <xdr:colOff>165100</xdr:colOff>
      <xdr:row>33</xdr:row>
      <xdr:rowOff>20955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37482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3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127493</xdr:rowOff>
    </xdr:from>
    <xdr:to>
      <xdr:col>55</xdr:col>
      <xdr:colOff>0</xdr:colOff>
      <xdr:row>73</xdr:row>
      <xdr:rowOff>78755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471893"/>
          <a:ext cx="838200" cy="12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127493</xdr:rowOff>
    </xdr:from>
    <xdr:to>
      <xdr:col>50</xdr:col>
      <xdr:colOff>114300</xdr:colOff>
      <xdr:row>75</xdr:row>
      <xdr:rowOff>59827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471893"/>
          <a:ext cx="889000" cy="4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59827</xdr:rowOff>
    </xdr:from>
    <xdr:to>
      <xdr:col>45</xdr:col>
      <xdr:colOff>177800</xdr:colOff>
      <xdr:row>75</xdr:row>
      <xdr:rowOff>95992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18577"/>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95992</xdr:rowOff>
    </xdr:from>
    <xdr:to>
      <xdr:col>41</xdr:col>
      <xdr:colOff>50800</xdr:colOff>
      <xdr:row>76</xdr:row>
      <xdr:rowOff>102805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954742"/>
          <a:ext cx="889000" cy="17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27955</xdr:rowOff>
    </xdr:from>
    <xdr:to>
      <xdr:col>55</xdr:col>
      <xdr:colOff>50800</xdr:colOff>
      <xdr:row>73</xdr:row>
      <xdr:rowOff>129555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5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50832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3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76693</xdr:rowOff>
    </xdr:from>
    <xdr:to>
      <xdr:col>50</xdr:col>
      <xdr:colOff>165100</xdr:colOff>
      <xdr:row>73</xdr:row>
      <xdr:rowOff>6843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4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23370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1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9027</xdr:rowOff>
    </xdr:from>
    <xdr:to>
      <xdr:col>46</xdr:col>
      <xdr:colOff>38100</xdr:colOff>
      <xdr:row>75</xdr:row>
      <xdr:rowOff>110627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127154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45192</xdr:rowOff>
    </xdr:from>
    <xdr:to>
      <xdr:col>41</xdr:col>
      <xdr:colOff>101600</xdr:colOff>
      <xdr:row>75</xdr:row>
      <xdr:rowOff>146791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03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163319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7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52005</xdr:rowOff>
    </xdr:from>
    <xdr:to>
      <xdr:col>36</xdr:col>
      <xdr:colOff>165100</xdr:colOff>
      <xdr:row>76</xdr:row>
      <xdr:rowOff>153605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170131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285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169114</xdr:rowOff>
    </xdr:from>
    <xdr:to>
      <xdr:col>55</xdr:col>
      <xdr:colOff>0</xdr:colOff>
      <xdr:row>97</xdr:row>
      <xdr:rowOff>171300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99764"/>
          <a:ext cx="8382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166903</xdr:rowOff>
    </xdr:from>
    <xdr:to>
      <xdr:col>50</xdr:col>
      <xdr:colOff>114300</xdr:colOff>
      <xdr:row>97</xdr:row>
      <xdr:rowOff>171300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97553"/>
          <a:ext cx="889000" cy="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152411</xdr:rowOff>
    </xdr:from>
    <xdr:to>
      <xdr:col>45</xdr:col>
      <xdr:colOff>177800</xdr:colOff>
      <xdr:row>97</xdr:row>
      <xdr:rowOff>166903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83061"/>
          <a:ext cx="8890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152411</xdr:rowOff>
    </xdr:from>
    <xdr:to>
      <xdr:col>41</xdr:col>
      <xdr:colOff>50800</xdr:colOff>
      <xdr:row>97</xdr:row>
      <xdr:rowOff>165967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83061"/>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118314</xdr:rowOff>
    </xdr:from>
    <xdr:to>
      <xdr:col>55</xdr:col>
      <xdr:colOff>50800</xdr:colOff>
      <xdr:row>98</xdr:row>
      <xdr:rowOff>48464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33241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120500</xdr:rowOff>
    </xdr:from>
    <xdr:to>
      <xdr:col>50</xdr:col>
      <xdr:colOff>165100</xdr:colOff>
      <xdr:row>98</xdr:row>
      <xdr:rowOff>50650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41777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4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116103</xdr:rowOff>
    </xdr:from>
    <xdr:to>
      <xdr:col>46</xdr:col>
      <xdr:colOff>38100</xdr:colOff>
      <xdr:row>98</xdr:row>
      <xdr:rowOff>46253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37380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101611</xdr:rowOff>
    </xdr:from>
    <xdr:to>
      <xdr:col>41</xdr:col>
      <xdr:colOff>101600</xdr:colOff>
      <xdr:row>98</xdr:row>
      <xdr:rowOff>31761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3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22888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2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115167</xdr:rowOff>
    </xdr:from>
    <xdr:to>
      <xdr:col>36</xdr:col>
      <xdr:colOff>165100</xdr:colOff>
      <xdr:row>98</xdr:row>
      <xdr:rowOff>45317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4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36444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36106</xdr:rowOff>
    </xdr:from>
    <xdr:to>
      <xdr:col>85</xdr:col>
      <xdr:colOff>127000</xdr:colOff>
      <xdr:row>38</xdr:row>
      <xdr:rowOff>83731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5120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73216</xdr:rowOff>
    </xdr:from>
    <xdr:to>
      <xdr:col>81</xdr:col>
      <xdr:colOff>50800</xdr:colOff>
      <xdr:row>38</xdr:row>
      <xdr:rowOff>83731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588316"/>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73216</xdr:rowOff>
    </xdr:from>
    <xdr:to>
      <xdr:col>76</xdr:col>
      <xdr:colOff>114300</xdr:colOff>
      <xdr:row>38</xdr:row>
      <xdr:rowOff>108686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88316"/>
          <a:ext cx="889000" cy="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108686</xdr:rowOff>
    </xdr:from>
    <xdr:to>
      <xdr:col>71</xdr:col>
      <xdr:colOff>177800</xdr:colOff>
      <xdr:row>38</xdr:row>
      <xdr:rowOff>118669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623786"/>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156756</xdr:rowOff>
    </xdr:from>
    <xdr:to>
      <xdr:col>85</xdr:col>
      <xdr:colOff>177800</xdr:colOff>
      <xdr:row>38</xdr:row>
      <xdr:rowOff>86906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135183</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7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32931</xdr:rowOff>
    </xdr:from>
    <xdr:to>
      <xdr:col>81</xdr:col>
      <xdr:colOff>101600</xdr:colOff>
      <xdr:row>38</xdr:row>
      <xdr:rowOff>134531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125658</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22416</xdr:rowOff>
    </xdr:from>
    <xdr:to>
      <xdr:col>76</xdr:col>
      <xdr:colOff>165100</xdr:colOff>
      <xdr:row>38</xdr:row>
      <xdr:rowOff>124016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115143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57886</xdr:rowOff>
    </xdr:from>
    <xdr:to>
      <xdr:col>72</xdr:col>
      <xdr:colOff>38100</xdr:colOff>
      <xdr:row>38</xdr:row>
      <xdr:rowOff>159486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150613</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66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67869</xdr:rowOff>
    </xdr:from>
    <xdr:to>
      <xdr:col>67</xdr:col>
      <xdr:colOff>101600</xdr:colOff>
      <xdr:row>38</xdr:row>
      <xdr:rowOff>169469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160596</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6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33499</xdr:rowOff>
    </xdr:from>
    <xdr:to>
      <xdr:col>85</xdr:col>
      <xdr:colOff>127000</xdr:colOff>
      <xdr:row>58</xdr:row>
      <xdr:rowOff>38484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06149"/>
          <a:ext cx="838200" cy="17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38484</xdr:rowOff>
    </xdr:from>
    <xdr:to>
      <xdr:col>81</xdr:col>
      <xdr:colOff>50800</xdr:colOff>
      <xdr:row>58</xdr:row>
      <xdr:rowOff>72361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82584"/>
          <a:ext cx="889000" cy="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72361</xdr:rowOff>
    </xdr:from>
    <xdr:to>
      <xdr:col>76</xdr:col>
      <xdr:colOff>114300</xdr:colOff>
      <xdr:row>58</xdr:row>
      <xdr:rowOff>120650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10016461"/>
          <a:ext cx="889000" cy="4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120650</xdr:rowOff>
    </xdr:from>
    <xdr:to>
      <xdr:col>71</xdr:col>
      <xdr:colOff>177800</xdr:colOff>
      <xdr:row>58</xdr:row>
      <xdr:rowOff>123579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64750"/>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154149</xdr:rowOff>
    </xdr:from>
    <xdr:to>
      <xdr:col>85</xdr:col>
      <xdr:colOff>177800</xdr:colOff>
      <xdr:row>57</xdr:row>
      <xdr:rowOff>84299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132576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3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159134</xdr:rowOff>
    </xdr:from>
    <xdr:to>
      <xdr:col>81</xdr:col>
      <xdr:colOff>101600</xdr:colOff>
      <xdr:row>58</xdr:row>
      <xdr:rowOff>89284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80411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21561</xdr:rowOff>
    </xdr:from>
    <xdr:to>
      <xdr:col>76</xdr:col>
      <xdr:colOff>165100</xdr:colOff>
      <xdr:row>58</xdr:row>
      <xdr:rowOff>123161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114288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5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69850</xdr:rowOff>
    </xdr:from>
    <xdr:to>
      <xdr:col>72</xdr:col>
      <xdr:colOff>38100</xdr:colOff>
      <xdr:row>59</xdr:row>
      <xdr:rowOff>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162577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1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72779</xdr:rowOff>
    </xdr:from>
    <xdr:to>
      <xdr:col>67</xdr:col>
      <xdr:colOff>101600</xdr:colOff>
      <xdr:row>59</xdr:row>
      <xdr:rowOff>2929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165506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147549</xdr:rowOff>
    </xdr:from>
    <xdr:to>
      <xdr:col>85</xdr:col>
      <xdr:colOff>127000</xdr:colOff>
      <xdr:row>96</xdr:row>
      <xdr:rowOff>116078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35299"/>
          <a:ext cx="838200" cy="13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42393</xdr:rowOff>
    </xdr:from>
    <xdr:to>
      <xdr:col>81</xdr:col>
      <xdr:colOff>50800</xdr:colOff>
      <xdr:row>96</xdr:row>
      <xdr:rowOff>116078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01593"/>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135356</xdr:rowOff>
    </xdr:from>
    <xdr:to>
      <xdr:col>76</xdr:col>
      <xdr:colOff>114300</xdr:colOff>
      <xdr:row>96</xdr:row>
      <xdr:rowOff>42393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423106"/>
          <a:ext cx="889000" cy="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135356</xdr:rowOff>
    </xdr:from>
    <xdr:to>
      <xdr:col>71</xdr:col>
      <xdr:colOff>177800</xdr:colOff>
      <xdr:row>96</xdr:row>
      <xdr:rowOff>47879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423106"/>
          <a:ext cx="8890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96749</xdr:rowOff>
    </xdr:from>
    <xdr:to>
      <xdr:col>85</xdr:col>
      <xdr:colOff>177800</xdr:colOff>
      <xdr:row>96</xdr:row>
      <xdr:rowOff>26899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8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119626</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3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65278</xdr:rowOff>
    </xdr:from>
    <xdr:to>
      <xdr:col>81</xdr:col>
      <xdr:colOff>101600</xdr:colOff>
      <xdr:row>96</xdr:row>
      <xdr:rowOff>166878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158005</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61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163043</xdr:rowOff>
    </xdr:from>
    <xdr:to>
      <xdr:col>76</xdr:col>
      <xdr:colOff>165100</xdr:colOff>
      <xdr:row>96</xdr:row>
      <xdr:rowOff>93193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109720</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22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84556</xdr:rowOff>
    </xdr:from>
    <xdr:to>
      <xdr:col>72</xdr:col>
      <xdr:colOff>38100</xdr:colOff>
      <xdr:row>96</xdr:row>
      <xdr:rowOff>14706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31233</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1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168529</xdr:rowOff>
    </xdr:from>
    <xdr:to>
      <xdr:col>67</xdr:col>
      <xdr:colOff>101600</xdr:colOff>
      <xdr:row>96</xdr:row>
      <xdr:rowOff>98679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115206</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72,214</a:t>
          </a:r>
          <a:r>
            <a:rPr kumimoji="1" lang="ja-JP" altLang="en-US" sz="1300">
              <a:latin typeface="ＭＳ Ｐゴシック" panose="020B0600070205080204" pitchFamily="50" charset="-128"/>
              <a:ea typeface="ＭＳ Ｐゴシック" panose="020B0600070205080204" pitchFamily="50" charset="-128"/>
            </a:rPr>
            <a:t>円で、イントラネットシステムの再構築の増などにより、前年度と比較して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8,527</a:t>
          </a:r>
          <a:r>
            <a:rPr kumimoji="1" lang="ja-JP" altLang="en-US" sz="1300">
              <a:latin typeface="ＭＳ Ｐゴシック" panose="020B0600070205080204" pitchFamily="50" charset="-128"/>
              <a:ea typeface="ＭＳ Ｐゴシック" panose="020B0600070205080204" pitchFamily="50" charset="-128"/>
            </a:rPr>
            <a:t>円の増となった。民生費は住民一人当たり</a:t>
          </a:r>
          <a:r>
            <a:rPr kumimoji="1" lang="en-US" altLang="ja-JP" sz="1300">
              <a:latin typeface="ＭＳ Ｐゴシック" panose="020B0600070205080204" pitchFamily="50" charset="-128"/>
              <a:ea typeface="ＭＳ Ｐゴシック" panose="020B0600070205080204" pitchFamily="50" charset="-128"/>
            </a:rPr>
            <a:t>264,440</a:t>
          </a:r>
          <a:r>
            <a:rPr kumimoji="1" lang="ja-JP" altLang="en-US" sz="1300">
              <a:latin typeface="ＭＳ Ｐゴシック" panose="020B0600070205080204" pitchFamily="50" charset="-128"/>
              <a:ea typeface="ＭＳ Ｐゴシック" panose="020B0600070205080204" pitchFamily="50" charset="-128"/>
            </a:rPr>
            <a:t>円で、物価高騰対策臨時給付金給付事業の減などにより、前年度と比較して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12,858</a:t>
          </a:r>
          <a:r>
            <a:rPr kumimoji="1" lang="ja-JP" altLang="en-US" sz="1300">
              <a:latin typeface="ＭＳ Ｐゴシック" panose="020B0600070205080204" pitchFamily="50" charset="-128"/>
              <a:ea typeface="ＭＳ Ｐゴシック" panose="020B0600070205080204" pitchFamily="50" charset="-128"/>
            </a:rPr>
            <a:t>円の減となった。商工費は住民一人当たり</a:t>
          </a:r>
          <a:r>
            <a:rPr kumimoji="1" lang="en-US" altLang="ja-JP" sz="1300">
              <a:latin typeface="ＭＳ Ｐゴシック" panose="020B0600070205080204" pitchFamily="50" charset="-128"/>
              <a:ea typeface="ＭＳ Ｐゴシック" panose="020B0600070205080204" pitchFamily="50" charset="-128"/>
            </a:rPr>
            <a:t>20,083</a:t>
          </a:r>
          <a:r>
            <a:rPr kumimoji="1" lang="ja-JP" altLang="en-US" sz="1300">
              <a:latin typeface="ＭＳ Ｐゴシック" panose="020B0600070205080204" pitchFamily="50" charset="-128"/>
              <a:ea typeface="ＭＳ Ｐゴシック" panose="020B0600070205080204" pitchFamily="50" charset="-128"/>
            </a:rPr>
            <a:t>円で、経営力強化支援事業の減などにより、前年度と比較して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2,684</a:t>
          </a:r>
          <a:r>
            <a:rPr kumimoji="1" lang="ja-JP" altLang="en-US" sz="1300">
              <a:latin typeface="ＭＳ Ｐゴシック" panose="020B0600070205080204" pitchFamily="50" charset="-128"/>
              <a:ea typeface="ＭＳ Ｐゴシック" panose="020B0600070205080204" pitchFamily="50" charset="-128"/>
            </a:rPr>
            <a:t>円の減となった。教育費は住民一人当たり</a:t>
          </a:r>
          <a:r>
            <a:rPr kumimoji="1" lang="en-US" altLang="ja-JP" sz="1300">
              <a:latin typeface="ＭＳ Ｐゴシック" panose="020B0600070205080204" pitchFamily="50" charset="-128"/>
              <a:ea typeface="ＭＳ Ｐゴシック" panose="020B0600070205080204" pitchFamily="50" charset="-128"/>
            </a:rPr>
            <a:t>67,506</a:t>
          </a:r>
          <a:r>
            <a:rPr kumimoji="1" lang="ja-JP" altLang="en-US" sz="1300">
              <a:latin typeface="ＭＳ Ｐゴシック" panose="020B0600070205080204" pitchFamily="50" charset="-128"/>
              <a:ea typeface="ＭＳ Ｐゴシック" panose="020B0600070205080204" pitchFamily="50" charset="-128"/>
            </a:rPr>
            <a:t>円で、牛込第一中学校建設に係る用地買収や西新宿小学校校舎増築などにより、前年度と比較して</a:t>
          </a:r>
          <a:r>
            <a:rPr kumimoji="1" lang="en-US" altLang="ja-JP" sz="1300">
              <a:latin typeface="ＭＳ Ｐゴシック" panose="020B0600070205080204" pitchFamily="50" charset="-128"/>
              <a:ea typeface="ＭＳ Ｐゴシック" panose="020B0600070205080204" pitchFamily="50" charset="-128"/>
            </a:rPr>
            <a:t>16,208</a:t>
          </a:r>
          <a:r>
            <a:rPr kumimoji="1" lang="ja-JP" altLang="en-US" sz="1300">
              <a:latin typeface="ＭＳ Ｐゴシック" panose="020B0600070205080204" pitchFamily="50" charset="-128"/>
              <a:ea typeface="ＭＳ Ｐゴシック" panose="020B0600070205080204" pitchFamily="50" charset="-128"/>
            </a:rPr>
            <a:t>円の増となった。公債費は住民一人当たり</a:t>
          </a:r>
          <a:r>
            <a:rPr kumimoji="1" lang="en-US" altLang="ja-JP" sz="1300">
              <a:latin typeface="ＭＳ Ｐゴシック" panose="020B0600070205080204" pitchFamily="50" charset="-128"/>
              <a:ea typeface="ＭＳ Ｐゴシック" panose="020B0600070205080204" pitchFamily="50" charset="-128"/>
            </a:rPr>
            <a:t>7,647</a:t>
          </a:r>
          <a:r>
            <a:rPr kumimoji="1" lang="ja-JP" altLang="en-US" sz="1300">
              <a:latin typeface="ＭＳ Ｐゴシック" panose="020B0600070205080204" pitchFamily="50" charset="-128"/>
              <a:ea typeface="ＭＳ Ｐゴシック" panose="020B0600070205080204" pitchFamily="50" charset="-128"/>
            </a:rPr>
            <a:t>円で、自転車通行空間の整備に係るの起債の満期一括償還などにより、前年度と比較して</a:t>
          </a:r>
          <a:r>
            <a:rPr kumimoji="1" lang="en-US" altLang="ja-JP" sz="1300">
              <a:latin typeface="ＭＳ Ｐゴシック" panose="020B0600070205080204" pitchFamily="50" charset="-128"/>
              <a:ea typeface="ＭＳ Ｐゴシック" panose="020B0600070205080204" pitchFamily="50" charset="-128"/>
            </a:rPr>
            <a:t>1,837</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物価高騰対策に積極的に取り組んだ結果、歳入歳出ともに増加し、実質単年度収支は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年連続の赤字となった。</a:t>
          </a:r>
        </a:p>
        <a:p>
          <a:r>
            <a:rPr kumimoji="1" lang="ja-JP" altLang="en-US" sz="1400">
              <a:latin typeface="ＭＳ ゴシック" pitchFamily="49" charset="-128"/>
              <a:ea typeface="ＭＳ ゴシック" pitchFamily="49" charset="-128"/>
            </a:rPr>
            <a:t>　また、標準財政規模に占める財政調整基金残高の割合も、昨年度と比較して減少している。</a:t>
          </a:r>
        </a:p>
        <a:p>
          <a:r>
            <a:rPr kumimoji="1" lang="ja-JP" altLang="en-US" sz="1400">
              <a:latin typeface="ＭＳ ゴシック" pitchFamily="49" charset="-128"/>
              <a:ea typeface="ＭＳ ゴシック" pitchFamily="49" charset="-128"/>
            </a:rPr>
            <a:t>　引き続き、将来にわたり持続可能な財政運営に努めていく。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標準財政規模に対する一般会計及び特別会計を連結した実質赤字の割合を示す連結実質赤字比率は、連結実質収支が黒字となったため、算出されていない。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190011415</v>
      </c>
      <c r="BO4" s="750"/>
      <c r="BP4" s="750"/>
      <c r="BQ4" s="750"/>
      <c r="BR4" s="750"/>
      <c r="BS4" s="750"/>
      <c r="BT4" s="750"/>
      <c r="BU4" s="751"/>
      <c r="BV4" s="749">
        <v>182995345</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5.0999999999999996</v>
      </c>
      <c r="CU4" s="756"/>
      <c r="CV4" s="756"/>
      <c r="CW4" s="756"/>
      <c r="CX4" s="756"/>
      <c r="CY4" s="756"/>
      <c r="CZ4" s="756"/>
      <c r="DA4" s="757"/>
      <c r="DB4" s="755">
        <v>3.9</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184069591</v>
      </c>
      <c r="BO5" s="787"/>
      <c r="BP5" s="787"/>
      <c r="BQ5" s="787"/>
      <c r="BR5" s="787"/>
      <c r="BS5" s="787"/>
      <c r="BT5" s="787"/>
      <c r="BU5" s="788"/>
      <c r="BV5" s="786">
        <v>178299812</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82.8</v>
      </c>
      <c r="CU5" s="784"/>
      <c r="CV5" s="784"/>
      <c r="CW5" s="784"/>
      <c r="CX5" s="784"/>
      <c r="CY5" s="784"/>
      <c r="CZ5" s="784"/>
      <c r="DA5" s="785"/>
      <c r="DB5" s="783">
        <v>80</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98</v>
      </c>
      <c r="AV6" s="819"/>
      <c r="AW6" s="819"/>
      <c r="AX6" s="819"/>
      <c r="AY6" s="820" t="s">
        <v>99</v>
      </c>
      <c r="AZ6" s="821"/>
      <c r="BA6" s="821"/>
      <c r="BB6" s="821"/>
      <c r="BC6" s="821"/>
      <c r="BD6" s="821"/>
      <c r="BE6" s="821"/>
      <c r="BF6" s="821"/>
      <c r="BG6" s="821"/>
      <c r="BH6" s="821"/>
      <c r="BI6" s="821"/>
      <c r="BJ6" s="821"/>
      <c r="BK6" s="821"/>
      <c r="BL6" s="821"/>
      <c r="BM6" s="822"/>
      <c r="BN6" s="786">
        <v>5941824</v>
      </c>
      <c r="BO6" s="787"/>
      <c r="BP6" s="787"/>
      <c r="BQ6" s="787"/>
      <c r="BR6" s="787"/>
      <c r="BS6" s="787"/>
      <c r="BT6" s="787"/>
      <c r="BU6" s="788"/>
      <c r="BV6" s="786">
        <v>4695533</v>
      </c>
      <c r="BW6" s="787"/>
      <c r="BX6" s="787"/>
      <c r="BY6" s="787"/>
      <c r="BZ6" s="787"/>
      <c r="CA6" s="787"/>
      <c r="CB6" s="787"/>
      <c r="CC6" s="788"/>
      <c r="CD6" s="789" t="s">
        <v>100</v>
      </c>
      <c r="CE6" s="790"/>
      <c r="CF6" s="790"/>
      <c r="CG6" s="790"/>
      <c r="CH6" s="790"/>
      <c r="CI6" s="790"/>
      <c r="CJ6" s="790"/>
      <c r="CK6" s="790"/>
      <c r="CL6" s="790"/>
      <c r="CM6" s="790"/>
      <c r="CN6" s="790"/>
      <c r="CO6" s="790"/>
      <c r="CP6" s="790"/>
      <c r="CQ6" s="790"/>
      <c r="CR6" s="790"/>
      <c r="CS6" s="791"/>
      <c r="CT6" s="823">
        <v>82.8</v>
      </c>
      <c r="CU6" s="824"/>
      <c r="CV6" s="824"/>
      <c r="CW6" s="824"/>
      <c r="CX6" s="824"/>
      <c r="CY6" s="824"/>
      <c r="CZ6" s="824"/>
      <c r="DA6" s="825"/>
      <c r="DB6" s="823">
        <v>80</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101</v>
      </c>
      <c r="AN7" s="816"/>
      <c r="AO7" s="816"/>
      <c r="AP7" s="816"/>
      <c r="AQ7" s="816"/>
      <c r="AR7" s="816"/>
      <c r="AS7" s="816"/>
      <c r="AT7" s="817"/>
      <c r="AU7" s="818" t="s">
        <v>98</v>
      </c>
      <c r="AV7" s="819"/>
      <c r="AW7" s="819"/>
      <c r="AX7" s="819"/>
      <c r="AY7" s="820" t="s">
        <v>102</v>
      </c>
      <c r="AZ7" s="821"/>
      <c r="BA7" s="821"/>
      <c r="BB7" s="821"/>
      <c r="BC7" s="821"/>
      <c r="BD7" s="821"/>
      <c r="BE7" s="821"/>
      <c r="BF7" s="821"/>
      <c r="BG7" s="821"/>
      <c r="BH7" s="821"/>
      <c r="BI7" s="821"/>
      <c r="BJ7" s="821"/>
      <c r="BK7" s="821"/>
      <c r="BL7" s="821"/>
      <c r="BM7" s="822"/>
      <c r="BN7" s="786">
        <v>749954</v>
      </c>
      <c r="BO7" s="787"/>
      <c r="BP7" s="787"/>
      <c r="BQ7" s="787"/>
      <c r="BR7" s="787"/>
      <c r="BS7" s="787"/>
      <c r="BT7" s="787"/>
      <c r="BU7" s="788"/>
      <c r="BV7" s="786">
        <v>921762</v>
      </c>
      <c r="BW7" s="787"/>
      <c r="BX7" s="787"/>
      <c r="BY7" s="787"/>
      <c r="BZ7" s="787"/>
      <c r="CA7" s="787"/>
      <c r="CB7" s="787"/>
      <c r="CC7" s="788"/>
      <c r="CD7" s="789" t="s">
        <v>103</v>
      </c>
      <c r="CE7" s="790"/>
      <c r="CF7" s="790"/>
      <c r="CG7" s="790"/>
      <c r="CH7" s="790"/>
      <c r="CI7" s="790"/>
      <c r="CJ7" s="790"/>
      <c r="CK7" s="790"/>
      <c r="CL7" s="790"/>
      <c r="CM7" s="790"/>
      <c r="CN7" s="790"/>
      <c r="CO7" s="790"/>
      <c r="CP7" s="790"/>
      <c r="CQ7" s="790"/>
      <c r="CR7" s="790"/>
      <c r="CS7" s="791"/>
      <c r="CT7" s="786">
        <v>101745607</v>
      </c>
      <c r="CU7" s="787"/>
      <c r="CV7" s="787"/>
      <c r="CW7" s="787"/>
      <c r="CX7" s="787"/>
      <c r="CY7" s="787"/>
      <c r="CZ7" s="787"/>
      <c r="DA7" s="788"/>
      <c r="DB7" s="786">
        <v>97943609</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104</v>
      </c>
      <c r="AN8" s="816"/>
      <c r="AO8" s="816"/>
      <c r="AP8" s="816"/>
      <c r="AQ8" s="816"/>
      <c r="AR8" s="816"/>
      <c r="AS8" s="816"/>
      <c r="AT8" s="817"/>
      <c r="AU8" s="818" t="s">
        <v>90</v>
      </c>
      <c r="AV8" s="819"/>
      <c r="AW8" s="819"/>
      <c r="AX8" s="819"/>
      <c r="AY8" s="820" t="s">
        <v>105</v>
      </c>
      <c r="AZ8" s="821"/>
      <c r="BA8" s="821"/>
      <c r="BB8" s="821"/>
      <c r="BC8" s="821"/>
      <c r="BD8" s="821"/>
      <c r="BE8" s="821"/>
      <c r="BF8" s="821"/>
      <c r="BG8" s="821"/>
      <c r="BH8" s="821"/>
      <c r="BI8" s="821"/>
      <c r="BJ8" s="821"/>
      <c r="BK8" s="821"/>
      <c r="BL8" s="821"/>
      <c r="BM8" s="822"/>
      <c r="BN8" s="786">
        <v>5191870</v>
      </c>
      <c r="BO8" s="787"/>
      <c r="BP8" s="787"/>
      <c r="BQ8" s="787"/>
      <c r="BR8" s="787"/>
      <c r="BS8" s="787"/>
      <c r="BT8" s="787"/>
      <c r="BU8" s="788"/>
      <c r="BV8" s="786">
        <v>3773771</v>
      </c>
      <c r="BW8" s="787"/>
      <c r="BX8" s="787"/>
      <c r="BY8" s="787"/>
      <c r="BZ8" s="787"/>
      <c r="CA8" s="787"/>
      <c r="CB8" s="787"/>
      <c r="CC8" s="788"/>
      <c r="CD8" s="789" t="s">
        <v>106</v>
      </c>
      <c r="CE8" s="790"/>
      <c r="CF8" s="790"/>
      <c r="CG8" s="790"/>
      <c r="CH8" s="790"/>
      <c r="CI8" s="790"/>
      <c r="CJ8" s="790"/>
      <c r="CK8" s="790"/>
      <c r="CL8" s="790"/>
      <c r="CM8" s="790"/>
      <c r="CN8" s="790"/>
      <c r="CO8" s="790"/>
      <c r="CP8" s="790"/>
      <c r="CQ8" s="790"/>
      <c r="CR8" s="790"/>
      <c r="CS8" s="791"/>
      <c r="CT8" s="826">
        <v>0.67</v>
      </c>
      <c r="CU8" s="827"/>
      <c r="CV8" s="827"/>
      <c r="CW8" s="827"/>
      <c r="CX8" s="827"/>
      <c r="CY8" s="827"/>
      <c r="CZ8" s="827"/>
      <c r="DA8" s="828"/>
      <c r="DB8" s="826">
        <v>0.66</v>
      </c>
      <c r="DC8" s="827"/>
      <c r="DD8" s="827"/>
      <c r="DE8" s="827"/>
      <c r="DF8" s="827"/>
      <c r="DG8" s="827"/>
      <c r="DH8" s="827"/>
      <c r="DI8" s="828"/>
    </row>
    <row r="9" spans="1:119" ht="18.75" customHeight="1" thickBot="1" x14ac:dyDescent="0.25">
      <c r="A9" s="163"/>
      <c r="B9" s="780" t="s">
        <v>107</v>
      </c>
      <c r="C9" s="781"/>
      <c r="D9" s="781"/>
      <c r="E9" s="781"/>
      <c r="F9" s="781"/>
      <c r="G9" s="781"/>
      <c r="H9" s="781"/>
      <c r="I9" s="781"/>
      <c r="J9" s="781"/>
      <c r="K9" s="829"/>
      <c r="L9" s="830" t="s">
        <v>108</v>
      </c>
      <c r="M9" s="831"/>
      <c r="N9" s="831"/>
      <c r="O9" s="831"/>
      <c r="P9" s="831"/>
      <c r="Q9" s="832"/>
      <c r="R9" s="833">
        <v>349385</v>
      </c>
      <c r="S9" s="834"/>
      <c r="T9" s="834"/>
      <c r="U9" s="834"/>
      <c r="V9" s="835"/>
      <c r="W9" s="743" t="s">
        <v>109</v>
      </c>
      <c r="X9" s="744"/>
      <c r="Y9" s="744"/>
      <c r="Z9" s="744"/>
      <c r="AA9" s="744"/>
      <c r="AB9" s="744"/>
      <c r="AC9" s="744"/>
      <c r="AD9" s="744"/>
      <c r="AE9" s="744"/>
      <c r="AF9" s="744"/>
      <c r="AG9" s="744"/>
      <c r="AH9" s="744"/>
      <c r="AI9" s="744"/>
      <c r="AJ9" s="744"/>
      <c r="AK9" s="744"/>
      <c r="AL9" s="745"/>
      <c r="AM9" s="815" t="s">
        <v>110</v>
      </c>
      <c r="AN9" s="816"/>
      <c r="AO9" s="816"/>
      <c r="AP9" s="816"/>
      <c r="AQ9" s="816"/>
      <c r="AR9" s="816"/>
      <c r="AS9" s="816"/>
      <c r="AT9" s="817"/>
      <c r="AU9" s="818" t="s">
        <v>90</v>
      </c>
      <c r="AV9" s="819"/>
      <c r="AW9" s="819"/>
      <c r="AX9" s="819"/>
      <c r="AY9" s="820" t="s">
        <v>111</v>
      </c>
      <c r="AZ9" s="821"/>
      <c r="BA9" s="821"/>
      <c r="BB9" s="821"/>
      <c r="BC9" s="821"/>
      <c r="BD9" s="821"/>
      <c r="BE9" s="821"/>
      <c r="BF9" s="821"/>
      <c r="BG9" s="821"/>
      <c r="BH9" s="821"/>
      <c r="BI9" s="821"/>
      <c r="BJ9" s="821"/>
      <c r="BK9" s="821"/>
      <c r="BL9" s="821"/>
      <c r="BM9" s="822"/>
      <c r="BN9" s="786">
        <v>1418099</v>
      </c>
      <c r="BO9" s="787"/>
      <c r="BP9" s="787"/>
      <c r="BQ9" s="787"/>
      <c r="BR9" s="787"/>
      <c r="BS9" s="787"/>
      <c r="BT9" s="787"/>
      <c r="BU9" s="788"/>
      <c r="BV9" s="786">
        <v>-568010</v>
      </c>
      <c r="BW9" s="787"/>
      <c r="BX9" s="787"/>
      <c r="BY9" s="787"/>
      <c r="BZ9" s="787"/>
      <c r="CA9" s="787"/>
      <c r="CB9" s="787"/>
      <c r="CC9" s="788"/>
      <c r="CD9" s="789" t="s">
        <v>112</v>
      </c>
      <c r="CE9" s="790"/>
      <c r="CF9" s="790"/>
      <c r="CG9" s="790"/>
      <c r="CH9" s="790"/>
      <c r="CI9" s="790"/>
      <c r="CJ9" s="790"/>
      <c r="CK9" s="790"/>
      <c r="CL9" s="790"/>
      <c r="CM9" s="790"/>
      <c r="CN9" s="790"/>
      <c r="CO9" s="790"/>
      <c r="CP9" s="790"/>
      <c r="CQ9" s="790"/>
      <c r="CR9" s="790"/>
      <c r="CS9" s="791"/>
      <c r="CT9" s="783">
        <v>2</v>
      </c>
      <c r="CU9" s="784"/>
      <c r="CV9" s="784"/>
      <c r="CW9" s="784"/>
      <c r="CX9" s="784"/>
      <c r="CY9" s="784"/>
      <c r="CZ9" s="784"/>
      <c r="DA9" s="785"/>
      <c r="DB9" s="783">
        <v>1.5</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113</v>
      </c>
      <c r="M10" s="816"/>
      <c r="N10" s="816"/>
      <c r="O10" s="816"/>
      <c r="P10" s="816"/>
      <c r="Q10" s="817"/>
      <c r="R10" s="837">
        <v>333560</v>
      </c>
      <c r="S10" s="838"/>
      <c r="T10" s="838"/>
      <c r="U10" s="838"/>
      <c r="V10" s="839"/>
      <c r="W10" s="774"/>
      <c r="X10" s="775"/>
      <c r="Y10" s="775"/>
      <c r="Z10" s="775"/>
      <c r="AA10" s="775"/>
      <c r="AB10" s="775"/>
      <c r="AC10" s="775"/>
      <c r="AD10" s="775"/>
      <c r="AE10" s="775"/>
      <c r="AF10" s="775"/>
      <c r="AG10" s="775"/>
      <c r="AH10" s="775"/>
      <c r="AI10" s="775"/>
      <c r="AJ10" s="775"/>
      <c r="AK10" s="775"/>
      <c r="AL10" s="778"/>
      <c r="AM10" s="815" t="s">
        <v>114</v>
      </c>
      <c r="AN10" s="816"/>
      <c r="AO10" s="816"/>
      <c r="AP10" s="816"/>
      <c r="AQ10" s="816"/>
      <c r="AR10" s="816"/>
      <c r="AS10" s="816"/>
      <c r="AT10" s="817"/>
      <c r="AU10" s="818" t="s">
        <v>90</v>
      </c>
      <c r="AV10" s="819"/>
      <c r="AW10" s="819"/>
      <c r="AX10" s="819"/>
      <c r="AY10" s="820" t="s">
        <v>115</v>
      </c>
      <c r="AZ10" s="821"/>
      <c r="BA10" s="821"/>
      <c r="BB10" s="821"/>
      <c r="BC10" s="821"/>
      <c r="BD10" s="821"/>
      <c r="BE10" s="821"/>
      <c r="BF10" s="821"/>
      <c r="BG10" s="821"/>
      <c r="BH10" s="821"/>
      <c r="BI10" s="821"/>
      <c r="BJ10" s="821"/>
      <c r="BK10" s="821"/>
      <c r="BL10" s="821"/>
      <c r="BM10" s="822"/>
      <c r="BN10" s="786">
        <v>2364684</v>
      </c>
      <c r="BO10" s="787"/>
      <c r="BP10" s="787"/>
      <c r="BQ10" s="787"/>
      <c r="BR10" s="787"/>
      <c r="BS10" s="787"/>
      <c r="BT10" s="787"/>
      <c r="BU10" s="788"/>
      <c r="BV10" s="786">
        <v>2635588</v>
      </c>
      <c r="BW10" s="787"/>
      <c r="BX10" s="787"/>
      <c r="BY10" s="787"/>
      <c r="BZ10" s="787"/>
      <c r="CA10" s="787"/>
      <c r="CB10" s="787"/>
      <c r="CC10" s="78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90</v>
      </c>
      <c r="AV11" s="819"/>
      <c r="AW11" s="819"/>
      <c r="AX11" s="819"/>
      <c r="AY11" s="820" t="s">
        <v>120</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352717</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8000000</v>
      </c>
      <c r="BO12" s="787"/>
      <c r="BP12" s="787"/>
      <c r="BQ12" s="787"/>
      <c r="BR12" s="787"/>
      <c r="BS12" s="787"/>
      <c r="BT12" s="787"/>
      <c r="BU12" s="788"/>
      <c r="BV12" s="786">
        <v>8500000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2"/>
      <c r="M13" s="877" t="s">
        <v>130</v>
      </c>
      <c r="N13" s="878"/>
      <c r="O13" s="878"/>
      <c r="P13" s="878"/>
      <c r="Q13" s="879"/>
      <c r="R13" s="870">
        <v>304620</v>
      </c>
      <c r="S13" s="871"/>
      <c r="T13" s="871"/>
      <c r="U13" s="871"/>
      <c r="V13" s="872"/>
      <c r="W13" s="802" t="s">
        <v>131</v>
      </c>
      <c r="X13" s="803"/>
      <c r="Y13" s="803"/>
      <c r="Z13" s="803"/>
      <c r="AA13" s="803"/>
      <c r="AB13" s="793"/>
      <c r="AC13" s="837">
        <v>112</v>
      </c>
      <c r="AD13" s="838"/>
      <c r="AE13" s="838"/>
      <c r="AF13" s="838"/>
      <c r="AG13" s="880"/>
      <c r="AH13" s="837">
        <v>91</v>
      </c>
      <c r="AI13" s="838"/>
      <c r="AJ13" s="838"/>
      <c r="AK13" s="838"/>
      <c r="AL13" s="839"/>
      <c r="AM13" s="815" t="s">
        <v>132</v>
      </c>
      <c r="AN13" s="816"/>
      <c r="AO13" s="816"/>
      <c r="AP13" s="816"/>
      <c r="AQ13" s="816"/>
      <c r="AR13" s="816"/>
      <c r="AS13" s="816"/>
      <c r="AT13" s="817"/>
      <c r="AU13" s="818" t="s">
        <v>98</v>
      </c>
      <c r="AV13" s="819"/>
      <c r="AW13" s="819"/>
      <c r="AX13" s="819"/>
      <c r="AY13" s="820" t="s">
        <v>133</v>
      </c>
      <c r="AZ13" s="821"/>
      <c r="BA13" s="821"/>
      <c r="BB13" s="821"/>
      <c r="BC13" s="821"/>
      <c r="BD13" s="821"/>
      <c r="BE13" s="821"/>
      <c r="BF13" s="821"/>
      <c r="BG13" s="821"/>
      <c r="BH13" s="821"/>
      <c r="BI13" s="821"/>
      <c r="BJ13" s="821"/>
      <c r="BK13" s="821"/>
      <c r="BL13" s="821"/>
      <c r="BM13" s="822"/>
      <c r="BN13" s="786">
        <v>-4217217</v>
      </c>
      <c r="BO13" s="787"/>
      <c r="BP13" s="787"/>
      <c r="BQ13" s="787"/>
      <c r="BR13" s="787"/>
      <c r="BS13" s="787"/>
      <c r="BT13" s="787"/>
      <c r="BU13" s="788"/>
      <c r="BV13" s="786">
        <v>-6432422</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-1.5</v>
      </c>
      <c r="CU13" s="784"/>
      <c r="CV13" s="784"/>
      <c r="CW13" s="784"/>
      <c r="CX13" s="784"/>
      <c r="CY13" s="784"/>
      <c r="CZ13" s="784"/>
      <c r="DA13" s="785"/>
      <c r="DB13" s="783">
        <v>-2.4</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349226</v>
      </c>
      <c r="S14" s="871"/>
      <c r="T14" s="871"/>
      <c r="U14" s="871"/>
      <c r="V14" s="872"/>
      <c r="W14" s="776"/>
      <c r="X14" s="777"/>
      <c r="Y14" s="777"/>
      <c r="Z14" s="777"/>
      <c r="AA14" s="777"/>
      <c r="AB14" s="766"/>
      <c r="AC14" s="873">
        <v>0.1</v>
      </c>
      <c r="AD14" s="874"/>
      <c r="AE14" s="874"/>
      <c r="AF14" s="874"/>
      <c r="AG14" s="875"/>
      <c r="AH14" s="873">
        <v>0.1</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2"/>
      <c r="M15" s="877" t="s">
        <v>130</v>
      </c>
      <c r="N15" s="878"/>
      <c r="O15" s="878"/>
      <c r="P15" s="878"/>
      <c r="Q15" s="879"/>
      <c r="R15" s="870">
        <v>305329</v>
      </c>
      <c r="S15" s="871"/>
      <c r="T15" s="871"/>
      <c r="U15" s="871"/>
      <c r="V15" s="872"/>
      <c r="W15" s="802" t="s">
        <v>137</v>
      </c>
      <c r="X15" s="803"/>
      <c r="Y15" s="803"/>
      <c r="Z15" s="803"/>
      <c r="AA15" s="803"/>
      <c r="AB15" s="793"/>
      <c r="AC15" s="837">
        <v>11363</v>
      </c>
      <c r="AD15" s="838"/>
      <c r="AE15" s="838"/>
      <c r="AF15" s="838"/>
      <c r="AG15" s="880"/>
      <c r="AH15" s="837">
        <v>11686</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61069014</v>
      </c>
      <c r="BO15" s="750"/>
      <c r="BP15" s="750"/>
      <c r="BQ15" s="750"/>
      <c r="BR15" s="750"/>
      <c r="BS15" s="750"/>
      <c r="BT15" s="750"/>
      <c r="BU15" s="751"/>
      <c r="BV15" s="749">
        <v>58555990</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9.6999999999999993</v>
      </c>
      <c r="AD16" s="874"/>
      <c r="AE16" s="874"/>
      <c r="AF16" s="874"/>
      <c r="AG16" s="875"/>
      <c r="AH16" s="873">
        <v>11.2</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90592765</v>
      </c>
      <c r="BO16" s="787"/>
      <c r="BP16" s="787"/>
      <c r="BQ16" s="787"/>
      <c r="BR16" s="787"/>
      <c r="BS16" s="787"/>
      <c r="BT16" s="787"/>
      <c r="BU16" s="788"/>
      <c r="BV16" s="786">
        <v>87385958</v>
      </c>
      <c r="BW16" s="787"/>
      <c r="BX16" s="787"/>
      <c r="BY16" s="787"/>
      <c r="BZ16" s="787"/>
      <c r="CA16" s="787"/>
      <c r="CB16" s="787"/>
      <c r="CC16" s="788"/>
      <c r="CD16" s="176"/>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77"/>
      <c r="M17" s="897" t="s">
        <v>143</v>
      </c>
      <c r="N17" s="898"/>
      <c r="O17" s="898"/>
      <c r="P17" s="898"/>
      <c r="Q17" s="899"/>
      <c r="R17" s="892" t="s">
        <v>144</v>
      </c>
      <c r="S17" s="893"/>
      <c r="T17" s="893"/>
      <c r="U17" s="893"/>
      <c r="V17" s="894"/>
      <c r="W17" s="802" t="s">
        <v>145</v>
      </c>
      <c r="X17" s="803"/>
      <c r="Y17" s="803"/>
      <c r="Z17" s="803"/>
      <c r="AA17" s="803"/>
      <c r="AB17" s="793"/>
      <c r="AC17" s="837">
        <v>105369</v>
      </c>
      <c r="AD17" s="838"/>
      <c r="AE17" s="838"/>
      <c r="AF17" s="838"/>
      <c r="AG17" s="880"/>
      <c r="AH17" s="837">
        <v>92337</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101745607</v>
      </c>
      <c r="BO17" s="787"/>
      <c r="BP17" s="787"/>
      <c r="BQ17" s="787"/>
      <c r="BR17" s="787"/>
      <c r="BS17" s="787"/>
      <c r="BT17" s="787"/>
      <c r="BU17" s="788"/>
      <c r="BV17" s="786">
        <v>97943609</v>
      </c>
      <c r="BW17" s="787"/>
      <c r="BX17" s="787"/>
      <c r="BY17" s="787"/>
      <c r="BZ17" s="787"/>
      <c r="CA17" s="787"/>
      <c r="CB17" s="787"/>
      <c r="CC17" s="788"/>
      <c r="CD17" s="176"/>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18.22</v>
      </c>
      <c r="M18" s="910"/>
      <c r="N18" s="910"/>
      <c r="O18" s="910"/>
      <c r="P18" s="910"/>
      <c r="Q18" s="910"/>
      <c r="R18" s="911"/>
      <c r="S18" s="911"/>
      <c r="T18" s="911"/>
      <c r="U18" s="911"/>
      <c r="V18" s="912"/>
      <c r="W18" s="804"/>
      <c r="X18" s="805"/>
      <c r="Y18" s="805"/>
      <c r="Z18" s="805"/>
      <c r="AA18" s="805"/>
      <c r="AB18" s="796"/>
      <c r="AC18" s="913">
        <v>90.2</v>
      </c>
      <c r="AD18" s="914"/>
      <c r="AE18" s="914"/>
      <c r="AF18" s="914"/>
      <c r="AG18" s="915"/>
      <c r="AH18" s="913">
        <v>88.7</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88835136</v>
      </c>
      <c r="BO18" s="787"/>
      <c r="BP18" s="787"/>
      <c r="BQ18" s="787"/>
      <c r="BR18" s="787"/>
      <c r="BS18" s="787"/>
      <c r="BT18" s="787"/>
      <c r="BU18" s="788"/>
      <c r="BV18" s="786">
        <v>82701886</v>
      </c>
      <c r="BW18" s="787"/>
      <c r="BX18" s="787"/>
      <c r="BY18" s="787"/>
      <c r="BZ18" s="787"/>
      <c r="CA18" s="787"/>
      <c r="CB18" s="787"/>
      <c r="CC18" s="788"/>
      <c r="CD18" s="176"/>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19176</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132865352</v>
      </c>
      <c r="BO19" s="787"/>
      <c r="BP19" s="787"/>
      <c r="BQ19" s="787"/>
      <c r="BR19" s="787"/>
      <c r="BS19" s="787"/>
      <c r="BT19" s="787"/>
      <c r="BU19" s="788"/>
      <c r="BV19" s="786">
        <v>131428322</v>
      </c>
      <c r="BW19" s="787"/>
      <c r="BX19" s="787"/>
      <c r="BY19" s="787"/>
      <c r="BZ19" s="787"/>
      <c r="CA19" s="787"/>
      <c r="CB19" s="787"/>
      <c r="CC19" s="788"/>
      <c r="CD19" s="176"/>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222800</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6"/>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6"/>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21147236</v>
      </c>
      <c r="BO22" s="750"/>
      <c r="BP22" s="750"/>
      <c r="BQ22" s="750"/>
      <c r="BR22" s="750"/>
      <c r="BS22" s="750"/>
      <c r="BT22" s="750"/>
      <c r="BU22" s="751"/>
      <c r="BV22" s="749">
        <v>18538575</v>
      </c>
      <c r="BW22" s="750"/>
      <c r="BX22" s="750"/>
      <c r="BY22" s="750"/>
      <c r="BZ22" s="750"/>
      <c r="CA22" s="750"/>
      <c r="CB22" s="750"/>
      <c r="CC22" s="751"/>
      <c r="CD22" s="176"/>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10957330</v>
      </c>
      <c r="BO23" s="787"/>
      <c r="BP23" s="787"/>
      <c r="BQ23" s="787"/>
      <c r="BR23" s="787"/>
      <c r="BS23" s="787"/>
      <c r="BT23" s="787"/>
      <c r="BU23" s="788"/>
      <c r="BV23" s="786">
        <v>9091142</v>
      </c>
      <c r="BW23" s="787"/>
      <c r="BX23" s="787"/>
      <c r="BY23" s="787"/>
      <c r="BZ23" s="787"/>
      <c r="CA23" s="787"/>
      <c r="CB23" s="787"/>
      <c r="CC23" s="788"/>
      <c r="CD23" s="176"/>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11720</v>
      </c>
      <c r="R24" s="838"/>
      <c r="S24" s="838"/>
      <c r="T24" s="838"/>
      <c r="U24" s="838"/>
      <c r="V24" s="880"/>
      <c r="W24" s="932"/>
      <c r="X24" s="933"/>
      <c r="Y24" s="934"/>
      <c r="Z24" s="836" t="s">
        <v>162</v>
      </c>
      <c r="AA24" s="816"/>
      <c r="AB24" s="816"/>
      <c r="AC24" s="816"/>
      <c r="AD24" s="816"/>
      <c r="AE24" s="816"/>
      <c r="AF24" s="816"/>
      <c r="AG24" s="817"/>
      <c r="AH24" s="837">
        <v>2625</v>
      </c>
      <c r="AI24" s="838"/>
      <c r="AJ24" s="838"/>
      <c r="AK24" s="838"/>
      <c r="AL24" s="880"/>
      <c r="AM24" s="837">
        <v>7767375</v>
      </c>
      <c r="AN24" s="838"/>
      <c r="AO24" s="838"/>
      <c r="AP24" s="838"/>
      <c r="AQ24" s="838"/>
      <c r="AR24" s="880"/>
      <c r="AS24" s="837">
        <v>2959</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21147236</v>
      </c>
      <c r="BO24" s="787"/>
      <c r="BP24" s="787"/>
      <c r="BQ24" s="787"/>
      <c r="BR24" s="787"/>
      <c r="BS24" s="787"/>
      <c r="BT24" s="787"/>
      <c r="BU24" s="788"/>
      <c r="BV24" s="786">
        <v>18538575</v>
      </c>
      <c r="BW24" s="787"/>
      <c r="BX24" s="787"/>
      <c r="BY24" s="787"/>
      <c r="BZ24" s="787"/>
      <c r="CA24" s="787"/>
      <c r="CB24" s="787"/>
      <c r="CC24" s="788"/>
      <c r="CD24" s="176"/>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2</v>
      </c>
      <c r="M25" s="838"/>
      <c r="N25" s="838"/>
      <c r="O25" s="838"/>
      <c r="P25" s="880"/>
      <c r="Q25" s="837">
        <v>9400</v>
      </c>
      <c r="R25" s="838"/>
      <c r="S25" s="838"/>
      <c r="T25" s="838"/>
      <c r="U25" s="838"/>
      <c r="V25" s="880"/>
      <c r="W25" s="932"/>
      <c r="X25" s="933"/>
      <c r="Y25" s="934"/>
      <c r="Z25" s="836" t="s">
        <v>165</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14067860</v>
      </c>
      <c r="BO25" s="750"/>
      <c r="BP25" s="750"/>
      <c r="BQ25" s="750"/>
      <c r="BR25" s="750"/>
      <c r="BS25" s="750"/>
      <c r="BT25" s="750"/>
      <c r="BU25" s="751"/>
      <c r="BV25" s="749">
        <v>11511795</v>
      </c>
      <c r="BW25" s="750"/>
      <c r="BX25" s="750"/>
      <c r="BY25" s="750"/>
      <c r="BZ25" s="750"/>
      <c r="CA25" s="750"/>
      <c r="CB25" s="750"/>
      <c r="CC25" s="751"/>
      <c r="CD25" s="176"/>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8010</v>
      </c>
      <c r="R26" s="838"/>
      <c r="S26" s="838"/>
      <c r="T26" s="838"/>
      <c r="U26" s="838"/>
      <c r="V26" s="880"/>
      <c r="W26" s="932"/>
      <c r="X26" s="933"/>
      <c r="Y26" s="934"/>
      <c r="Z26" s="836" t="s">
        <v>168</v>
      </c>
      <c r="AA26" s="938"/>
      <c r="AB26" s="938"/>
      <c r="AC26" s="938"/>
      <c r="AD26" s="938"/>
      <c r="AE26" s="938"/>
      <c r="AF26" s="938"/>
      <c r="AG26" s="939"/>
      <c r="AH26" s="837">
        <v>232</v>
      </c>
      <c r="AI26" s="838"/>
      <c r="AJ26" s="838"/>
      <c r="AK26" s="838"/>
      <c r="AL26" s="880"/>
      <c r="AM26" s="837">
        <v>659112</v>
      </c>
      <c r="AN26" s="838"/>
      <c r="AO26" s="838"/>
      <c r="AP26" s="838"/>
      <c r="AQ26" s="838"/>
      <c r="AR26" s="880"/>
      <c r="AS26" s="837">
        <v>2841</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v>600000</v>
      </c>
      <c r="BO26" s="787"/>
      <c r="BP26" s="787"/>
      <c r="BQ26" s="787"/>
      <c r="BR26" s="787"/>
      <c r="BS26" s="787"/>
      <c r="BT26" s="787"/>
      <c r="BU26" s="788"/>
      <c r="BV26" s="786">
        <v>600000</v>
      </c>
      <c r="BW26" s="787"/>
      <c r="BX26" s="787"/>
      <c r="BY26" s="787"/>
      <c r="BZ26" s="787"/>
      <c r="CA26" s="787"/>
      <c r="CB26" s="787"/>
      <c r="CC26" s="788"/>
      <c r="CD26" s="176"/>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9480</v>
      </c>
      <c r="R27" s="838"/>
      <c r="S27" s="838"/>
      <c r="T27" s="838"/>
      <c r="U27" s="838"/>
      <c r="V27" s="880"/>
      <c r="W27" s="932"/>
      <c r="X27" s="933"/>
      <c r="Y27" s="934"/>
      <c r="Z27" s="836" t="s">
        <v>171</v>
      </c>
      <c r="AA27" s="816"/>
      <c r="AB27" s="816"/>
      <c r="AC27" s="816"/>
      <c r="AD27" s="816"/>
      <c r="AE27" s="816"/>
      <c r="AF27" s="816"/>
      <c r="AG27" s="817"/>
      <c r="AH27" s="837">
        <v>74</v>
      </c>
      <c r="AI27" s="838"/>
      <c r="AJ27" s="838"/>
      <c r="AK27" s="838"/>
      <c r="AL27" s="880"/>
      <c r="AM27" s="837">
        <v>234484</v>
      </c>
      <c r="AN27" s="838"/>
      <c r="AO27" s="838"/>
      <c r="AP27" s="838"/>
      <c r="AQ27" s="838"/>
      <c r="AR27" s="880"/>
      <c r="AS27" s="837">
        <v>3169</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t="s">
        <v>122</v>
      </c>
      <c r="BO27" s="906"/>
      <c r="BP27" s="906"/>
      <c r="BQ27" s="906"/>
      <c r="BR27" s="906"/>
      <c r="BS27" s="906"/>
      <c r="BT27" s="906"/>
      <c r="BU27" s="907"/>
      <c r="BV27" s="905" t="s">
        <v>122</v>
      </c>
      <c r="BW27" s="906"/>
      <c r="BX27" s="906"/>
      <c r="BY27" s="906"/>
      <c r="BZ27" s="906"/>
      <c r="CA27" s="906"/>
      <c r="CB27" s="906"/>
      <c r="CC27" s="907"/>
      <c r="CD27" s="178"/>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173</v>
      </c>
      <c r="F28" s="816"/>
      <c r="G28" s="816"/>
      <c r="H28" s="816"/>
      <c r="I28" s="816"/>
      <c r="J28" s="816"/>
      <c r="K28" s="817"/>
      <c r="L28" s="837">
        <v>1</v>
      </c>
      <c r="M28" s="838"/>
      <c r="N28" s="838"/>
      <c r="O28" s="838"/>
      <c r="P28" s="880"/>
      <c r="Q28" s="837">
        <v>8090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27095782</v>
      </c>
      <c r="BO28" s="750"/>
      <c r="BP28" s="750"/>
      <c r="BQ28" s="750"/>
      <c r="BR28" s="750"/>
      <c r="BS28" s="750"/>
      <c r="BT28" s="750"/>
      <c r="BU28" s="751"/>
      <c r="BV28" s="749">
        <v>32731098</v>
      </c>
      <c r="BW28" s="750"/>
      <c r="BX28" s="750"/>
      <c r="BY28" s="750"/>
      <c r="BZ28" s="750"/>
      <c r="CA28" s="750"/>
      <c r="CB28" s="750"/>
      <c r="CC28" s="751"/>
      <c r="CD28" s="176"/>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176</v>
      </c>
      <c r="F29" s="816"/>
      <c r="G29" s="816"/>
      <c r="H29" s="816"/>
      <c r="I29" s="816"/>
      <c r="J29" s="816"/>
      <c r="K29" s="817"/>
      <c r="L29" s="837">
        <v>36</v>
      </c>
      <c r="M29" s="838"/>
      <c r="N29" s="838"/>
      <c r="O29" s="838"/>
      <c r="P29" s="880"/>
      <c r="Q29" s="837">
        <v>6190</v>
      </c>
      <c r="R29" s="838"/>
      <c r="S29" s="838"/>
      <c r="T29" s="838"/>
      <c r="U29" s="838"/>
      <c r="V29" s="880"/>
      <c r="W29" s="935"/>
      <c r="X29" s="936"/>
      <c r="Y29" s="937"/>
      <c r="Z29" s="836" t="s">
        <v>177</v>
      </c>
      <c r="AA29" s="816"/>
      <c r="AB29" s="816"/>
      <c r="AC29" s="816"/>
      <c r="AD29" s="816"/>
      <c r="AE29" s="816"/>
      <c r="AF29" s="816"/>
      <c r="AG29" s="817"/>
      <c r="AH29" s="837">
        <v>2699</v>
      </c>
      <c r="AI29" s="838"/>
      <c r="AJ29" s="838"/>
      <c r="AK29" s="838"/>
      <c r="AL29" s="880"/>
      <c r="AM29" s="837">
        <v>8001859</v>
      </c>
      <c r="AN29" s="838"/>
      <c r="AO29" s="838"/>
      <c r="AP29" s="838"/>
      <c r="AQ29" s="838"/>
      <c r="AR29" s="880"/>
      <c r="AS29" s="837">
        <v>2965</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4410027</v>
      </c>
      <c r="BO29" s="787"/>
      <c r="BP29" s="787"/>
      <c r="BQ29" s="787"/>
      <c r="BR29" s="787"/>
      <c r="BS29" s="787"/>
      <c r="BT29" s="787"/>
      <c r="BU29" s="788"/>
      <c r="BV29" s="786">
        <v>4300097</v>
      </c>
      <c r="BW29" s="787"/>
      <c r="BX29" s="787"/>
      <c r="BY29" s="787"/>
      <c r="BZ29" s="787"/>
      <c r="CA29" s="787"/>
      <c r="CB29" s="787"/>
      <c r="CC29" s="788"/>
      <c r="CD29" s="178"/>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97.8</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23432757</v>
      </c>
      <c r="BO30" s="906"/>
      <c r="BP30" s="906"/>
      <c r="BQ30" s="906"/>
      <c r="BR30" s="906"/>
      <c r="BS30" s="906"/>
      <c r="BT30" s="906"/>
      <c r="BU30" s="907"/>
      <c r="BV30" s="905">
        <v>22472014</v>
      </c>
      <c r="BW30" s="906"/>
      <c r="BX30" s="906"/>
      <c r="BY30" s="906"/>
      <c r="BZ30" s="906"/>
      <c r="CA30" s="906"/>
      <c r="CB30" s="906"/>
      <c r="CC30" s="90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6"/>
    </row>
    <row r="33" spans="1:113" ht="13.5" customHeight="1" x14ac:dyDescent="0.2">
      <c r="A33" s="163"/>
      <c r="B33" s="187"/>
      <c r="C33" s="810" t="s">
        <v>186</v>
      </c>
      <c r="D33" s="810"/>
      <c r="E33" s="775" t="s">
        <v>187</v>
      </c>
      <c r="F33" s="775"/>
      <c r="G33" s="775"/>
      <c r="H33" s="775"/>
      <c r="I33" s="775"/>
      <c r="J33" s="775"/>
      <c r="K33" s="775"/>
      <c r="L33" s="775"/>
      <c r="M33" s="775"/>
      <c r="N33" s="775"/>
      <c r="O33" s="775"/>
      <c r="P33" s="775"/>
      <c r="Q33" s="775"/>
      <c r="R33" s="775"/>
      <c r="S33" s="775"/>
      <c r="T33" s="188"/>
      <c r="U33" s="810" t="s">
        <v>186</v>
      </c>
      <c r="V33" s="810"/>
      <c r="W33" s="775" t="s">
        <v>187</v>
      </c>
      <c r="X33" s="775"/>
      <c r="Y33" s="775"/>
      <c r="Z33" s="775"/>
      <c r="AA33" s="775"/>
      <c r="AB33" s="775"/>
      <c r="AC33" s="775"/>
      <c r="AD33" s="775"/>
      <c r="AE33" s="775"/>
      <c r="AF33" s="775"/>
      <c r="AG33" s="775"/>
      <c r="AH33" s="775"/>
      <c r="AI33" s="775"/>
      <c r="AJ33" s="775"/>
      <c r="AK33" s="775"/>
      <c r="AL33" s="188"/>
      <c r="AM33" s="810" t="s">
        <v>186</v>
      </c>
      <c r="AN33" s="810"/>
      <c r="AO33" s="775" t="s">
        <v>187</v>
      </c>
      <c r="AP33" s="775"/>
      <c r="AQ33" s="775"/>
      <c r="AR33" s="775"/>
      <c r="AS33" s="775"/>
      <c r="AT33" s="775"/>
      <c r="AU33" s="775"/>
      <c r="AV33" s="775"/>
      <c r="AW33" s="775"/>
      <c r="AX33" s="775"/>
      <c r="AY33" s="775"/>
      <c r="AZ33" s="775"/>
      <c r="BA33" s="775"/>
      <c r="BB33" s="775"/>
      <c r="BC33" s="775"/>
      <c r="BD33" s="189"/>
      <c r="BE33" s="775" t="s">
        <v>188</v>
      </c>
      <c r="BF33" s="775"/>
      <c r="BG33" s="775" t="s">
        <v>189</v>
      </c>
      <c r="BH33" s="775"/>
      <c r="BI33" s="775"/>
      <c r="BJ33" s="775"/>
      <c r="BK33" s="775"/>
      <c r="BL33" s="775"/>
      <c r="BM33" s="775"/>
      <c r="BN33" s="775"/>
      <c r="BO33" s="775"/>
      <c r="BP33" s="775"/>
      <c r="BQ33" s="775"/>
      <c r="BR33" s="775"/>
      <c r="BS33" s="775"/>
      <c r="BT33" s="775"/>
      <c r="BU33" s="775"/>
      <c r="BV33" s="189"/>
      <c r="BW33" s="810" t="s">
        <v>188</v>
      </c>
      <c r="BX33" s="810"/>
      <c r="BY33" s="775" t="s">
        <v>190</v>
      </c>
      <c r="BZ33" s="775"/>
      <c r="CA33" s="775"/>
      <c r="CB33" s="775"/>
      <c r="CC33" s="775"/>
      <c r="CD33" s="775"/>
      <c r="CE33" s="775"/>
      <c r="CF33" s="775"/>
      <c r="CG33" s="775"/>
      <c r="CH33" s="775"/>
      <c r="CI33" s="775"/>
      <c r="CJ33" s="775"/>
      <c r="CK33" s="775"/>
      <c r="CL33" s="775"/>
      <c r="CM33" s="775"/>
      <c r="CN33" s="188"/>
      <c r="CO33" s="810" t="s">
        <v>186</v>
      </c>
      <c r="CP33" s="810"/>
      <c r="CQ33" s="775" t="s">
        <v>191</v>
      </c>
      <c r="CR33" s="775"/>
      <c r="CS33" s="775"/>
      <c r="CT33" s="775"/>
      <c r="CU33" s="775"/>
      <c r="CV33" s="775"/>
      <c r="CW33" s="775"/>
      <c r="CX33" s="775"/>
      <c r="CY33" s="775"/>
      <c r="CZ33" s="775"/>
      <c r="DA33" s="775"/>
      <c r="DB33" s="775"/>
      <c r="DC33" s="775"/>
      <c r="DD33" s="775"/>
      <c r="DE33" s="775"/>
      <c r="DF33" s="188"/>
      <c r="DG33" s="975" t="s">
        <v>192</v>
      </c>
      <c r="DH33" s="975"/>
      <c r="DI33" s="190"/>
    </row>
    <row r="34" spans="1:113" ht="32.25" customHeight="1" x14ac:dyDescent="0.2">
      <c r="A34" s="163"/>
      <c r="B34" s="187"/>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2</v>
      </c>
      <c r="V34" s="976"/>
      <c r="W34" s="977" t="str">
        <f>IF('各会計、関係団体の財政状況及び健全化判断比率'!B28="","",'各会計、関係団体の財政状況及び健全化判断比率'!B28)</f>
        <v>国民健康保険特別会計</v>
      </c>
      <c r="X34" s="977"/>
      <c r="Y34" s="977"/>
      <c r="Z34" s="977"/>
      <c r="AA34" s="977"/>
      <c r="AB34" s="977"/>
      <c r="AC34" s="977"/>
      <c r="AD34" s="977"/>
      <c r="AE34" s="977"/>
      <c r="AF34" s="977"/>
      <c r="AG34" s="977"/>
      <c r="AH34" s="977"/>
      <c r="AI34" s="977"/>
      <c r="AJ34" s="977"/>
      <c r="AK34" s="977"/>
      <c r="AL34" s="163"/>
      <c r="AM34" s="976" t="str">
        <f>IF(AO34="","",MAX(C34:D43,U34:V43)+1)</f>
        <v/>
      </c>
      <c r="AN34" s="976"/>
      <c r="AO34" s="977"/>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5</v>
      </c>
      <c r="BX34" s="976"/>
      <c r="BY34" s="977" t="str">
        <f>IF('各会計、関係団体の財政状況及び健全化判断比率'!B68="","",'各会計、関係団体の財政状況及び健全化判断比率'!B68)</f>
        <v>特別区人事・厚生事務組合</v>
      </c>
      <c r="BZ34" s="977"/>
      <c r="CA34" s="977"/>
      <c r="CB34" s="977"/>
      <c r="CC34" s="977"/>
      <c r="CD34" s="977"/>
      <c r="CE34" s="977"/>
      <c r="CF34" s="977"/>
      <c r="CG34" s="977"/>
      <c r="CH34" s="977"/>
      <c r="CI34" s="977"/>
      <c r="CJ34" s="977"/>
      <c r="CK34" s="977"/>
      <c r="CL34" s="977"/>
      <c r="CM34" s="977"/>
      <c r="CN34" s="163"/>
      <c r="CO34" s="976">
        <f>IF(CQ34="","",MAX(C34:D43,U34:V43,AM34:AN43,BE34:BF43,BW34:BX43)+1)</f>
        <v>10</v>
      </c>
      <c r="CP34" s="976"/>
      <c r="CQ34" s="977" t="str">
        <f>IF('各会計、関係団体の財政状況及び健全化判断比率'!BS7="","",'各会計、関係団体の財政状況及び健全化判断比率'!BS7)</f>
        <v>新宿未来創造財団</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90"/>
    </row>
    <row r="35" spans="1:113" ht="32.25" customHeight="1" x14ac:dyDescent="0.2">
      <c r="A35" s="163"/>
      <c r="B35" s="187"/>
      <c r="C35" s="976" t="str">
        <f>IF(E35="","",C34+1)</f>
        <v/>
      </c>
      <c r="D35" s="976"/>
      <c r="E35" s="977" t="str">
        <f>IF('各会計、関係団体の財政状況及び健全化判断比率'!B8="","",'各会計、関係団体の財政状況及び健全化判断比率'!B8)</f>
        <v/>
      </c>
      <c r="F35" s="977"/>
      <c r="G35" s="977"/>
      <c r="H35" s="977"/>
      <c r="I35" s="977"/>
      <c r="J35" s="977"/>
      <c r="K35" s="977"/>
      <c r="L35" s="977"/>
      <c r="M35" s="977"/>
      <c r="N35" s="977"/>
      <c r="O35" s="977"/>
      <c r="P35" s="977"/>
      <c r="Q35" s="977"/>
      <c r="R35" s="977"/>
      <c r="S35" s="977"/>
      <c r="T35" s="163"/>
      <c r="U35" s="976">
        <f>IF(W35="","",U34+1)</f>
        <v>3</v>
      </c>
      <c r="V35" s="976"/>
      <c r="W35" s="977" t="str">
        <f>IF('各会計、関係団体の財政状況及び健全化判断比率'!B29="","",'各会計、関係団体の財政状況及び健全化判断比率'!B29)</f>
        <v>介護保険特別会計</v>
      </c>
      <c r="X35" s="977"/>
      <c r="Y35" s="977"/>
      <c r="Z35" s="977"/>
      <c r="AA35" s="977"/>
      <c r="AB35" s="977"/>
      <c r="AC35" s="977"/>
      <c r="AD35" s="977"/>
      <c r="AE35" s="977"/>
      <c r="AF35" s="977"/>
      <c r="AG35" s="977"/>
      <c r="AH35" s="977"/>
      <c r="AI35" s="977"/>
      <c r="AJ35" s="977"/>
      <c r="AK35" s="977"/>
      <c r="AL35" s="163"/>
      <c r="AM35" s="976" t="str">
        <f t="shared" ref="AM35:AM43" si="0">IF(AO35="","",AM34+1)</f>
        <v/>
      </c>
      <c r="AN35" s="976"/>
      <c r="AO35" s="977"/>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6</v>
      </c>
      <c r="BX35" s="976"/>
      <c r="BY35" s="977" t="str">
        <f>IF('各会計、関係団体の財政状況及び健全化判断比率'!B69="","",'各会計、関係団体の財政状況及び健全化判断比率'!B69)</f>
        <v>特別区競馬組合</v>
      </c>
      <c r="BZ35" s="977"/>
      <c r="CA35" s="977"/>
      <c r="CB35" s="977"/>
      <c r="CC35" s="977"/>
      <c r="CD35" s="977"/>
      <c r="CE35" s="977"/>
      <c r="CF35" s="977"/>
      <c r="CG35" s="977"/>
      <c r="CH35" s="977"/>
      <c r="CI35" s="977"/>
      <c r="CJ35" s="977"/>
      <c r="CK35" s="977"/>
      <c r="CL35" s="977"/>
      <c r="CM35" s="977"/>
      <c r="CN35" s="163"/>
      <c r="CO35" s="976">
        <f t="shared" ref="CO35:CO43" si="3">IF(CQ35="","",CO34+1)</f>
        <v>11</v>
      </c>
      <c r="CP35" s="976"/>
      <c r="CQ35" s="977" t="str">
        <f>IF('各会計、関係団体の財政状況及び健全化判断比率'!BS8="","",'各会計、関係団体の財政状況及び健全化判断比率'!BS8)</f>
        <v>新宿区土地開発公社</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〇</v>
      </c>
      <c r="DH35" s="978"/>
      <c r="DI35" s="190"/>
    </row>
    <row r="36" spans="1:113" ht="32.25" customHeight="1" x14ac:dyDescent="0.2">
      <c r="A36" s="163"/>
      <c r="B36" s="187"/>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4</v>
      </c>
      <c r="V36" s="976"/>
      <c r="W36" s="977" t="str">
        <f>IF('各会計、関係団体の財政状況及び健全化判断比率'!B30="","",'各会計、関係団体の財政状況及び健全化判断比率'!B30)</f>
        <v>後期高齢者医療特別会計</v>
      </c>
      <c r="X36" s="977"/>
      <c r="Y36" s="977"/>
      <c r="Z36" s="977"/>
      <c r="AA36" s="977"/>
      <c r="AB36" s="977"/>
      <c r="AC36" s="977"/>
      <c r="AD36" s="977"/>
      <c r="AE36" s="977"/>
      <c r="AF36" s="977"/>
      <c r="AG36" s="977"/>
      <c r="AH36" s="977"/>
      <c r="AI36" s="977"/>
      <c r="AJ36" s="977"/>
      <c r="AK36" s="977"/>
      <c r="AL36" s="163"/>
      <c r="AM36" s="976" t="str">
        <f t="shared" si="0"/>
        <v/>
      </c>
      <c r="AN36" s="976"/>
      <c r="AO36" s="977"/>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7</v>
      </c>
      <c r="BX36" s="976"/>
      <c r="BY36" s="977" t="str">
        <f>IF('各会計、関係団体の財政状況及び健全化判断比率'!B70="","",'各会計、関係団体の財政状況及び健全化判断比率'!B70)</f>
        <v>東京二十三区清掃一部事務組合</v>
      </c>
      <c r="BZ36" s="977"/>
      <c r="CA36" s="977"/>
      <c r="CB36" s="977"/>
      <c r="CC36" s="977"/>
      <c r="CD36" s="977"/>
      <c r="CE36" s="977"/>
      <c r="CF36" s="977"/>
      <c r="CG36" s="977"/>
      <c r="CH36" s="977"/>
      <c r="CI36" s="977"/>
      <c r="CJ36" s="977"/>
      <c r="CK36" s="977"/>
      <c r="CL36" s="977"/>
      <c r="CM36" s="977"/>
      <c r="CN36" s="163"/>
      <c r="CO36" s="976">
        <f t="shared" si="3"/>
        <v>12</v>
      </c>
      <c r="CP36" s="976"/>
      <c r="CQ36" s="977" t="str">
        <f>IF('各会計、関係団体の財政状況及び健全化判断比率'!BS9="","",'各会計、関係団体の財政状況及び健全化判断比率'!BS9)</f>
        <v>新宿区勤労者・仕事支援センター</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90"/>
    </row>
    <row r="37" spans="1:113" ht="32.25" customHeight="1" x14ac:dyDescent="0.2">
      <c r="A37" s="163"/>
      <c r="B37" s="187"/>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8</v>
      </c>
      <c r="BX37" s="976"/>
      <c r="BY37" s="977" t="str">
        <f>IF('各会計、関係団体の財政状況及び健全化判断比率'!B71="","",'各会計、関係団体の財政状況及び健全化判断比率'!B71)</f>
        <v>東京都後期高齢者医療広域連合（一般会計）</v>
      </c>
      <c r="BZ37" s="977"/>
      <c r="CA37" s="977"/>
      <c r="CB37" s="977"/>
      <c r="CC37" s="977"/>
      <c r="CD37" s="977"/>
      <c r="CE37" s="977"/>
      <c r="CF37" s="977"/>
      <c r="CG37" s="977"/>
      <c r="CH37" s="977"/>
      <c r="CI37" s="977"/>
      <c r="CJ37" s="977"/>
      <c r="CK37" s="977"/>
      <c r="CL37" s="977"/>
      <c r="CM37" s="977"/>
      <c r="CN37" s="163"/>
      <c r="CO37" s="976" t="str">
        <f t="shared" si="3"/>
        <v/>
      </c>
      <c r="CP37" s="976"/>
      <c r="CQ37" s="977" t="str">
        <f>IF('各会計、関係団体の財政状況及び健全化判断比率'!BS10="","",'各会計、関係団体の財政状況及び健全化判断比率'!BS10)</f>
        <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90"/>
    </row>
    <row r="38" spans="1:113" ht="32.25" customHeight="1" x14ac:dyDescent="0.2">
      <c r="A38" s="163"/>
      <c r="B38" s="187"/>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9</v>
      </c>
      <c r="BX38" s="976"/>
      <c r="BY38" s="977" t="str">
        <f>IF('各会計、関係団体の財政状況及び健全化判断比率'!B72="","",'各会計、関係団体の財政状況及び健全化判断比率'!B72)</f>
        <v>東京都後期高齢者医療広域連合
（後期高齢者医療特別会計）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90"/>
    </row>
    <row r="39" spans="1:113" ht="32.25" customHeight="1" x14ac:dyDescent="0.2">
      <c r="A39" s="163"/>
      <c r="B39" s="187"/>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t="str">
        <f t="shared" si="2"/>
        <v/>
      </c>
      <c r="BX39" s="976"/>
      <c r="BY39" s="977" t="str">
        <f>IF('各会計、関係団体の財政状況及び健全化判断比率'!B73="","",'各会計、関係団体の財政状況及び健全化判断比率'!B73)</f>
        <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90"/>
    </row>
    <row r="40" spans="1:113" ht="32.25" customHeight="1" x14ac:dyDescent="0.2">
      <c r="A40" s="163"/>
      <c r="B40" s="187"/>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t="str">
        <f t="shared" si="2"/>
        <v/>
      </c>
      <c r="BX40" s="976"/>
      <c r="BY40" s="977" t="str">
        <f>IF('各会計、関係団体の財政状況及び健全化判断比率'!B74="","",'各会計、関係団体の財政状況及び健全化判断比率'!B74)</f>
        <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90"/>
    </row>
    <row r="41" spans="1:113" ht="32.25" customHeight="1" x14ac:dyDescent="0.2">
      <c r="A41" s="163"/>
      <c r="B41" s="187"/>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str">
        <f t="shared" si="2"/>
        <v/>
      </c>
      <c r="BX41" s="976"/>
      <c r="BY41" s="977" t="str">
        <f>IF('各会計、関係団体の財政状況及び健全化判断比率'!B75="","",'各会計、関係団体の財政状況及び健全化判断比率'!B75)</f>
        <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90"/>
    </row>
    <row r="42" spans="1:113" ht="32.25" customHeight="1" x14ac:dyDescent="0.2">
      <c r="B42" s="187"/>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90"/>
    </row>
    <row r="43" spans="1:113" ht="32.25" customHeight="1" x14ac:dyDescent="0.2">
      <c r="B43" s="187"/>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Ygk+wzOmHbmhrZJiscay8hdC25NBHiF5t1bq3R8vOIUYstFf5SENloNdGAq2F7PHGlBmuN3tUCvj9o/JVIOSvQ==" saltValue="VxjKC7rTNnihoUKGu3Wh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528</v>
      </c>
      <c r="D34" s="1136"/>
      <c r="E34" s="1137"/>
      <c r="F34" s="32">
        <v>3.88</v>
      </c>
      <c r="G34" s="33">
        <v>6.83</v>
      </c>
      <c r="H34" s="33">
        <v>4.71</v>
      </c>
      <c r="I34" s="33">
        <v>3.85</v>
      </c>
      <c r="J34" s="34">
        <v>5.0999999999999996</v>
      </c>
      <c r="K34" s="22"/>
      <c r="L34" s="22"/>
      <c r="M34" s="22"/>
      <c r="N34" s="22"/>
      <c r="O34" s="22"/>
      <c r="P34" s="22"/>
    </row>
    <row r="35" spans="1:16" ht="39" customHeight="1" x14ac:dyDescent="0.2">
      <c r="A35" s="22"/>
      <c r="B35" s="35"/>
      <c r="C35" s="1132" t="s">
        <v>529</v>
      </c>
      <c r="D35" s="1132"/>
      <c r="E35" s="1133"/>
      <c r="F35" s="36">
        <v>1.63</v>
      </c>
      <c r="G35" s="37">
        <v>1.07</v>
      </c>
      <c r="H35" s="37">
        <v>1.33</v>
      </c>
      <c r="I35" s="37">
        <v>1.27</v>
      </c>
      <c r="J35" s="38">
        <v>0.63</v>
      </c>
      <c r="K35" s="22"/>
      <c r="L35" s="22"/>
      <c r="M35" s="22"/>
      <c r="N35" s="22"/>
      <c r="O35" s="22"/>
      <c r="P35" s="22"/>
    </row>
    <row r="36" spans="1:16" ht="39" customHeight="1" x14ac:dyDescent="0.2">
      <c r="A36" s="22"/>
      <c r="B36" s="35"/>
      <c r="C36" s="1132" t="s">
        <v>530</v>
      </c>
      <c r="D36" s="1132"/>
      <c r="E36" s="1133"/>
      <c r="F36" s="36">
        <v>0.46</v>
      </c>
      <c r="G36" s="37">
        <v>0.44</v>
      </c>
      <c r="H36" s="37">
        <v>0.45</v>
      </c>
      <c r="I36" s="37">
        <v>0.44</v>
      </c>
      <c r="J36" s="38">
        <v>0.56999999999999995</v>
      </c>
      <c r="K36" s="22"/>
      <c r="L36" s="22"/>
      <c r="M36" s="22"/>
      <c r="N36" s="22"/>
      <c r="O36" s="22"/>
      <c r="P36" s="22"/>
    </row>
    <row r="37" spans="1:16" ht="39" customHeight="1" x14ac:dyDescent="0.2">
      <c r="A37" s="22"/>
      <c r="B37" s="35"/>
      <c r="C37" s="1132" t="s">
        <v>531</v>
      </c>
      <c r="D37" s="1132"/>
      <c r="E37" s="1133"/>
      <c r="F37" s="36">
        <v>0.04</v>
      </c>
      <c r="G37" s="37">
        <v>0.04</v>
      </c>
      <c r="H37" s="37">
        <v>0.02</v>
      </c>
      <c r="I37" s="37">
        <v>0.02</v>
      </c>
      <c r="J37" s="38">
        <v>0.01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532</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533</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rNOvJ+hnX3mlz8oTId05xgha3bH4loAv6wuoiKAO0ScaIZhUnV+ksaNyNGOqQP4WxJ7tsLxDYqXBDkPhgphIA==" saltValue="UKT5olkDyd+KOfMsg3q5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2313</v>
      </c>
      <c r="L45" s="58">
        <v>2128</v>
      </c>
      <c r="M45" s="58">
        <v>2008</v>
      </c>
      <c r="N45" s="58">
        <v>1900</v>
      </c>
      <c r="O45" s="59">
        <v>2174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61</v>
      </c>
      <c r="L47" s="62">
        <v>82</v>
      </c>
      <c r="M47" s="62">
        <v>68</v>
      </c>
      <c r="N47" s="62">
        <v>57</v>
      </c>
      <c r="O47" s="63">
        <v>79</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140</v>
      </c>
      <c r="L49" s="62">
        <v>141</v>
      </c>
      <c r="M49" s="62">
        <v>116</v>
      </c>
      <c r="N49" s="62">
        <v>142</v>
      </c>
      <c r="O49" s="63">
        <v>245</v>
      </c>
      <c r="P49" s="46"/>
      <c r="Q49" s="46"/>
      <c r="R49" s="46"/>
      <c r="S49" s="46"/>
      <c r="T49" s="46"/>
      <c r="U49" s="46"/>
    </row>
    <row r="50" spans="1:21" ht="30.75" customHeight="1" x14ac:dyDescent="0.2">
      <c r="A50" s="46"/>
      <c r="B50" s="1140"/>
      <c r="C50" s="1141"/>
      <c r="D50" s="60"/>
      <c r="E50" s="1146" t="s">
        <v>15</v>
      </c>
      <c r="F50" s="1146"/>
      <c r="G50" s="1146"/>
      <c r="H50" s="1146"/>
      <c r="I50" s="1146"/>
      <c r="J50" s="1147"/>
      <c r="K50" s="61">
        <v>151</v>
      </c>
      <c r="L50" s="62">
        <v>320</v>
      </c>
      <c r="M50" s="62">
        <v>362</v>
      </c>
      <c r="N50" s="62">
        <v>636</v>
      </c>
      <c r="O50" s="63">
        <v>698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5504</v>
      </c>
      <c r="L52" s="62">
        <v>5262</v>
      </c>
      <c r="M52" s="62">
        <v>4806</v>
      </c>
      <c r="N52" s="62">
        <v>4363</v>
      </c>
      <c r="O52" s="63">
        <v>3615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-2839</v>
      </c>
      <c r="L53" s="67">
        <v>-2591</v>
      </c>
      <c r="M53" s="67">
        <v>-2252</v>
      </c>
      <c r="N53" s="67">
        <v>-1628</v>
      </c>
      <c r="O53" s="68">
        <v>-419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482</v>
      </c>
      <c r="L58" s="82">
        <v>89</v>
      </c>
      <c r="M58" s="82">
        <v>76</v>
      </c>
      <c r="N58" s="82">
        <v>47</v>
      </c>
      <c r="O58" s="83">
        <v>104</v>
      </c>
    </row>
    <row r="59" spans="1:21" ht="31.5" customHeight="1" x14ac:dyDescent="0.2">
      <c r="B59" s="1156"/>
      <c r="C59" s="1157"/>
      <c r="D59" s="1163" t="s">
        <v>26</v>
      </c>
      <c r="E59" s="1164"/>
      <c r="F59" s="1164"/>
      <c r="G59" s="1164"/>
      <c r="H59" s="1164"/>
      <c r="I59" s="1164"/>
      <c r="J59" s="1165"/>
      <c r="K59" s="84">
        <v>5779</v>
      </c>
      <c r="L59" s="85">
        <v>5883</v>
      </c>
      <c r="M59" s="85">
        <v>5987</v>
      </c>
      <c r="N59" s="85">
        <v>6092</v>
      </c>
      <c r="O59" s="86">
        <v>4300</v>
      </c>
    </row>
    <row r="60" spans="1:21" ht="31.5" customHeight="1" thickBot="1" x14ac:dyDescent="0.25">
      <c r="B60" s="1158"/>
      <c r="C60" s="1159"/>
      <c r="D60" s="1166" t="s">
        <v>27</v>
      </c>
      <c r="E60" s="1167"/>
      <c r="F60" s="1167"/>
      <c r="G60" s="1167"/>
      <c r="H60" s="1167"/>
      <c r="I60" s="1167"/>
      <c r="J60" s="1168"/>
      <c r="K60" s="87">
        <v>143</v>
      </c>
      <c r="L60" s="88">
        <v>204</v>
      </c>
      <c r="M60" s="88">
        <v>196</v>
      </c>
      <c r="N60" s="88">
        <v>188</v>
      </c>
      <c r="O60" s="89">
        <v>198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nNsGbjCFua6VBpDQ4/XPf8OWJwJ6lreRF1blupK9FeMzaUQx3cz/9nz94PuSCMlstnsizCETXMkvsxxwF7FHQ==" saltValue="dV+5hz3yivL2hfmBzjWz3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30">
        <v>20376</v>
      </c>
      <c r="J41" s="331">
        <v>18620</v>
      </c>
      <c r="K41" s="331">
        <v>17720</v>
      </c>
      <c r="L41" s="331">
        <v>18539</v>
      </c>
      <c r="M41" s="332">
        <v>21147</v>
      </c>
    </row>
    <row r="42" spans="2:13" ht="27.75" customHeight="1" x14ac:dyDescent="0.2">
      <c r="B42" s="1171"/>
      <c r="C42" s="1172"/>
      <c r="D42" s="104"/>
      <c r="E42" s="1177" t="s">
        <v>32</v>
      </c>
      <c r="F42" s="1177"/>
      <c r="G42" s="1177"/>
      <c r="H42" s="1178"/>
      <c r="I42" s="333" t="s">
        <v>482</v>
      </c>
      <c r="J42" s="334">
        <v>241</v>
      </c>
      <c r="K42" s="334">
        <v>69</v>
      </c>
      <c r="L42" s="334">
        <v>55</v>
      </c>
      <c r="M42" s="335">
        <v>23</v>
      </c>
    </row>
    <row r="43" spans="2:13" ht="27.75" customHeight="1" x14ac:dyDescent="0.2">
      <c r="B43" s="1171"/>
      <c r="C43" s="1172"/>
      <c r="D43" s="104"/>
      <c r="E43" s="1177" t="s">
        <v>33</v>
      </c>
      <c r="F43" s="1177"/>
      <c r="G43" s="1177"/>
      <c r="H43" s="1178"/>
      <c r="I43" s="333" t="s">
        <v>482</v>
      </c>
      <c r="J43" s="334" t="s">
        <v>482</v>
      </c>
      <c r="K43" s="334" t="s">
        <v>482</v>
      </c>
      <c r="L43" s="334" t="s">
        <v>482</v>
      </c>
      <c r="M43" s="335" t="s">
        <v>482</v>
      </c>
    </row>
    <row r="44" spans="2:13" ht="27.75" customHeight="1" x14ac:dyDescent="0.2">
      <c r="B44" s="1171"/>
      <c r="C44" s="1172"/>
      <c r="D44" s="104"/>
      <c r="E44" s="1177" t="s">
        <v>34</v>
      </c>
      <c r="F44" s="1177"/>
      <c r="G44" s="1177"/>
      <c r="H44" s="1178"/>
      <c r="I44" s="333">
        <v>1790</v>
      </c>
      <c r="J44" s="334">
        <v>2081</v>
      </c>
      <c r="K44" s="334">
        <v>2400</v>
      </c>
      <c r="L44" s="334">
        <v>2338</v>
      </c>
      <c r="M44" s="335">
        <v>2851</v>
      </c>
    </row>
    <row r="45" spans="2:13" ht="27.75" customHeight="1" x14ac:dyDescent="0.2">
      <c r="B45" s="1171"/>
      <c r="C45" s="1172"/>
      <c r="D45" s="104"/>
      <c r="E45" s="1177" t="s">
        <v>35</v>
      </c>
      <c r="F45" s="1177"/>
      <c r="G45" s="1177"/>
      <c r="H45" s="1178"/>
      <c r="I45" s="333">
        <v>17240</v>
      </c>
      <c r="J45" s="334">
        <v>16588</v>
      </c>
      <c r="K45" s="334">
        <v>15585</v>
      </c>
      <c r="L45" s="334">
        <v>17595</v>
      </c>
      <c r="M45" s="335">
        <v>16928</v>
      </c>
    </row>
    <row r="46" spans="2:13" ht="27.75" customHeight="1" x14ac:dyDescent="0.2">
      <c r="B46" s="1171"/>
      <c r="C46" s="1172"/>
      <c r="D46" s="105"/>
      <c r="E46" s="1177" t="s">
        <v>36</v>
      </c>
      <c r="F46" s="1177"/>
      <c r="G46" s="1177"/>
      <c r="H46" s="1178"/>
      <c r="I46" s="333" t="s">
        <v>482</v>
      </c>
      <c r="J46" s="334" t="s">
        <v>482</v>
      </c>
      <c r="K46" s="334" t="s">
        <v>482</v>
      </c>
      <c r="L46" s="334" t="s">
        <v>482</v>
      </c>
      <c r="M46" s="335" t="s">
        <v>482</v>
      </c>
    </row>
    <row r="47" spans="2:13" ht="27.75" customHeight="1" x14ac:dyDescent="0.2">
      <c r="B47" s="1171"/>
      <c r="C47" s="1172"/>
      <c r="D47" s="106"/>
      <c r="E47" s="1179" t="s">
        <v>37</v>
      </c>
      <c r="F47" s="1180"/>
      <c r="G47" s="1180"/>
      <c r="H47" s="1181"/>
      <c r="I47" s="333" t="s">
        <v>482</v>
      </c>
      <c r="J47" s="334" t="s">
        <v>482</v>
      </c>
      <c r="K47" s="334" t="s">
        <v>482</v>
      </c>
      <c r="L47" s="334" t="s">
        <v>482</v>
      </c>
      <c r="M47" s="335" t="s">
        <v>482</v>
      </c>
    </row>
    <row r="48" spans="2:13" ht="27.75" customHeight="1" x14ac:dyDescent="0.2">
      <c r="B48" s="1171"/>
      <c r="C48" s="1172"/>
      <c r="D48" s="104"/>
      <c r="E48" s="1177" t="s">
        <v>38</v>
      </c>
      <c r="F48" s="1177"/>
      <c r="G48" s="1177"/>
      <c r="H48" s="1178"/>
      <c r="I48" s="333" t="s">
        <v>482</v>
      </c>
      <c r="J48" s="334" t="s">
        <v>482</v>
      </c>
      <c r="K48" s="334" t="s">
        <v>482</v>
      </c>
      <c r="L48" s="334" t="s">
        <v>482</v>
      </c>
      <c r="M48" s="335" t="s">
        <v>482</v>
      </c>
    </row>
    <row r="49" spans="2:13" ht="27.75" customHeight="1" x14ac:dyDescent="0.2">
      <c r="B49" s="1173"/>
      <c r="C49" s="1174"/>
      <c r="D49" s="104"/>
      <c r="E49" s="1177" t="s">
        <v>39</v>
      </c>
      <c r="F49" s="1177"/>
      <c r="G49" s="1177"/>
      <c r="H49" s="1178"/>
      <c r="I49" s="333" t="s">
        <v>482</v>
      </c>
      <c r="J49" s="334" t="s">
        <v>482</v>
      </c>
      <c r="K49" s="334" t="s">
        <v>482</v>
      </c>
      <c r="L49" s="334" t="s">
        <v>482</v>
      </c>
      <c r="M49" s="335" t="s">
        <v>482</v>
      </c>
    </row>
    <row r="50" spans="2:13" ht="27.75" customHeight="1" x14ac:dyDescent="0.2">
      <c r="B50" s="1182" t="s">
        <v>40</v>
      </c>
      <c r="C50" s="1183"/>
      <c r="D50" s="107"/>
      <c r="E50" s="1177" t="s">
        <v>41</v>
      </c>
      <c r="F50" s="1177"/>
      <c r="G50" s="1177"/>
      <c r="H50" s="1178"/>
      <c r="I50" s="333">
        <v>60697</v>
      </c>
      <c r="J50" s="334">
        <v>65614</v>
      </c>
      <c r="K50" s="334">
        <v>69080</v>
      </c>
      <c r="L50" s="334">
        <v>62050</v>
      </c>
      <c r="M50" s="335">
        <v>57729</v>
      </c>
    </row>
    <row r="51" spans="2:13" ht="27.75" customHeight="1" x14ac:dyDescent="0.2">
      <c r="B51" s="1171"/>
      <c r="C51" s="1172"/>
      <c r="D51" s="104"/>
      <c r="E51" s="1177" t="s">
        <v>42</v>
      </c>
      <c r="F51" s="1177"/>
      <c r="G51" s="1177"/>
      <c r="H51" s="1178"/>
      <c r="I51" s="333" t="s">
        <v>482</v>
      </c>
      <c r="J51" s="334" t="s">
        <v>482</v>
      </c>
      <c r="K51" s="334" t="s">
        <v>482</v>
      </c>
      <c r="L51" s="334" t="s">
        <v>482</v>
      </c>
      <c r="M51" s="335" t="s">
        <v>482</v>
      </c>
    </row>
    <row r="52" spans="2:13" ht="27.75" customHeight="1" x14ac:dyDescent="0.2">
      <c r="B52" s="1173"/>
      <c r="C52" s="1174"/>
      <c r="D52" s="104"/>
      <c r="E52" s="1177" t="s">
        <v>43</v>
      </c>
      <c r="F52" s="1177"/>
      <c r="G52" s="1177"/>
      <c r="H52" s="1178"/>
      <c r="I52" s="333">
        <v>42484</v>
      </c>
      <c r="J52" s="334">
        <v>43052</v>
      </c>
      <c r="K52" s="334">
        <v>39986</v>
      </c>
      <c r="L52" s="334">
        <v>36703</v>
      </c>
      <c r="M52" s="335">
        <v>35230</v>
      </c>
    </row>
    <row r="53" spans="2:13" ht="27.75" customHeight="1" thickBot="1" x14ac:dyDescent="0.25">
      <c r="B53" s="1184" t="s">
        <v>19</v>
      </c>
      <c r="C53" s="1185"/>
      <c r="D53" s="108"/>
      <c r="E53" s="1186" t="s">
        <v>44</v>
      </c>
      <c r="F53" s="1186"/>
      <c r="G53" s="1186"/>
      <c r="H53" s="1187"/>
      <c r="I53" s="336">
        <v>-63775</v>
      </c>
      <c r="J53" s="337">
        <v>-71137</v>
      </c>
      <c r="K53" s="337">
        <v>-73291</v>
      </c>
      <c r="L53" s="337">
        <v>-60226</v>
      </c>
      <c r="M53" s="338">
        <v>-52009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CSTHyiOVLQqZyYHre+/VtZnuRc1gBKuyNJKu6TAGV5HrsUUXRTEu2lYbJWHVP1hD8d/Sou2rSpSvaYnIrbsTQ==" saltValue="+VgIdRoqNiTGnlR3eM+w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38596</v>
      </c>
      <c r="G55" s="339">
        <v>32731</v>
      </c>
      <c r="H55" s="340">
        <v>27096</v>
      </c>
    </row>
    <row r="56" spans="2:8" ht="52.5" customHeight="1" x14ac:dyDescent="0.2">
      <c r="B56" s="120"/>
      <c r="C56" s="1198" t="s">
        <v>47</v>
      </c>
      <c r="D56" s="1198"/>
      <c r="E56" s="1199"/>
      <c r="F56" s="341">
        <v>6092</v>
      </c>
      <c r="G56" s="341">
        <v>4300</v>
      </c>
      <c r="H56" s="342">
        <v>4410</v>
      </c>
    </row>
    <row r="57" spans="2:8" ht="53.25" customHeight="1" x14ac:dyDescent="0.2">
      <c r="B57" s="120"/>
      <c r="C57" s="1200" t="s">
        <v>48</v>
      </c>
      <c r="D57" s="1200"/>
      <c r="E57" s="1201"/>
      <c r="F57" s="343">
        <v>21862</v>
      </c>
      <c r="G57" s="343">
        <v>22472</v>
      </c>
      <c r="H57" s="344">
        <v>23433</v>
      </c>
    </row>
    <row r="58" spans="2:8" ht="45.75" customHeight="1" x14ac:dyDescent="0.2">
      <c r="B58" s="121"/>
      <c r="C58" s="1188" t="s">
        <v>550</v>
      </c>
      <c r="D58" s="1189"/>
      <c r="E58" s="1190"/>
      <c r="F58" s="345">
        <v>13723</v>
      </c>
      <c r="G58" s="345">
        <v>14831</v>
      </c>
      <c r="H58" s="346">
        <v>16031</v>
      </c>
    </row>
    <row r="59" spans="2:8" ht="45.75" customHeight="1" x14ac:dyDescent="0.2">
      <c r="B59" s="121"/>
      <c r="C59" s="1188" t="s">
        <v>551</v>
      </c>
      <c r="D59" s="1189"/>
      <c r="E59" s="1190"/>
      <c r="F59" s="345">
        <v>5425</v>
      </c>
      <c r="G59" s="345">
        <v>5013</v>
      </c>
      <c r="H59" s="346">
        <v>4607</v>
      </c>
    </row>
    <row r="60" spans="2:8" ht="45.75" customHeight="1" x14ac:dyDescent="0.2">
      <c r="B60" s="121"/>
      <c r="C60" s="1188" t="s">
        <v>552</v>
      </c>
      <c r="D60" s="1189"/>
      <c r="E60" s="1190"/>
      <c r="F60" s="345">
        <v>689</v>
      </c>
      <c r="G60" s="345">
        <v>689</v>
      </c>
      <c r="H60" s="346">
        <v>691</v>
      </c>
    </row>
    <row r="61" spans="2:8" ht="45.75" customHeight="1" x14ac:dyDescent="0.2">
      <c r="B61" s="121"/>
      <c r="C61" s="1188" t="s">
        <v>553</v>
      </c>
      <c r="D61" s="1189"/>
      <c r="E61" s="1190"/>
      <c r="F61" s="345">
        <v>429</v>
      </c>
      <c r="G61" s="345">
        <v>377</v>
      </c>
      <c r="H61" s="346">
        <v>571</v>
      </c>
    </row>
    <row r="62" spans="2:8" ht="45.75" customHeight="1" thickBot="1" x14ac:dyDescent="0.25">
      <c r="B62" s="122"/>
      <c r="C62" s="1191" t="s">
        <v>554</v>
      </c>
      <c r="D62" s="1192"/>
      <c r="E62" s="1193"/>
      <c r="F62" s="347">
        <v>428</v>
      </c>
      <c r="G62" s="347">
        <v>429</v>
      </c>
      <c r="H62" s="348">
        <v>430</v>
      </c>
    </row>
    <row r="63" spans="2:8" ht="52.5" customHeight="1" thickBot="1" x14ac:dyDescent="0.25">
      <c r="B63" s="123"/>
      <c r="C63" s="1194" t="s">
        <v>49</v>
      </c>
      <c r="D63" s="1194"/>
      <c r="E63" s="1195"/>
      <c r="F63" s="349">
        <v>66549</v>
      </c>
      <c r="G63" s="349">
        <v>59503</v>
      </c>
      <c r="H63" s="350">
        <v>54939</v>
      </c>
    </row>
    <row r="64" spans="2:8" ht="13.2" x14ac:dyDescent="0.2"/>
  </sheetData>
  <sheetProtection algorithmName="SHA-512" hashValue="bYJ/EHmJ6/8c/SAPQZXkLePTgUvA3PkEk+x8owLRSpzlAWDp+xvqqBqNtPAJTos9CdDBc0eOrAmbbSWWKMo7JQ==" saltValue="LBexTDLYsEhDDEyOvK0p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24410</v>
      </c>
      <c r="E3" s="142"/>
      <c r="F3" s="143">
        <v>50465</v>
      </c>
      <c r="G3" s="144"/>
      <c r="H3" s="145"/>
    </row>
    <row r="4" spans="1:8" x14ac:dyDescent="0.2">
      <c r="A4" s="146"/>
      <c r="B4" s="147"/>
      <c r="C4" s="148"/>
      <c r="D4" s="149">
        <v>20736</v>
      </c>
      <c r="E4" s="150"/>
      <c r="F4" s="151">
        <v>34193</v>
      </c>
      <c r="G4" s="152"/>
      <c r="H4" s="153"/>
    </row>
    <row r="5" spans="1:8" x14ac:dyDescent="0.2">
      <c r="A5" s="134" t="s">
        <v>515</v>
      </c>
      <c r="B5" s="139"/>
      <c r="C5" s="140"/>
      <c r="D5" s="141">
        <v>26428</v>
      </c>
      <c r="E5" s="142"/>
      <c r="F5" s="143">
        <v>51679</v>
      </c>
      <c r="G5" s="144"/>
      <c r="H5" s="145"/>
    </row>
    <row r="6" spans="1:8" x14ac:dyDescent="0.2">
      <c r="A6" s="146"/>
      <c r="B6" s="147"/>
      <c r="C6" s="148"/>
      <c r="D6" s="149">
        <v>19349</v>
      </c>
      <c r="E6" s="150"/>
      <c r="F6" s="151">
        <v>35132</v>
      </c>
      <c r="G6" s="152"/>
      <c r="H6" s="153"/>
    </row>
    <row r="7" spans="1:8" x14ac:dyDescent="0.2">
      <c r="A7" s="134" t="s">
        <v>516</v>
      </c>
      <c r="B7" s="139"/>
      <c r="C7" s="140"/>
      <c r="D7" s="141">
        <v>28344</v>
      </c>
      <c r="E7" s="142"/>
      <c r="F7" s="143">
        <v>49665</v>
      </c>
      <c r="G7" s="144"/>
      <c r="H7" s="145"/>
    </row>
    <row r="8" spans="1:8" x14ac:dyDescent="0.2">
      <c r="A8" s="146"/>
      <c r="B8" s="147"/>
      <c r="C8" s="148"/>
      <c r="D8" s="149">
        <v>21645</v>
      </c>
      <c r="E8" s="150"/>
      <c r="F8" s="151">
        <v>34678</v>
      </c>
      <c r="G8" s="152"/>
      <c r="H8" s="153"/>
    </row>
    <row r="9" spans="1:8" x14ac:dyDescent="0.2">
      <c r="A9" s="134" t="s">
        <v>517</v>
      </c>
      <c r="B9" s="139"/>
      <c r="C9" s="140"/>
      <c r="D9" s="141">
        <v>32309</v>
      </c>
      <c r="E9" s="142"/>
      <c r="F9" s="143">
        <v>63439</v>
      </c>
      <c r="G9" s="144"/>
      <c r="H9" s="145"/>
    </row>
    <row r="10" spans="1:8" x14ac:dyDescent="0.2">
      <c r="A10" s="146"/>
      <c r="B10" s="147"/>
      <c r="C10" s="148"/>
      <c r="D10" s="149">
        <v>24518</v>
      </c>
      <c r="E10" s="150"/>
      <c r="F10" s="151">
        <v>46463</v>
      </c>
      <c r="G10" s="152"/>
      <c r="H10" s="153"/>
    </row>
    <row r="11" spans="1:8" x14ac:dyDescent="0.2">
      <c r="A11" s="134" t="s">
        <v>518</v>
      </c>
      <c r="B11" s="139"/>
      <c r="C11" s="140"/>
      <c r="D11" s="141">
        <v>41120</v>
      </c>
      <c r="E11" s="142"/>
      <c r="F11" s="143">
        <v>60097</v>
      </c>
      <c r="G11" s="144"/>
      <c r="H11" s="145"/>
    </row>
    <row r="12" spans="1:8" x14ac:dyDescent="0.2">
      <c r="A12" s="146"/>
      <c r="B12" s="147"/>
      <c r="C12" s="154"/>
      <c r="D12" s="149">
        <v>35865</v>
      </c>
      <c r="E12" s="150"/>
      <c r="F12" s="151">
        <v>43011</v>
      </c>
      <c r="G12" s="152"/>
      <c r="H12" s="153"/>
    </row>
    <row r="13" spans="1:8" x14ac:dyDescent="0.2">
      <c r="A13" s="134"/>
      <c r="B13" s="139"/>
      <c r="C13" s="140"/>
      <c r="D13" s="141">
        <v>30522</v>
      </c>
      <c r="E13" s="142"/>
      <c r="F13" s="143">
        <v>55069</v>
      </c>
      <c r="G13" s="155"/>
      <c r="H13" s="145"/>
    </row>
    <row r="14" spans="1:8" x14ac:dyDescent="0.2">
      <c r="A14" s="146"/>
      <c r="B14" s="147"/>
      <c r="C14" s="148"/>
      <c r="D14" s="149">
        <v>24423</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3.88</v>
      </c>
      <c r="C19" s="156">
        <f>ROUND(VALUE(SUBSTITUTE(実質収支比率等に係る経年分析!G$48,"▲","-")),2)</f>
        <v>6.84</v>
      </c>
      <c r="D19" s="156">
        <f>ROUND(VALUE(SUBSTITUTE(実質収支比率等に係る経年分析!H$48,"▲","-")),2)</f>
        <v>4.72</v>
      </c>
      <c r="E19" s="156">
        <f>ROUND(VALUE(SUBSTITUTE(実質収支比率等に係る経年分析!I$48,"▲","-")),2)</f>
        <v>3.85</v>
      </c>
      <c r="F19" s="156">
        <f>ROUND(VALUE(SUBSTITUTE(実質収支比率等に係る経年分析!J$48,"▲","-")),2)</f>
        <v>5.0999999999999996</v>
      </c>
    </row>
    <row r="20" spans="1:11" x14ac:dyDescent="0.2">
      <c r="A20" s="156" t="s">
        <v>53</v>
      </c>
      <c r="B20" s="156">
        <f>ROUND(VALUE(SUBSTITUTE(実質収支比率等に係る経年分析!F$47,"▲","-")),2)</f>
        <v>37.94</v>
      </c>
      <c r="C20" s="156">
        <f>ROUND(VALUE(SUBSTITUTE(実質収支比率等に係る経年分析!G$47,"▲","-")),2)</f>
        <v>38.74</v>
      </c>
      <c r="D20" s="156">
        <f>ROUND(VALUE(SUBSTITUTE(実質収支比率等に係る経年分析!H$47,"▲","-")),2)</f>
        <v>41.93</v>
      </c>
      <c r="E20" s="156">
        <f>ROUND(VALUE(SUBSTITUTE(実質収支比率等に係る経年分析!I$47,"▲","-")),2)</f>
        <v>33.42</v>
      </c>
      <c r="F20" s="156">
        <f>ROUND(VALUE(SUBSTITUTE(実質収支比率等に係る経年分析!J$47,"▲","-")),2)</f>
        <v>26.63</v>
      </c>
    </row>
    <row r="21" spans="1:11" x14ac:dyDescent="0.2">
      <c r="A21" s="156" t="s">
        <v>54</v>
      </c>
      <c r="B21" s="156">
        <f>IF(ISNUMBER(VALUE(SUBSTITUTE(実質収支比率等に係る経年分析!F$49,"▲","-"))),ROUND(VALUE(SUBSTITUTE(実質収支比率等に係る経年分析!F$49,"▲","-")),2),NA())</f>
        <v>1.48</v>
      </c>
      <c r="C21" s="156">
        <f>IF(ISNUMBER(VALUE(SUBSTITUTE(実質収支比率等に係る経年分析!G$49,"▲","-"))),ROUND(VALUE(SUBSTITUTE(実質収支比率等に係る経年分析!G$49,"▲","-")),2),NA())</f>
        <v>5.37</v>
      </c>
      <c r="D21" s="156">
        <f>IF(ISNUMBER(VALUE(SUBSTITUTE(実質収支比率等に係る経年分析!H$49,"▲","-"))),ROUND(VALUE(SUBSTITUTE(実質収支比率等に係る経年分析!H$49,"▲","-")),2),NA())</f>
        <v>0.66</v>
      </c>
      <c r="E21" s="156">
        <f>IF(ISNUMBER(VALUE(SUBSTITUTE(実質収支比率等に係る経年分析!I$49,"▲","-"))),ROUND(VALUE(SUBSTITUTE(実質収支比率等に係る経年分析!I$49,"▲","-")),2),NA())</f>
        <v>-6.57</v>
      </c>
      <c r="F21" s="156">
        <f>IF(ISNUMBER(VALUE(SUBSTITUTE(実質収支比率等に係る経年分析!J$49,"▲","-"))),ROUND(VALUE(SUBSTITUTE(実質収支比率等に係る経年分析!J$49,"▲","-")),2),NA())</f>
        <v>-4.1399999999999997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0.01</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0.56999999999999995</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1.63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0.63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5.0999999999999996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5504</v>
      </c>
      <c r="E42" s="158"/>
      <c r="F42" s="158"/>
      <c r="G42" s="158">
        <f>'実質公債費比率（分子）の構造'!L$52</f>
        <v>5262</v>
      </c>
      <c r="H42" s="158"/>
      <c r="I42" s="158"/>
      <c r="J42" s="158">
        <f>'実質公債費比率（分子）の構造'!M$52</f>
        <v>4806</v>
      </c>
      <c r="K42" s="158"/>
      <c r="L42" s="158"/>
      <c r="M42" s="158">
        <f>'実質公債費比率（分子）の構造'!N$52</f>
        <v>4363</v>
      </c>
      <c r="N42" s="158"/>
      <c r="O42" s="158"/>
      <c r="P42" s="158">
        <f>'実質公債費比率（分子）の構造'!O$52</f>
        <v>3615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151</v>
      </c>
      <c r="C44" s="158"/>
      <c r="D44" s="158"/>
      <c r="E44" s="158">
        <f>'実質公債費比率（分子）の構造'!L$50</f>
        <v>320</v>
      </c>
      <c r="F44" s="158"/>
      <c r="G44" s="158"/>
      <c r="H44" s="158">
        <f>'実質公債費比率（分子）の構造'!M$50</f>
        <v>362</v>
      </c>
      <c r="I44" s="158"/>
      <c r="J44" s="158"/>
      <c r="K44" s="158">
        <f>'実質公債費比率（分子）の構造'!N$50</f>
        <v>636</v>
      </c>
      <c r="L44" s="158"/>
      <c r="M44" s="158"/>
      <c r="N44" s="158">
        <f>'実質公債費比率（分子）の構造'!O$50</f>
        <v>698</v>
      </c>
      <c r="O44" s="158"/>
      <c r="P44" s="158"/>
    </row>
    <row r="45" spans="1:16" x14ac:dyDescent="0.2">
      <c r="A45" s="158" t="s">
        <v>63</v>
      </c>
      <c r="B45" s="158">
        <f>'実質公債費比率（分子）の構造'!K$49</f>
        <v>140</v>
      </c>
      <c r="C45" s="158"/>
      <c r="D45" s="158"/>
      <c r="E45" s="158">
        <f>'実質公債費比率（分子）の構造'!L$49</f>
        <v>141</v>
      </c>
      <c r="F45" s="158"/>
      <c r="G45" s="158"/>
      <c r="H45" s="158">
        <f>'実質公債費比率（分子）の構造'!M$49</f>
        <v>116</v>
      </c>
      <c r="I45" s="158"/>
      <c r="J45" s="158"/>
      <c r="K45" s="158">
        <f>'実質公債費比率（分子）の構造'!N$49</f>
        <v>142</v>
      </c>
      <c r="L45" s="158"/>
      <c r="M45" s="158"/>
      <c r="N45" s="158">
        <f>'実質公債費比率（分子）の構造'!O$49</f>
        <v>245</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61</v>
      </c>
      <c r="C47" s="158"/>
      <c r="D47" s="158"/>
      <c r="E47" s="158">
        <f>'実質公債費比率（分子）の構造'!L$47</f>
        <v>82</v>
      </c>
      <c r="F47" s="158"/>
      <c r="G47" s="158"/>
      <c r="H47" s="158">
        <f>'実質公債費比率（分子）の構造'!M$47</f>
        <v>68</v>
      </c>
      <c r="I47" s="158"/>
      <c r="J47" s="158"/>
      <c r="K47" s="158">
        <f>'実質公債費比率（分子）の構造'!N$47</f>
        <v>57</v>
      </c>
      <c r="L47" s="158"/>
      <c r="M47" s="158"/>
      <c r="N47" s="158">
        <f>'実質公債費比率（分子）の構造'!O$47</f>
        <v>79</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2313</v>
      </c>
      <c r="C49" s="158"/>
      <c r="D49" s="158"/>
      <c r="E49" s="158">
        <f>'実質公債費比率（分子）の構造'!L$45</f>
        <v>2128</v>
      </c>
      <c r="F49" s="158"/>
      <c r="G49" s="158"/>
      <c r="H49" s="158">
        <f>'実質公債費比率（分子）の構造'!M$45</f>
        <v>2008</v>
      </c>
      <c r="I49" s="158"/>
      <c r="J49" s="158"/>
      <c r="K49" s="158">
        <f>'実質公債費比率（分子）の構造'!N$45</f>
        <v>1900</v>
      </c>
      <c r="L49" s="158"/>
      <c r="M49" s="158"/>
      <c r="N49" s="158">
        <f>'実質公債費比率（分子）の構造'!O$45</f>
        <v>2174</v>
      </c>
      <c r="O49" s="158"/>
      <c r="P49" s="158"/>
    </row>
    <row r="50" spans="1:16" x14ac:dyDescent="0.2">
      <c r="A50" s="158" t="s">
        <v>67</v>
      </c>
      <c r="B50" s="158" t="e">
        <f>NA()</f>
        <v>#N/A</v>
      </c>
      <c r="C50" s="158">
        <f>IF(ISNUMBER('実質公債費比率（分子）の構造'!K$53),'実質公債費比率（分子）の構造'!K$53,NA())</f>
        <v>-2839</v>
      </c>
      <c r="D50" s="158" t="e">
        <f>NA()</f>
        <v>#N/A</v>
      </c>
      <c r="E50" s="158" t="e">
        <f>NA()</f>
        <v>#N/A</v>
      </c>
      <c r="F50" s="158">
        <f>IF(ISNUMBER('実質公債費比率（分子）の構造'!L$53),'実質公債費比率（分子）の構造'!L$53,NA())</f>
        <v>-2591</v>
      </c>
      <c r="G50" s="158" t="e">
        <f>NA()</f>
        <v>#N/A</v>
      </c>
      <c r="H50" s="158" t="e">
        <f>NA()</f>
        <v>#N/A</v>
      </c>
      <c r="I50" s="158">
        <f>IF(ISNUMBER('実質公債費比率（分子）の構造'!M$53),'実質公債費比率（分子）の構造'!M$53,NA())</f>
        <v>-2252</v>
      </c>
      <c r="J50" s="158" t="e">
        <f>NA()</f>
        <v>#N/A</v>
      </c>
      <c r="K50" s="158" t="e">
        <f>NA()</f>
        <v>#N/A</v>
      </c>
      <c r="L50" s="158">
        <f>IF(ISNUMBER('実質公債費比率（分子）の構造'!N$53),'実質公債費比率（分子）の構造'!N$53,NA())</f>
        <v>-1628</v>
      </c>
      <c r="M50" s="158" t="e">
        <f>NA()</f>
        <v>#N/A</v>
      </c>
      <c r="N50" s="158" t="e">
        <f>NA()</f>
        <v>#N/A</v>
      </c>
      <c r="O50" s="158">
        <f>IF(ISNUMBER('実質公債費比率（分子）の構造'!O$53),'実質公債費比率（分子）の構造'!O$53,NA())</f>
        <v>-419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42484</v>
      </c>
      <c r="E56" s="157"/>
      <c r="F56" s="157"/>
      <c r="G56" s="157">
        <f>'将来負担比率（分子）の構造'!J$52</f>
        <v>43052</v>
      </c>
      <c r="H56" s="157"/>
      <c r="I56" s="157"/>
      <c r="J56" s="157">
        <f>'将来負担比率（分子）の構造'!K$52</f>
        <v>39986</v>
      </c>
      <c r="K56" s="157"/>
      <c r="L56" s="157"/>
      <c r="M56" s="157">
        <f>'将来負担比率（分子）の構造'!L$52</f>
        <v>36703</v>
      </c>
      <c r="N56" s="157"/>
      <c r="O56" s="157"/>
      <c r="P56" s="157">
        <f>'将来負担比率（分子）の構造'!M$52</f>
        <v>35230</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60697</v>
      </c>
      <c r="E58" s="157"/>
      <c r="F58" s="157"/>
      <c r="G58" s="157">
        <f>'将来負担比率（分子）の構造'!J$50</f>
        <v>65614</v>
      </c>
      <c r="H58" s="157"/>
      <c r="I58" s="157"/>
      <c r="J58" s="157">
        <f>'将来負担比率（分子）の構造'!K$50</f>
        <v>69080</v>
      </c>
      <c r="K58" s="157"/>
      <c r="L58" s="157"/>
      <c r="M58" s="157">
        <f>'将来負担比率（分子）の構造'!L$50</f>
        <v>62050</v>
      </c>
      <c r="N58" s="157"/>
      <c r="O58" s="157"/>
      <c r="P58" s="157">
        <f>'将来負担比率（分子）の構造'!M$50</f>
        <v>57729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17240</v>
      </c>
      <c r="C62" s="157"/>
      <c r="D62" s="157"/>
      <c r="E62" s="157">
        <f>'将来負担比率（分子）の構造'!J$45</f>
        <v>16588</v>
      </c>
      <c r="F62" s="157"/>
      <c r="G62" s="157"/>
      <c r="H62" s="157">
        <f>'将来負担比率（分子）の構造'!K$45</f>
        <v>15585</v>
      </c>
      <c r="I62" s="157"/>
      <c r="J62" s="157"/>
      <c r="K62" s="157">
        <f>'将来負担比率（分子）の構造'!L$45</f>
        <v>17595</v>
      </c>
      <c r="L62" s="157"/>
      <c r="M62" s="157"/>
      <c r="N62" s="157">
        <f>'将来負担比率（分子）の構造'!M$45</f>
        <v>16928</v>
      </c>
      <c r="O62" s="157"/>
      <c r="P62" s="157"/>
    </row>
    <row r="63" spans="1:16" x14ac:dyDescent="0.2">
      <c r="A63" s="157" t="s">
        <v>34</v>
      </c>
      <c r="B63" s="157">
        <f>'将来負担比率（分子）の構造'!I$44</f>
        <v>1790</v>
      </c>
      <c r="C63" s="157"/>
      <c r="D63" s="157"/>
      <c r="E63" s="157">
        <f>'将来負担比率（分子）の構造'!J$44</f>
        <v>2081</v>
      </c>
      <c r="F63" s="157"/>
      <c r="G63" s="157"/>
      <c r="H63" s="157">
        <f>'将来負担比率（分子）の構造'!K$44</f>
        <v>2400</v>
      </c>
      <c r="I63" s="157"/>
      <c r="J63" s="157"/>
      <c r="K63" s="157">
        <f>'将来負担比率（分子）の構造'!L$44</f>
        <v>2338</v>
      </c>
      <c r="L63" s="157"/>
      <c r="M63" s="157"/>
      <c r="N63" s="157">
        <f>'将来負担比率（分子）の構造'!M$44</f>
        <v>2851</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t="str">
        <f>'将来負担比率（分子）の構造'!I$42</f>
        <v>-</v>
      </c>
      <c r="C65" s="157"/>
      <c r="D65" s="157"/>
      <c r="E65" s="157">
        <f>'将来負担比率（分子）の構造'!J$42</f>
        <v>241</v>
      </c>
      <c r="F65" s="157"/>
      <c r="G65" s="157"/>
      <c r="H65" s="157">
        <f>'将来負担比率（分子）の構造'!K$42</f>
        <v>69</v>
      </c>
      <c r="I65" s="157"/>
      <c r="J65" s="157"/>
      <c r="K65" s="157">
        <f>'将来負担比率（分子）の構造'!L$42</f>
        <v>55</v>
      </c>
      <c r="L65" s="157"/>
      <c r="M65" s="157"/>
      <c r="N65" s="157">
        <f>'将来負担比率（分子）の構造'!M$42</f>
        <v>23</v>
      </c>
      <c r="O65" s="157"/>
      <c r="P65" s="157"/>
    </row>
    <row r="66" spans="1:16" x14ac:dyDescent="0.2">
      <c r="A66" s="157" t="s">
        <v>31</v>
      </c>
      <c r="B66" s="157">
        <f>'将来負担比率（分子）の構造'!I$41</f>
        <v>20376</v>
      </c>
      <c r="C66" s="157"/>
      <c r="D66" s="157"/>
      <c r="E66" s="157">
        <f>'将来負担比率（分子）の構造'!J$41</f>
        <v>18620</v>
      </c>
      <c r="F66" s="157"/>
      <c r="G66" s="157"/>
      <c r="H66" s="157">
        <f>'将来負担比率（分子）の構造'!K$41</f>
        <v>17720</v>
      </c>
      <c r="I66" s="157"/>
      <c r="J66" s="157"/>
      <c r="K66" s="157">
        <f>'将来負担比率（分子）の構造'!L$41</f>
        <v>18539</v>
      </c>
      <c r="L66" s="157"/>
      <c r="M66" s="157"/>
      <c r="N66" s="157">
        <f>'将来負担比率（分子）の構造'!M$41</f>
        <v>21147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38596</v>
      </c>
      <c r="C72" s="161">
        <f>基金残高に係る経年分析!G55</f>
        <v>32731</v>
      </c>
      <c r="D72" s="161">
        <f>基金残高に係る経年分析!H55</f>
        <v>27096</v>
      </c>
    </row>
    <row r="73" spans="1:16" x14ac:dyDescent="0.2">
      <c r="A73" s="160" t="s">
        <v>74</v>
      </c>
      <c r="B73" s="161">
        <f>基金残高に係る経年分析!F56</f>
        <v>6092</v>
      </c>
      <c r="C73" s="161">
        <f>基金残高に係る経年分析!G56</f>
        <v>4300</v>
      </c>
      <c r="D73" s="161">
        <f>基金残高に係る経年分析!H56</f>
        <v>4410</v>
      </c>
    </row>
    <row r="74" spans="1:16" x14ac:dyDescent="0.2">
      <c r="A74" s="160" t="s">
        <v>75</v>
      </c>
      <c r="B74" s="161">
        <f>基金残高に係る経年分析!F57</f>
        <v>21862</v>
      </c>
      <c r="C74" s="161">
        <f>基金残高に係る経年分析!G57</f>
        <v>22472</v>
      </c>
      <c r="D74" s="161">
        <f>基金残高に係る経年分析!H57</f>
        <v>23433</v>
      </c>
    </row>
  </sheetData>
  <sheetProtection algorithmName="SHA-512" hashValue="SQC3/PibXKhUdUhitwLDvRxP/X2h2ufbAMa+xoITn9M4miqcaSG7TCg2ixIEG+DlVzkWfRvPgDEvhbj/CBcfYw==" saltValue="m3gvMY8zG0rCP68EZf+N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55140168</v>
      </c>
      <c r="S5" s="992"/>
      <c r="T5" s="992"/>
      <c r="U5" s="992"/>
      <c r="V5" s="992"/>
      <c r="W5" s="992"/>
      <c r="X5" s="992"/>
      <c r="Y5" s="993"/>
      <c r="Z5" s="994">
        <v>29</v>
      </c>
      <c r="AA5" s="994"/>
      <c r="AB5" s="994"/>
      <c r="AC5" s="994"/>
      <c r="AD5" s="995">
        <v>55140168</v>
      </c>
      <c r="AE5" s="995"/>
      <c r="AF5" s="995"/>
      <c r="AG5" s="995"/>
      <c r="AH5" s="995"/>
      <c r="AI5" s="995"/>
      <c r="AJ5" s="995"/>
      <c r="AK5" s="995"/>
      <c r="AL5" s="996">
        <v>51.4</v>
      </c>
      <c r="AM5" s="997"/>
      <c r="AN5" s="997"/>
      <c r="AO5" s="998"/>
      <c r="AP5" s="988" t="s">
        <v>216</v>
      </c>
      <c r="AQ5" s="989"/>
      <c r="AR5" s="989"/>
      <c r="AS5" s="989"/>
      <c r="AT5" s="989"/>
      <c r="AU5" s="989"/>
      <c r="AV5" s="989"/>
      <c r="AW5" s="989"/>
      <c r="AX5" s="989"/>
      <c r="AY5" s="989"/>
      <c r="AZ5" s="989"/>
      <c r="BA5" s="989"/>
      <c r="BB5" s="989"/>
      <c r="BC5" s="989"/>
      <c r="BD5" s="989"/>
      <c r="BE5" s="989"/>
      <c r="BF5" s="990"/>
      <c r="BG5" s="1002">
        <v>55077778</v>
      </c>
      <c r="BH5" s="1003"/>
      <c r="BI5" s="1003"/>
      <c r="BJ5" s="1003"/>
      <c r="BK5" s="1003"/>
      <c r="BL5" s="1003"/>
      <c r="BM5" s="1003"/>
      <c r="BN5" s="1004"/>
      <c r="BO5" s="1005">
        <v>99.9</v>
      </c>
      <c r="BP5" s="1005"/>
      <c r="BQ5" s="1005"/>
      <c r="BR5" s="1005"/>
      <c r="BS5" s="1006" t="s">
        <v>122</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517090</v>
      </c>
      <c r="S6" s="1003"/>
      <c r="T6" s="1003"/>
      <c r="U6" s="1003"/>
      <c r="V6" s="1003"/>
      <c r="W6" s="1003"/>
      <c r="X6" s="1003"/>
      <c r="Y6" s="1004"/>
      <c r="Z6" s="1005">
        <v>0.3</v>
      </c>
      <c r="AA6" s="1005"/>
      <c r="AB6" s="1005"/>
      <c r="AC6" s="1005"/>
      <c r="AD6" s="1006">
        <v>517090</v>
      </c>
      <c r="AE6" s="1006"/>
      <c r="AF6" s="1006"/>
      <c r="AG6" s="1006"/>
      <c r="AH6" s="1006"/>
      <c r="AI6" s="1006"/>
      <c r="AJ6" s="1006"/>
      <c r="AK6" s="1006"/>
      <c r="AL6" s="1007">
        <v>0.5</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55077778</v>
      </c>
      <c r="BH6" s="1003"/>
      <c r="BI6" s="1003"/>
      <c r="BJ6" s="1003"/>
      <c r="BK6" s="1003"/>
      <c r="BL6" s="1003"/>
      <c r="BM6" s="1003"/>
      <c r="BN6" s="1004"/>
      <c r="BO6" s="1005">
        <v>99.9</v>
      </c>
      <c r="BP6" s="1005"/>
      <c r="BQ6" s="1005"/>
      <c r="BR6" s="1005"/>
      <c r="BS6" s="1006" t="s">
        <v>122</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753081</v>
      </c>
      <c r="CS6" s="1003"/>
      <c r="CT6" s="1003"/>
      <c r="CU6" s="1003"/>
      <c r="CV6" s="1003"/>
      <c r="CW6" s="1003"/>
      <c r="CX6" s="1003"/>
      <c r="CY6" s="1004"/>
      <c r="CZ6" s="996">
        <v>0.4</v>
      </c>
      <c r="DA6" s="997"/>
      <c r="DB6" s="997"/>
      <c r="DC6" s="1013"/>
      <c r="DD6" s="1011" t="s">
        <v>122</v>
      </c>
      <c r="DE6" s="1003"/>
      <c r="DF6" s="1003"/>
      <c r="DG6" s="1003"/>
      <c r="DH6" s="1003"/>
      <c r="DI6" s="1003"/>
      <c r="DJ6" s="1003"/>
      <c r="DK6" s="1003"/>
      <c r="DL6" s="1003"/>
      <c r="DM6" s="1003"/>
      <c r="DN6" s="1003"/>
      <c r="DO6" s="1003"/>
      <c r="DP6" s="1004"/>
      <c r="DQ6" s="1011">
        <v>753081</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273156</v>
      </c>
      <c r="S7" s="1003"/>
      <c r="T7" s="1003"/>
      <c r="U7" s="1003"/>
      <c r="V7" s="1003"/>
      <c r="W7" s="1003"/>
      <c r="X7" s="1003"/>
      <c r="Y7" s="1004"/>
      <c r="Z7" s="1005">
        <v>0.1</v>
      </c>
      <c r="AA7" s="1005"/>
      <c r="AB7" s="1005"/>
      <c r="AC7" s="1005"/>
      <c r="AD7" s="1006">
        <v>273156</v>
      </c>
      <c r="AE7" s="1006"/>
      <c r="AF7" s="1006"/>
      <c r="AG7" s="1006"/>
      <c r="AH7" s="1006"/>
      <c r="AI7" s="1006"/>
      <c r="AJ7" s="1006"/>
      <c r="AK7" s="1006"/>
      <c r="AL7" s="1007">
        <v>0.3</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48968608</v>
      </c>
      <c r="BH7" s="1003"/>
      <c r="BI7" s="1003"/>
      <c r="BJ7" s="1003"/>
      <c r="BK7" s="1003"/>
      <c r="BL7" s="1003"/>
      <c r="BM7" s="1003"/>
      <c r="BN7" s="1004"/>
      <c r="BO7" s="1005">
        <v>88.8</v>
      </c>
      <c r="BP7" s="1005"/>
      <c r="BQ7" s="1005"/>
      <c r="BR7" s="1005"/>
      <c r="BS7" s="1006" t="s">
        <v>122</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25470946</v>
      </c>
      <c r="CS7" s="1003"/>
      <c r="CT7" s="1003"/>
      <c r="CU7" s="1003"/>
      <c r="CV7" s="1003"/>
      <c r="CW7" s="1003"/>
      <c r="CX7" s="1003"/>
      <c r="CY7" s="1004"/>
      <c r="CZ7" s="1005">
        <v>13.8</v>
      </c>
      <c r="DA7" s="1005"/>
      <c r="DB7" s="1005"/>
      <c r="DC7" s="1005"/>
      <c r="DD7" s="1011">
        <v>1434572</v>
      </c>
      <c r="DE7" s="1003"/>
      <c r="DF7" s="1003"/>
      <c r="DG7" s="1003"/>
      <c r="DH7" s="1003"/>
      <c r="DI7" s="1003"/>
      <c r="DJ7" s="1003"/>
      <c r="DK7" s="1003"/>
      <c r="DL7" s="1003"/>
      <c r="DM7" s="1003"/>
      <c r="DN7" s="1003"/>
      <c r="DO7" s="1003"/>
      <c r="DP7" s="1004"/>
      <c r="DQ7" s="1011">
        <v>22268997</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1409440</v>
      </c>
      <c r="S8" s="1003"/>
      <c r="T8" s="1003"/>
      <c r="U8" s="1003"/>
      <c r="V8" s="1003"/>
      <c r="W8" s="1003"/>
      <c r="X8" s="1003"/>
      <c r="Y8" s="1004"/>
      <c r="Z8" s="1005">
        <v>0.7</v>
      </c>
      <c r="AA8" s="1005"/>
      <c r="AB8" s="1005"/>
      <c r="AC8" s="1005"/>
      <c r="AD8" s="1006">
        <v>1409440</v>
      </c>
      <c r="AE8" s="1006"/>
      <c r="AF8" s="1006"/>
      <c r="AG8" s="1006"/>
      <c r="AH8" s="1006"/>
      <c r="AI8" s="1006"/>
      <c r="AJ8" s="1006"/>
      <c r="AK8" s="1006"/>
      <c r="AL8" s="1007">
        <v>1.3</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612346</v>
      </c>
      <c r="BH8" s="1003"/>
      <c r="BI8" s="1003"/>
      <c r="BJ8" s="1003"/>
      <c r="BK8" s="1003"/>
      <c r="BL8" s="1003"/>
      <c r="BM8" s="1003"/>
      <c r="BN8" s="1004"/>
      <c r="BO8" s="1005">
        <v>1.1000000000000001</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93272357</v>
      </c>
      <c r="CS8" s="1003"/>
      <c r="CT8" s="1003"/>
      <c r="CU8" s="1003"/>
      <c r="CV8" s="1003"/>
      <c r="CW8" s="1003"/>
      <c r="CX8" s="1003"/>
      <c r="CY8" s="1004"/>
      <c r="CZ8" s="1005">
        <v>50.7</v>
      </c>
      <c r="DA8" s="1005"/>
      <c r="DB8" s="1005"/>
      <c r="DC8" s="1005"/>
      <c r="DD8" s="1011">
        <v>1509979</v>
      </c>
      <c r="DE8" s="1003"/>
      <c r="DF8" s="1003"/>
      <c r="DG8" s="1003"/>
      <c r="DH8" s="1003"/>
      <c r="DI8" s="1003"/>
      <c r="DJ8" s="1003"/>
      <c r="DK8" s="1003"/>
      <c r="DL8" s="1003"/>
      <c r="DM8" s="1003"/>
      <c r="DN8" s="1003"/>
      <c r="DO8" s="1003"/>
      <c r="DP8" s="1004"/>
      <c r="DQ8" s="1011">
        <v>52571299</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2060351</v>
      </c>
      <c r="S9" s="1003"/>
      <c r="T9" s="1003"/>
      <c r="U9" s="1003"/>
      <c r="V9" s="1003"/>
      <c r="W9" s="1003"/>
      <c r="X9" s="1003"/>
      <c r="Y9" s="1004"/>
      <c r="Z9" s="1005">
        <v>1.1000000000000001</v>
      </c>
      <c r="AA9" s="1005"/>
      <c r="AB9" s="1005"/>
      <c r="AC9" s="1005"/>
      <c r="AD9" s="1006">
        <v>2060351</v>
      </c>
      <c r="AE9" s="1006"/>
      <c r="AF9" s="1006"/>
      <c r="AG9" s="1006"/>
      <c r="AH9" s="1006"/>
      <c r="AI9" s="1006"/>
      <c r="AJ9" s="1006"/>
      <c r="AK9" s="1006"/>
      <c r="AL9" s="1007">
        <v>1.9</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48356262</v>
      </c>
      <c r="BH9" s="1003"/>
      <c r="BI9" s="1003"/>
      <c r="BJ9" s="1003"/>
      <c r="BK9" s="1003"/>
      <c r="BL9" s="1003"/>
      <c r="BM9" s="1003"/>
      <c r="BN9" s="1004"/>
      <c r="BO9" s="1005">
        <v>87.7</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18014430</v>
      </c>
      <c r="CS9" s="1003"/>
      <c r="CT9" s="1003"/>
      <c r="CU9" s="1003"/>
      <c r="CV9" s="1003"/>
      <c r="CW9" s="1003"/>
      <c r="CX9" s="1003"/>
      <c r="CY9" s="1004"/>
      <c r="CZ9" s="1005">
        <v>9.8000000000000007</v>
      </c>
      <c r="DA9" s="1005"/>
      <c r="DB9" s="1005"/>
      <c r="DC9" s="1005"/>
      <c r="DD9" s="1011">
        <v>724229</v>
      </c>
      <c r="DE9" s="1003"/>
      <c r="DF9" s="1003"/>
      <c r="DG9" s="1003"/>
      <c r="DH9" s="1003"/>
      <c r="DI9" s="1003"/>
      <c r="DJ9" s="1003"/>
      <c r="DK9" s="1003"/>
      <c r="DL9" s="1003"/>
      <c r="DM9" s="1003"/>
      <c r="DN9" s="1003"/>
      <c r="DO9" s="1003"/>
      <c r="DP9" s="1004"/>
      <c r="DQ9" s="1011">
        <v>14794594</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t="s">
        <v>122</v>
      </c>
      <c r="BH10" s="1003"/>
      <c r="BI10" s="1003"/>
      <c r="BJ10" s="1003"/>
      <c r="BK10" s="1003"/>
      <c r="BL10" s="1003"/>
      <c r="BM10" s="1003"/>
      <c r="BN10" s="1004"/>
      <c r="BO10" s="1005" t="s">
        <v>122</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1200940</v>
      </c>
      <c r="CS10" s="1003"/>
      <c r="CT10" s="1003"/>
      <c r="CU10" s="1003"/>
      <c r="CV10" s="1003"/>
      <c r="CW10" s="1003"/>
      <c r="CX10" s="1003"/>
      <c r="CY10" s="1004"/>
      <c r="CZ10" s="1005">
        <v>0.7</v>
      </c>
      <c r="DA10" s="1005"/>
      <c r="DB10" s="1005"/>
      <c r="DC10" s="1005"/>
      <c r="DD10" s="1011" t="s">
        <v>122</v>
      </c>
      <c r="DE10" s="1003"/>
      <c r="DF10" s="1003"/>
      <c r="DG10" s="1003"/>
      <c r="DH10" s="1003"/>
      <c r="DI10" s="1003"/>
      <c r="DJ10" s="1003"/>
      <c r="DK10" s="1003"/>
      <c r="DL10" s="1003"/>
      <c r="DM10" s="1003"/>
      <c r="DN10" s="1003"/>
      <c r="DO10" s="1003"/>
      <c r="DP10" s="1004"/>
      <c r="DQ10" s="1011">
        <v>1076071</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13789103</v>
      </c>
      <c r="S11" s="1003"/>
      <c r="T11" s="1003"/>
      <c r="U11" s="1003"/>
      <c r="V11" s="1003"/>
      <c r="W11" s="1003"/>
      <c r="X11" s="1003"/>
      <c r="Y11" s="1004"/>
      <c r="Z11" s="1007">
        <v>7.3</v>
      </c>
      <c r="AA11" s="1008"/>
      <c r="AB11" s="1008"/>
      <c r="AC11" s="1014"/>
      <c r="AD11" s="1011">
        <v>13789103</v>
      </c>
      <c r="AE11" s="1003"/>
      <c r="AF11" s="1003"/>
      <c r="AG11" s="1003"/>
      <c r="AH11" s="1003"/>
      <c r="AI11" s="1003"/>
      <c r="AJ11" s="1003"/>
      <c r="AK11" s="1004"/>
      <c r="AL11" s="1007">
        <v>12.8</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t="s">
        <v>122</v>
      </c>
      <c r="BH11" s="1003"/>
      <c r="BI11" s="1003"/>
      <c r="BJ11" s="1003"/>
      <c r="BK11" s="1003"/>
      <c r="BL11" s="1003"/>
      <c r="BM11" s="1003"/>
      <c r="BN11" s="1004"/>
      <c r="BO11" s="1005" t="s">
        <v>122</v>
      </c>
      <c r="BP11" s="1005"/>
      <c r="BQ11" s="1005"/>
      <c r="BR11" s="1005"/>
      <c r="BS11" s="1006" t="s">
        <v>122</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t="s">
        <v>122</v>
      </c>
      <c r="CS11" s="1003"/>
      <c r="CT11" s="1003"/>
      <c r="CU11" s="1003"/>
      <c r="CV11" s="1003"/>
      <c r="CW11" s="1003"/>
      <c r="CX11" s="1003"/>
      <c r="CY11" s="1004"/>
      <c r="CZ11" s="1005" t="s">
        <v>122</v>
      </c>
      <c r="DA11" s="1005"/>
      <c r="DB11" s="1005"/>
      <c r="DC11" s="1005"/>
      <c r="DD11" s="1011" t="s">
        <v>122</v>
      </c>
      <c r="DE11" s="1003"/>
      <c r="DF11" s="1003"/>
      <c r="DG11" s="1003"/>
      <c r="DH11" s="1003"/>
      <c r="DI11" s="1003"/>
      <c r="DJ11" s="1003"/>
      <c r="DK11" s="1003"/>
      <c r="DL11" s="1003"/>
      <c r="DM11" s="1003"/>
      <c r="DN11" s="1003"/>
      <c r="DO11" s="1003"/>
      <c r="DP11" s="1004"/>
      <c r="DQ11" s="1011" t="s">
        <v>122</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t="s">
        <v>122</v>
      </c>
      <c r="S12" s="1003"/>
      <c r="T12" s="1003"/>
      <c r="U12" s="1003"/>
      <c r="V12" s="1003"/>
      <c r="W12" s="1003"/>
      <c r="X12" s="1003"/>
      <c r="Y12" s="1004"/>
      <c r="Z12" s="1005" t="s">
        <v>122</v>
      </c>
      <c r="AA12" s="1005"/>
      <c r="AB12" s="1005"/>
      <c r="AC12" s="1005"/>
      <c r="AD12" s="1006" t="s">
        <v>122</v>
      </c>
      <c r="AE12" s="1006"/>
      <c r="AF12" s="1006"/>
      <c r="AG12" s="1006"/>
      <c r="AH12" s="1006"/>
      <c r="AI12" s="1006"/>
      <c r="AJ12" s="1006"/>
      <c r="AK12" s="1006"/>
      <c r="AL12" s="1007" t="s">
        <v>122</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t="s">
        <v>122</v>
      </c>
      <c r="BH12" s="1003"/>
      <c r="BI12" s="1003"/>
      <c r="BJ12" s="1003"/>
      <c r="BK12" s="1003"/>
      <c r="BL12" s="1003"/>
      <c r="BM12" s="1003"/>
      <c r="BN12" s="1004"/>
      <c r="BO12" s="1005" t="s">
        <v>122</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7083714</v>
      </c>
      <c r="CS12" s="1003"/>
      <c r="CT12" s="1003"/>
      <c r="CU12" s="1003"/>
      <c r="CV12" s="1003"/>
      <c r="CW12" s="1003"/>
      <c r="CX12" s="1003"/>
      <c r="CY12" s="1004"/>
      <c r="CZ12" s="1005">
        <v>3.8</v>
      </c>
      <c r="DA12" s="1005"/>
      <c r="DB12" s="1005"/>
      <c r="DC12" s="1005"/>
      <c r="DD12" s="1011">
        <v>102077</v>
      </c>
      <c r="DE12" s="1003"/>
      <c r="DF12" s="1003"/>
      <c r="DG12" s="1003"/>
      <c r="DH12" s="1003"/>
      <c r="DI12" s="1003"/>
      <c r="DJ12" s="1003"/>
      <c r="DK12" s="1003"/>
      <c r="DL12" s="1003"/>
      <c r="DM12" s="1003"/>
      <c r="DN12" s="1003"/>
      <c r="DO12" s="1003"/>
      <c r="DP12" s="1004"/>
      <c r="DQ12" s="1011">
        <v>6920837</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v>1742</v>
      </c>
      <c r="S13" s="1003"/>
      <c r="T13" s="1003"/>
      <c r="U13" s="1003"/>
      <c r="V13" s="1003"/>
      <c r="W13" s="1003"/>
      <c r="X13" s="1003"/>
      <c r="Y13" s="1004"/>
      <c r="Z13" s="1005">
        <v>0</v>
      </c>
      <c r="AA13" s="1005"/>
      <c r="AB13" s="1005"/>
      <c r="AC13" s="1005"/>
      <c r="AD13" s="1006">
        <v>1742</v>
      </c>
      <c r="AE13" s="1006"/>
      <c r="AF13" s="1006"/>
      <c r="AG13" s="1006"/>
      <c r="AH13" s="1006"/>
      <c r="AI13" s="1006"/>
      <c r="AJ13" s="1006"/>
      <c r="AK13" s="1006"/>
      <c r="AL13" s="1007">
        <v>0</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t="s">
        <v>122</v>
      </c>
      <c r="BH13" s="1003"/>
      <c r="BI13" s="1003"/>
      <c r="BJ13" s="1003"/>
      <c r="BK13" s="1003"/>
      <c r="BL13" s="1003"/>
      <c r="BM13" s="1003"/>
      <c r="BN13" s="1004"/>
      <c r="BO13" s="1005" t="s">
        <v>122</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10101785</v>
      </c>
      <c r="CS13" s="1003"/>
      <c r="CT13" s="1003"/>
      <c r="CU13" s="1003"/>
      <c r="CV13" s="1003"/>
      <c r="CW13" s="1003"/>
      <c r="CX13" s="1003"/>
      <c r="CY13" s="1004"/>
      <c r="CZ13" s="1005">
        <v>5.5</v>
      </c>
      <c r="DA13" s="1005"/>
      <c r="DB13" s="1005"/>
      <c r="DC13" s="1005"/>
      <c r="DD13" s="1011">
        <v>3350985</v>
      </c>
      <c r="DE13" s="1003"/>
      <c r="DF13" s="1003"/>
      <c r="DG13" s="1003"/>
      <c r="DH13" s="1003"/>
      <c r="DI13" s="1003"/>
      <c r="DJ13" s="1003"/>
      <c r="DK13" s="1003"/>
      <c r="DL13" s="1003"/>
      <c r="DM13" s="1003"/>
      <c r="DN13" s="1003"/>
      <c r="DO13" s="1003"/>
      <c r="DP13" s="1004"/>
      <c r="DQ13" s="1011">
        <v>7597568</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120844</v>
      </c>
      <c r="BH14" s="1003"/>
      <c r="BI14" s="1003"/>
      <c r="BJ14" s="1003"/>
      <c r="BK14" s="1003"/>
      <c r="BL14" s="1003"/>
      <c r="BM14" s="1003"/>
      <c r="BN14" s="1004"/>
      <c r="BO14" s="1005">
        <v>0.2</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1664425</v>
      </c>
      <c r="CS14" s="1003"/>
      <c r="CT14" s="1003"/>
      <c r="CU14" s="1003"/>
      <c r="CV14" s="1003"/>
      <c r="CW14" s="1003"/>
      <c r="CX14" s="1003"/>
      <c r="CY14" s="1004"/>
      <c r="CZ14" s="1005">
        <v>0.9</v>
      </c>
      <c r="DA14" s="1005"/>
      <c r="DB14" s="1005"/>
      <c r="DC14" s="1005"/>
      <c r="DD14" s="1011">
        <v>550996</v>
      </c>
      <c r="DE14" s="1003"/>
      <c r="DF14" s="1003"/>
      <c r="DG14" s="1003"/>
      <c r="DH14" s="1003"/>
      <c r="DI14" s="1003"/>
      <c r="DJ14" s="1003"/>
      <c r="DK14" s="1003"/>
      <c r="DL14" s="1003"/>
      <c r="DM14" s="1003"/>
      <c r="DN14" s="1003"/>
      <c r="DO14" s="1003"/>
      <c r="DP14" s="1004"/>
      <c r="DQ14" s="1011">
        <v>1355698</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188221</v>
      </c>
      <c r="S15" s="1003"/>
      <c r="T15" s="1003"/>
      <c r="U15" s="1003"/>
      <c r="V15" s="1003"/>
      <c r="W15" s="1003"/>
      <c r="X15" s="1003"/>
      <c r="Y15" s="1004"/>
      <c r="Z15" s="1005">
        <v>0.1</v>
      </c>
      <c r="AA15" s="1005"/>
      <c r="AB15" s="1005"/>
      <c r="AC15" s="1005"/>
      <c r="AD15" s="1006">
        <v>188221</v>
      </c>
      <c r="AE15" s="1006"/>
      <c r="AF15" s="1006"/>
      <c r="AG15" s="1006"/>
      <c r="AH15" s="1006"/>
      <c r="AI15" s="1006"/>
      <c r="AJ15" s="1006"/>
      <c r="AK15" s="1006"/>
      <c r="AL15" s="1007">
        <v>0.2</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5988326</v>
      </c>
      <c r="BH15" s="1003"/>
      <c r="BI15" s="1003"/>
      <c r="BJ15" s="1003"/>
      <c r="BK15" s="1003"/>
      <c r="BL15" s="1003"/>
      <c r="BM15" s="1003"/>
      <c r="BN15" s="1004"/>
      <c r="BO15" s="1005">
        <v>10.9</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23810570</v>
      </c>
      <c r="CS15" s="1003"/>
      <c r="CT15" s="1003"/>
      <c r="CU15" s="1003"/>
      <c r="CV15" s="1003"/>
      <c r="CW15" s="1003"/>
      <c r="CX15" s="1003"/>
      <c r="CY15" s="1004"/>
      <c r="CZ15" s="1005">
        <v>12.9</v>
      </c>
      <c r="DA15" s="1005"/>
      <c r="DB15" s="1005"/>
      <c r="DC15" s="1005"/>
      <c r="DD15" s="1011">
        <v>6831023</v>
      </c>
      <c r="DE15" s="1003"/>
      <c r="DF15" s="1003"/>
      <c r="DG15" s="1003"/>
      <c r="DH15" s="1003"/>
      <c r="DI15" s="1003"/>
      <c r="DJ15" s="1003"/>
      <c r="DK15" s="1003"/>
      <c r="DL15" s="1003"/>
      <c r="DM15" s="1003"/>
      <c r="DN15" s="1003"/>
      <c r="DO15" s="1003"/>
      <c r="DP15" s="1004"/>
      <c r="DQ15" s="1011">
        <v>16888040</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t="s">
        <v>122</v>
      </c>
      <c r="S16" s="1003"/>
      <c r="T16" s="1003"/>
      <c r="U16" s="1003"/>
      <c r="V16" s="1003"/>
      <c r="W16" s="1003"/>
      <c r="X16" s="1003"/>
      <c r="Y16" s="1004"/>
      <c r="Z16" s="1005" t="s">
        <v>122</v>
      </c>
      <c r="AA16" s="1005"/>
      <c r="AB16" s="1005"/>
      <c r="AC16" s="1005"/>
      <c r="AD16" s="1006" t="s">
        <v>122</v>
      </c>
      <c r="AE16" s="1006"/>
      <c r="AF16" s="1006"/>
      <c r="AG16" s="1006"/>
      <c r="AH16" s="1006"/>
      <c r="AI16" s="1006"/>
      <c r="AJ16" s="1006"/>
      <c r="AK16" s="1006"/>
      <c r="AL16" s="1007" t="s">
        <v>122</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t="s">
        <v>122</v>
      </c>
      <c r="CS16" s="1003"/>
      <c r="CT16" s="1003"/>
      <c r="CU16" s="1003"/>
      <c r="CV16" s="1003"/>
      <c r="CW16" s="1003"/>
      <c r="CX16" s="1003"/>
      <c r="CY16" s="1004"/>
      <c r="CZ16" s="1005" t="s">
        <v>122</v>
      </c>
      <c r="DA16" s="1005"/>
      <c r="DB16" s="1005"/>
      <c r="DC16" s="1005"/>
      <c r="DD16" s="1011" t="s">
        <v>122</v>
      </c>
      <c r="DE16" s="1003"/>
      <c r="DF16" s="1003"/>
      <c r="DG16" s="1003"/>
      <c r="DH16" s="1003"/>
      <c r="DI16" s="1003"/>
      <c r="DJ16" s="1003"/>
      <c r="DK16" s="1003"/>
      <c r="DL16" s="1003"/>
      <c r="DM16" s="1003"/>
      <c r="DN16" s="1003"/>
      <c r="DO16" s="1003"/>
      <c r="DP16" s="1004"/>
      <c r="DQ16" s="1011" t="s">
        <v>122</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1530541</v>
      </c>
      <c r="S17" s="1003"/>
      <c r="T17" s="1003"/>
      <c r="U17" s="1003"/>
      <c r="V17" s="1003"/>
      <c r="W17" s="1003"/>
      <c r="X17" s="1003"/>
      <c r="Y17" s="1004"/>
      <c r="Z17" s="1005">
        <v>0.8</v>
      </c>
      <c r="AA17" s="1005"/>
      <c r="AB17" s="1005"/>
      <c r="AC17" s="1005"/>
      <c r="AD17" s="1006">
        <v>1530541</v>
      </c>
      <c r="AE17" s="1006"/>
      <c r="AF17" s="1006"/>
      <c r="AG17" s="1006"/>
      <c r="AH17" s="1006"/>
      <c r="AI17" s="1006"/>
      <c r="AJ17" s="1006"/>
      <c r="AK17" s="1006"/>
      <c r="AL17" s="1007">
        <v>1.4</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2697343</v>
      </c>
      <c r="CS17" s="1003"/>
      <c r="CT17" s="1003"/>
      <c r="CU17" s="1003"/>
      <c r="CV17" s="1003"/>
      <c r="CW17" s="1003"/>
      <c r="CX17" s="1003"/>
      <c r="CY17" s="1004"/>
      <c r="CZ17" s="1005">
        <v>1.5</v>
      </c>
      <c r="DA17" s="1005"/>
      <c r="DB17" s="1005"/>
      <c r="DC17" s="1005"/>
      <c r="DD17" s="1011" t="s">
        <v>122</v>
      </c>
      <c r="DE17" s="1003"/>
      <c r="DF17" s="1003"/>
      <c r="DG17" s="1003"/>
      <c r="DH17" s="1003"/>
      <c r="DI17" s="1003"/>
      <c r="DJ17" s="1003"/>
      <c r="DK17" s="1003"/>
      <c r="DL17" s="1003"/>
      <c r="DM17" s="1003"/>
      <c r="DN17" s="1003"/>
      <c r="DO17" s="1003"/>
      <c r="DP17" s="1004"/>
      <c r="DQ17" s="1011">
        <v>2697343</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85762</v>
      </c>
      <c r="S18" s="1003"/>
      <c r="T18" s="1003"/>
      <c r="U18" s="1003"/>
      <c r="V18" s="1003"/>
      <c r="W18" s="1003"/>
      <c r="X18" s="1003"/>
      <c r="Y18" s="1004"/>
      <c r="Z18" s="1005">
        <v>0</v>
      </c>
      <c r="AA18" s="1005"/>
      <c r="AB18" s="1005"/>
      <c r="AC18" s="1005"/>
      <c r="AD18" s="1006">
        <v>85762</v>
      </c>
      <c r="AE18" s="1006"/>
      <c r="AF18" s="1006"/>
      <c r="AG18" s="1006"/>
      <c r="AH18" s="1006"/>
      <c r="AI18" s="1006"/>
      <c r="AJ18" s="1006"/>
      <c r="AK18" s="1006"/>
      <c r="AL18" s="1007">
        <v>0.1</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1444779</v>
      </c>
      <c r="S19" s="1003"/>
      <c r="T19" s="1003"/>
      <c r="U19" s="1003"/>
      <c r="V19" s="1003"/>
      <c r="W19" s="1003"/>
      <c r="X19" s="1003"/>
      <c r="Y19" s="1004"/>
      <c r="Z19" s="1005">
        <v>0.8</v>
      </c>
      <c r="AA19" s="1005"/>
      <c r="AB19" s="1005"/>
      <c r="AC19" s="1005"/>
      <c r="AD19" s="1006">
        <v>1444779</v>
      </c>
      <c r="AE19" s="1006"/>
      <c r="AF19" s="1006"/>
      <c r="AG19" s="1006"/>
      <c r="AH19" s="1006"/>
      <c r="AI19" s="1006"/>
      <c r="AJ19" s="1006"/>
      <c r="AK19" s="1006"/>
      <c r="AL19" s="1007">
        <v>1.3</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62390</v>
      </c>
      <c r="BH19" s="1003"/>
      <c r="BI19" s="1003"/>
      <c r="BJ19" s="1003"/>
      <c r="BK19" s="1003"/>
      <c r="BL19" s="1003"/>
      <c r="BM19" s="1003"/>
      <c r="BN19" s="1004"/>
      <c r="BO19" s="1005">
        <v>0.1</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t="s">
        <v>122</v>
      </c>
      <c r="S20" s="1003"/>
      <c r="T20" s="1003"/>
      <c r="U20" s="1003"/>
      <c r="V20" s="1003"/>
      <c r="W20" s="1003"/>
      <c r="X20" s="1003"/>
      <c r="Y20" s="1004"/>
      <c r="Z20" s="1005" t="s">
        <v>122</v>
      </c>
      <c r="AA20" s="1005"/>
      <c r="AB20" s="1005"/>
      <c r="AC20" s="1005"/>
      <c r="AD20" s="1006" t="s">
        <v>122</v>
      </c>
      <c r="AE20" s="1006"/>
      <c r="AF20" s="1006"/>
      <c r="AG20" s="1006"/>
      <c r="AH20" s="1006"/>
      <c r="AI20" s="1006"/>
      <c r="AJ20" s="1006"/>
      <c r="AK20" s="1006"/>
      <c r="AL20" s="1007" t="s">
        <v>122</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62390</v>
      </c>
      <c r="BH20" s="1003"/>
      <c r="BI20" s="1003"/>
      <c r="BJ20" s="1003"/>
      <c r="BK20" s="1003"/>
      <c r="BL20" s="1003"/>
      <c r="BM20" s="1003"/>
      <c r="BN20" s="1004"/>
      <c r="BO20" s="1005">
        <v>0.1</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184069591</v>
      </c>
      <c r="CS20" s="1003"/>
      <c r="CT20" s="1003"/>
      <c r="CU20" s="1003"/>
      <c r="CV20" s="1003"/>
      <c r="CW20" s="1003"/>
      <c r="CX20" s="1003"/>
      <c r="CY20" s="1004"/>
      <c r="CZ20" s="1005">
        <v>100</v>
      </c>
      <c r="DA20" s="1005"/>
      <c r="DB20" s="1005"/>
      <c r="DC20" s="1005"/>
      <c r="DD20" s="1011">
        <v>14503861</v>
      </c>
      <c r="DE20" s="1003"/>
      <c r="DF20" s="1003"/>
      <c r="DG20" s="1003"/>
      <c r="DH20" s="1003"/>
      <c r="DI20" s="1003"/>
      <c r="DJ20" s="1003"/>
      <c r="DK20" s="1003"/>
      <c r="DL20" s="1003"/>
      <c r="DM20" s="1003"/>
      <c r="DN20" s="1003"/>
      <c r="DO20" s="1003"/>
      <c r="DP20" s="1004"/>
      <c r="DQ20" s="1011">
        <v>126923528</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t="s">
        <v>122</v>
      </c>
      <c r="S21" s="1003"/>
      <c r="T21" s="1003"/>
      <c r="U21" s="1003"/>
      <c r="V21" s="1003"/>
      <c r="W21" s="1003"/>
      <c r="X21" s="1003"/>
      <c r="Y21" s="1004"/>
      <c r="Z21" s="1005" t="s">
        <v>122</v>
      </c>
      <c r="AA21" s="1005"/>
      <c r="AB21" s="1005"/>
      <c r="AC21" s="1005"/>
      <c r="AD21" s="1006" t="s">
        <v>122</v>
      </c>
      <c r="AE21" s="1006"/>
      <c r="AF21" s="1006"/>
      <c r="AG21" s="1006"/>
      <c r="AH21" s="1006"/>
      <c r="AI21" s="1006"/>
      <c r="AJ21" s="1006"/>
      <c r="AK21" s="1006"/>
      <c r="AL21" s="1007" t="s">
        <v>122</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62390</v>
      </c>
      <c r="BH21" s="1003"/>
      <c r="BI21" s="1003"/>
      <c r="BJ21" s="1003"/>
      <c r="BK21" s="1003"/>
      <c r="BL21" s="1003"/>
      <c r="BM21" s="1003"/>
      <c r="BN21" s="1004"/>
      <c r="BO21" s="1005">
        <v>0.1</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t="s">
        <v>122</v>
      </c>
      <c r="S22" s="1003"/>
      <c r="T22" s="1003"/>
      <c r="U22" s="1003"/>
      <c r="V22" s="1003"/>
      <c r="W22" s="1003"/>
      <c r="X22" s="1003"/>
      <c r="Y22" s="1004"/>
      <c r="Z22" s="1005" t="s">
        <v>122</v>
      </c>
      <c r="AA22" s="1005"/>
      <c r="AB22" s="1005"/>
      <c r="AC22" s="1005"/>
      <c r="AD22" s="1006" t="s">
        <v>122</v>
      </c>
      <c r="AE22" s="1006"/>
      <c r="AF22" s="1006"/>
      <c r="AG22" s="1006"/>
      <c r="AH22" s="1006"/>
      <c r="AI22" s="1006"/>
      <c r="AJ22" s="1006"/>
      <c r="AK22" s="1006"/>
      <c r="AL22" s="1007" t="s">
        <v>122</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t="s">
        <v>122</v>
      </c>
      <c r="S23" s="1003"/>
      <c r="T23" s="1003"/>
      <c r="U23" s="1003"/>
      <c r="V23" s="1003"/>
      <c r="W23" s="1003"/>
      <c r="X23" s="1003"/>
      <c r="Y23" s="1004"/>
      <c r="Z23" s="1005" t="s">
        <v>122</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89983361</v>
      </c>
      <c r="CS24" s="992"/>
      <c r="CT24" s="992"/>
      <c r="CU24" s="992"/>
      <c r="CV24" s="992"/>
      <c r="CW24" s="992"/>
      <c r="CX24" s="992"/>
      <c r="CY24" s="993"/>
      <c r="CZ24" s="996">
        <v>48.9</v>
      </c>
      <c r="DA24" s="997"/>
      <c r="DB24" s="997"/>
      <c r="DC24" s="1013"/>
      <c r="DD24" s="1034">
        <v>53602514</v>
      </c>
      <c r="DE24" s="992"/>
      <c r="DF24" s="992"/>
      <c r="DG24" s="992"/>
      <c r="DH24" s="992"/>
      <c r="DI24" s="992"/>
      <c r="DJ24" s="992"/>
      <c r="DK24" s="993"/>
      <c r="DL24" s="1034">
        <v>48589025</v>
      </c>
      <c r="DM24" s="992"/>
      <c r="DN24" s="992"/>
      <c r="DO24" s="992"/>
      <c r="DP24" s="992"/>
      <c r="DQ24" s="992"/>
      <c r="DR24" s="992"/>
      <c r="DS24" s="992"/>
      <c r="DT24" s="992"/>
      <c r="DU24" s="992"/>
      <c r="DV24" s="993"/>
      <c r="DW24" s="996">
        <v>45.3</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74909812</v>
      </c>
      <c r="S25" s="1003"/>
      <c r="T25" s="1003"/>
      <c r="U25" s="1003"/>
      <c r="V25" s="1003"/>
      <c r="W25" s="1003"/>
      <c r="X25" s="1003"/>
      <c r="Y25" s="1004"/>
      <c r="Z25" s="1005">
        <v>39.4</v>
      </c>
      <c r="AA25" s="1005"/>
      <c r="AB25" s="1005"/>
      <c r="AC25" s="1005"/>
      <c r="AD25" s="1006">
        <v>74909812</v>
      </c>
      <c r="AE25" s="1006"/>
      <c r="AF25" s="1006"/>
      <c r="AG25" s="1006"/>
      <c r="AH25" s="1006"/>
      <c r="AI25" s="1006"/>
      <c r="AJ25" s="1006"/>
      <c r="AK25" s="1006"/>
      <c r="AL25" s="1007">
        <v>69.8</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29201737</v>
      </c>
      <c r="CS25" s="1035"/>
      <c r="CT25" s="1035"/>
      <c r="CU25" s="1035"/>
      <c r="CV25" s="1035"/>
      <c r="CW25" s="1035"/>
      <c r="CX25" s="1035"/>
      <c r="CY25" s="1036"/>
      <c r="CZ25" s="1007">
        <v>15.9</v>
      </c>
      <c r="DA25" s="1032"/>
      <c r="DB25" s="1032"/>
      <c r="DC25" s="1037"/>
      <c r="DD25" s="1011">
        <v>26918449</v>
      </c>
      <c r="DE25" s="1035"/>
      <c r="DF25" s="1035"/>
      <c r="DG25" s="1035"/>
      <c r="DH25" s="1035"/>
      <c r="DI25" s="1035"/>
      <c r="DJ25" s="1035"/>
      <c r="DK25" s="1036"/>
      <c r="DL25" s="1011">
        <v>26001900</v>
      </c>
      <c r="DM25" s="1035"/>
      <c r="DN25" s="1035"/>
      <c r="DO25" s="1035"/>
      <c r="DP25" s="1035"/>
      <c r="DQ25" s="1035"/>
      <c r="DR25" s="1035"/>
      <c r="DS25" s="1035"/>
      <c r="DT25" s="1035"/>
      <c r="DU25" s="1035"/>
      <c r="DV25" s="1036"/>
      <c r="DW25" s="1007">
        <v>24.2</v>
      </c>
      <c r="DX25" s="1032"/>
      <c r="DY25" s="1032"/>
      <c r="DZ25" s="1032"/>
      <c r="EA25" s="1032"/>
      <c r="EB25" s="1032"/>
      <c r="EC25" s="1033"/>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33918</v>
      </c>
      <c r="S26" s="1003"/>
      <c r="T26" s="1003"/>
      <c r="U26" s="1003"/>
      <c r="V26" s="1003"/>
      <c r="W26" s="1003"/>
      <c r="X26" s="1003"/>
      <c r="Y26" s="1004"/>
      <c r="Z26" s="1005">
        <v>0</v>
      </c>
      <c r="AA26" s="1005"/>
      <c r="AB26" s="1005"/>
      <c r="AC26" s="1005"/>
      <c r="AD26" s="1006">
        <v>33918</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18235226</v>
      </c>
      <c r="CS26" s="1003"/>
      <c r="CT26" s="1003"/>
      <c r="CU26" s="1003"/>
      <c r="CV26" s="1003"/>
      <c r="CW26" s="1003"/>
      <c r="CX26" s="1003"/>
      <c r="CY26" s="1004"/>
      <c r="CZ26" s="1007">
        <v>9.9</v>
      </c>
      <c r="DA26" s="1032"/>
      <c r="DB26" s="1032"/>
      <c r="DC26" s="1037"/>
      <c r="DD26" s="1011">
        <v>16965314</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1609662</v>
      </c>
      <c r="S27" s="1003"/>
      <c r="T27" s="1003"/>
      <c r="U27" s="1003"/>
      <c r="V27" s="1003"/>
      <c r="W27" s="1003"/>
      <c r="X27" s="1003"/>
      <c r="Y27" s="1004"/>
      <c r="Z27" s="1005">
        <v>0.8</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55140168</v>
      </c>
      <c r="BH27" s="1003"/>
      <c r="BI27" s="1003"/>
      <c r="BJ27" s="1003"/>
      <c r="BK27" s="1003"/>
      <c r="BL27" s="1003"/>
      <c r="BM27" s="1003"/>
      <c r="BN27" s="1004"/>
      <c r="BO27" s="1005">
        <v>100</v>
      </c>
      <c r="BP27" s="1005"/>
      <c r="BQ27" s="1005"/>
      <c r="BR27" s="1005"/>
      <c r="BS27" s="1006" t="s">
        <v>122</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58085896</v>
      </c>
      <c r="CS27" s="1035"/>
      <c r="CT27" s="1035"/>
      <c r="CU27" s="1035"/>
      <c r="CV27" s="1035"/>
      <c r="CW27" s="1035"/>
      <c r="CX27" s="1035"/>
      <c r="CY27" s="1036"/>
      <c r="CZ27" s="1007">
        <v>31.6</v>
      </c>
      <c r="DA27" s="1032"/>
      <c r="DB27" s="1032"/>
      <c r="DC27" s="1037"/>
      <c r="DD27" s="1011">
        <v>23988337</v>
      </c>
      <c r="DE27" s="1035"/>
      <c r="DF27" s="1035"/>
      <c r="DG27" s="1035"/>
      <c r="DH27" s="1035"/>
      <c r="DI27" s="1035"/>
      <c r="DJ27" s="1035"/>
      <c r="DK27" s="1036"/>
      <c r="DL27" s="1011">
        <v>19891397</v>
      </c>
      <c r="DM27" s="1035"/>
      <c r="DN27" s="1035"/>
      <c r="DO27" s="1035"/>
      <c r="DP27" s="1035"/>
      <c r="DQ27" s="1035"/>
      <c r="DR27" s="1035"/>
      <c r="DS27" s="1035"/>
      <c r="DT27" s="1035"/>
      <c r="DU27" s="1035"/>
      <c r="DV27" s="1036"/>
      <c r="DW27" s="1007">
        <v>18.5</v>
      </c>
      <c r="DX27" s="1032"/>
      <c r="DY27" s="1032"/>
      <c r="DZ27" s="1032"/>
      <c r="EA27" s="1032"/>
      <c r="EB27" s="1032"/>
      <c r="EC27" s="1033"/>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4141621</v>
      </c>
      <c r="S28" s="1003"/>
      <c r="T28" s="1003"/>
      <c r="U28" s="1003"/>
      <c r="V28" s="1003"/>
      <c r="W28" s="1003"/>
      <c r="X28" s="1003"/>
      <c r="Y28" s="1004"/>
      <c r="Z28" s="1005">
        <v>2.2000000000000002</v>
      </c>
      <c r="AA28" s="1005"/>
      <c r="AB28" s="1005"/>
      <c r="AC28" s="1005"/>
      <c r="AD28" s="1006">
        <v>2860722</v>
      </c>
      <c r="AE28" s="1006"/>
      <c r="AF28" s="1006"/>
      <c r="AG28" s="1006"/>
      <c r="AH28" s="1006"/>
      <c r="AI28" s="1006"/>
      <c r="AJ28" s="1006"/>
      <c r="AK28" s="1006"/>
      <c r="AL28" s="1007">
        <v>2.7</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2695728</v>
      </c>
      <c r="CS28" s="1003"/>
      <c r="CT28" s="1003"/>
      <c r="CU28" s="1003"/>
      <c r="CV28" s="1003"/>
      <c r="CW28" s="1003"/>
      <c r="CX28" s="1003"/>
      <c r="CY28" s="1004"/>
      <c r="CZ28" s="1007">
        <v>1.5</v>
      </c>
      <c r="DA28" s="1032"/>
      <c r="DB28" s="1032"/>
      <c r="DC28" s="1037"/>
      <c r="DD28" s="1011">
        <v>2695728</v>
      </c>
      <c r="DE28" s="1003"/>
      <c r="DF28" s="1003"/>
      <c r="DG28" s="1003"/>
      <c r="DH28" s="1003"/>
      <c r="DI28" s="1003"/>
      <c r="DJ28" s="1003"/>
      <c r="DK28" s="1004"/>
      <c r="DL28" s="1011">
        <v>2695728</v>
      </c>
      <c r="DM28" s="1003"/>
      <c r="DN28" s="1003"/>
      <c r="DO28" s="1003"/>
      <c r="DP28" s="1003"/>
      <c r="DQ28" s="1003"/>
      <c r="DR28" s="1003"/>
      <c r="DS28" s="1003"/>
      <c r="DT28" s="1003"/>
      <c r="DU28" s="1003"/>
      <c r="DV28" s="1004"/>
      <c r="DW28" s="1007">
        <v>2.5</v>
      </c>
      <c r="DX28" s="1032"/>
      <c r="DY28" s="1032"/>
      <c r="DZ28" s="1032"/>
      <c r="EA28" s="1032"/>
      <c r="EB28" s="1032"/>
      <c r="EC28" s="1033"/>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900572</v>
      </c>
      <c r="S29" s="1003"/>
      <c r="T29" s="1003"/>
      <c r="U29" s="1003"/>
      <c r="V29" s="1003"/>
      <c r="W29" s="1003"/>
      <c r="X29" s="1003"/>
      <c r="Y29" s="1004"/>
      <c r="Z29" s="1005">
        <v>0.5</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292</v>
      </c>
      <c r="CE29" s="1041"/>
      <c r="CF29" s="999" t="s">
        <v>66</v>
      </c>
      <c r="CG29" s="1000"/>
      <c r="CH29" s="1000"/>
      <c r="CI29" s="1000"/>
      <c r="CJ29" s="1000"/>
      <c r="CK29" s="1000"/>
      <c r="CL29" s="1000"/>
      <c r="CM29" s="1000"/>
      <c r="CN29" s="1000"/>
      <c r="CO29" s="1000"/>
      <c r="CP29" s="1000"/>
      <c r="CQ29" s="1001"/>
      <c r="CR29" s="1002">
        <v>2695728</v>
      </c>
      <c r="CS29" s="1035"/>
      <c r="CT29" s="1035"/>
      <c r="CU29" s="1035"/>
      <c r="CV29" s="1035"/>
      <c r="CW29" s="1035"/>
      <c r="CX29" s="1035"/>
      <c r="CY29" s="1036"/>
      <c r="CZ29" s="1007">
        <v>1.5</v>
      </c>
      <c r="DA29" s="1032"/>
      <c r="DB29" s="1032"/>
      <c r="DC29" s="1037"/>
      <c r="DD29" s="1011">
        <v>2695728</v>
      </c>
      <c r="DE29" s="1035"/>
      <c r="DF29" s="1035"/>
      <c r="DG29" s="1035"/>
      <c r="DH29" s="1035"/>
      <c r="DI29" s="1035"/>
      <c r="DJ29" s="1035"/>
      <c r="DK29" s="1036"/>
      <c r="DL29" s="1011">
        <v>2695728</v>
      </c>
      <c r="DM29" s="1035"/>
      <c r="DN29" s="1035"/>
      <c r="DO29" s="1035"/>
      <c r="DP29" s="1035"/>
      <c r="DQ29" s="1035"/>
      <c r="DR29" s="1035"/>
      <c r="DS29" s="1035"/>
      <c r="DT29" s="1035"/>
      <c r="DU29" s="1035"/>
      <c r="DV29" s="1036"/>
      <c r="DW29" s="1007">
        <v>2.5</v>
      </c>
      <c r="DX29" s="1032"/>
      <c r="DY29" s="1032"/>
      <c r="DZ29" s="1032"/>
      <c r="EA29" s="1032"/>
      <c r="EB29" s="1032"/>
      <c r="EC29" s="1033"/>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29735784</v>
      </c>
      <c r="S30" s="1003"/>
      <c r="T30" s="1003"/>
      <c r="U30" s="1003"/>
      <c r="V30" s="1003"/>
      <c r="W30" s="1003"/>
      <c r="X30" s="1003"/>
      <c r="Y30" s="1004"/>
      <c r="Z30" s="1005">
        <v>15.6</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38"/>
      <c r="BI30" s="1038"/>
      <c r="BJ30" s="1038"/>
      <c r="BK30" s="1038"/>
      <c r="BL30" s="1038"/>
      <c r="BM30" s="1038"/>
      <c r="BN30" s="1038"/>
      <c r="BO30" s="1038"/>
      <c r="BP30" s="1038"/>
      <c r="BQ30" s="1039"/>
      <c r="BR30" s="984" t="s">
        <v>295</v>
      </c>
      <c r="BS30" s="1038"/>
      <c r="BT30" s="1038"/>
      <c r="BU30" s="1038"/>
      <c r="BV30" s="1038"/>
      <c r="BW30" s="1038"/>
      <c r="BX30" s="1038"/>
      <c r="BY30" s="1038"/>
      <c r="BZ30" s="1038"/>
      <c r="CA30" s="1038"/>
      <c r="CB30" s="1039"/>
      <c r="CD30" s="1042"/>
      <c r="CE30" s="1043"/>
      <c r="CF30" s="999" t="s">
        <v>296</v>
      </c>
      <c r="CG30" s="1000"/>
      <c r="CH30" s="1000"/>
      <c r="CI30" s="1000"/>
      <c r="CJ30" s="1000"/>
      <c r="CK30" s="1000"/>
      <c r="CL30" s="1000"/>
      <c r="CM30" s="1000"/>
      <c r="CN30" s="1000"/>
      <c r="CO30" s="1000"/>
      <c r="CP30" s="1000"/>
      <c r="CQ30" s="1001"/>
      <c r="CR30" s="1002">
        <v>2591338</v>
      </c>
      <c r="CS30" s="1003"/>
      <c r="CT30" s="1003"/>
      <c r="CU30" s="1003"/>
      <c r="CV30" s="1003"/>
      <c r="CW30" s="1003"/>
      <c r="CX30" s="1003"/>
      <c r="CY30" s="1004"/>
      <c r="CZ30" s="1007">
        <v>1.4</v>
      </c>
      <c r="DA30" s="1032"/>
      <c r="DB30" s="1032"/>
      <c r="DC30" s="1037"/>
      <c r="DD30" s="1011">
        <v>2591338</v>
      </c>
      <c r="DE30" s="1003"/>
      <c r="DF30" s="1003"/>
      <c r="DG30" s="1003"/>
      <c r="DH30" s="1003"/>
      <c r="DI30" s="1003"/>
      <c r="DJ30" s="1003"/>
      <c r="DK30" s="1004"/>
      <c r="DL30" s="1011">
        <v>2591338</v>
      </c>
      <c r="DM30" s="1003"/>
      <c r="DN30" s="1003"/>
      <c r="DO30" s="1003"/>
      <c r="DP30" s="1003"/>
      <c r="DQ30" s="1003"/>
      <c r="DR30" s="1003"/>
      <c r="DS30" s="1003"/>
      <c r="DT30" s="1003"/>
      <c r="DU30" s="1003"/>
      <c r="DV30" s="1004"/>
      <c r="DW30" s="1007">
        <v>2.4</v>
      </c>
      <c r="DX30" s="1032"/>
      <c r="DY30" s="1032"/>
      <c r="DZ30" s="1032"/>
      <c r="EA30" s="1032"/>
      <c r="EB30" s="1032"/>
      <c r="EC30" s="1033"/>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v>33224027</v>
      </c>
      <c r="S31" s="1003"/>
      <c r="T31" s="1003"/>
      <c r="U31" s="1003"/>
      <c r="V31" s="1003"/>
      <c r="W31" s="1003"/>
      <c r="X31" s="1003"/>
      <c r="Y31" s="1004"/>
      <c r="Z31" s="1005">
        <v>17.5</v>
      </c>
      <c r="AA31" s="1005"/>
      <c r="AB31" s="1005"/>
      <c r="AC31" s="1005"/>
      <c r="AD31" s="1006">
        <v>29523751</v>
      </c>
      <c r="AE31" s="1006"/>
      <c r="AF31" s="1006"/>
      <c r="AG31" s="1006"/>
      <c r="AH31" s="1006"/>
      <c r="AI31" s="1006"/>
      <c r="AJ31" s="1006"/>
      <c r="AK31" s="1006"/>
      <c r="AL31" s="1007">
        <v>27.5</v>
      </c>
      <c r="AM31" s="1008"/>
      <c r="AN31" s="1008"/>
      <c r="AO31" s="1009"/>
      <c r="AP31" s="1050" t="s">
        <v>298</v>
      </c>
      <c r="AQ31" s="1051"/>
      <c r="AR31" s="1051"/>
      <c r="AS31" s="1051"/>
      <c r="AT31" s="1056" t="s">
        <v>299</v>
      </c>
      <c r="AU31" s="200"/>
      <c r="AV31" s="200"/>
      <c r="AW31" s="200"/>
      <c r="AX31" s="988" t="s">
        <v>177</v>
      </c>
      <c r="AY31" s="989"/>
      <c r="AZ31" s="989"/>
      <c r="BA31" s="989"/>
      <c r="BB31" s="989"/>
      <c r="BC31" s="989"/>
      <c r="BD31" s="989"/>
      <c r="BE31" s="989"/>
      <c r="BF31" s="990"/>
      <c r="BG31" s="1049">
        <v>98.7</v>
      </c>
      <c r="BH31" s="1046"/>
      <c r="BI31" s="1046"/>
      <c r="BJ31" s="1046"/>
      <c r="BK31" s="1046"/>
      <c r="BL31" s="1046"/>
      <c r="BM31" s="997">
        <v>97.4</v>
      </c>
      <c r="BN31" s="1046"/>
      <c r="BO31" s="1046"/>
      <c r="BP31" s="1046"/>
      <c r="BQ31" s="1047"/>
      <c r="BR31" s="1049">
        <v>99</v>
      </c>
      <c r="BS31" s="1046"/>
      <c r="BT31" s="1046"/>
      <c r="BU31" s="1046"/>
      <c r="BV31" s="1046"/>
      <c r="BW31" s="1046"/>
      <c r="BX31" s="997">
        <v>97.7</v>
      </c>
      <c r="BY31" s="1046"/>
      <c r="BZ31" s="1046"/>
      <c r="CA31" s="1046"/>
      <c r="CB31" s="1047"/>
      <c r="CD31" s="1042"/>
      <c r="CE31" s="1043"/>
      <c r="CF31" s="999" t="s">
        <v>300</v>
      </c>
      <c r="CG31" s="1000"/>
      <c r="CH31" s="1000"/>
      <c r="CI31" s="1000"/>
      <c r="CJ31" s="1000"/>
      <c r="CK31" s="1000"/>
      <c r="CL31" s="1000"/>
      <c r="CM31" s="1000"/>
      <c r="CN31" s="1000"/>
      <c r="CO31" s="1000"/>
      <c r="CP31" s="1000"/>
      <c r="CQ31" s="1001"/>
      <c r="CR31" s="1002">
        <v>104390</v>
      </c>
      <c r="CS31" s="1035"/>
      <c r="CT31" s="1035"/>
      <c r="CU31" s="1035"/>
      <c r="CV31" s="1035"/>
      <c r="CW31" s="1035"/>
      <c r="CX31" s="1035"/>
      <c r="CY31" s="1036"/>
      <c r="CZ31" s="1007">
        <v>0.1</v>
      </c>
      <c r="DA31" s="1032"/>
      <c r="DB31" s="1032"/>
      <c r="DC31" s="1037"/>
      <c r="DD31" s="1011">
        <v>104390</v>
      </c>
      <c r="DE31" s="1035"/>
      <c r="DF31" s="1035"/>
      <c r="DG31" s="1035"/>
      <c r="DH31" s="1035"/>
      <c r="DI31" s="1035"/>
      <c r="DJ31" s="1035"/>
      <c r="DK31" s="1036"/>
      <c r="DL31" s="1011">
        <v>104390</v>
      </c>
      <c r="DM31" s="1035"/>
      <c r="DN31" s="1035"/>
      <c r="DO31" s="1035"/>
      <c r="DP31" s="1035"/>
      <c r="DQ31" s="1035"/>
      <c r="DR31" s="1035"/>
      <c r="DS31" s="1035"/>
      <c r="DT31" s="1035"/>
      <c r="DU31" s="1035"/>
      <c r="DV31" s="1036"/>
      <c r="DW31" s="1007">
        <v>0.1</v>
      </c>
      <c r="DX31" s="1032"/>
      <c r="DY31" s="1032"/>
      <c r="DZ31" s="1032"/>
      <c r="EA31" s="1032"/>
      <c r="EB31" s="1032"/>
      <c r="EC31" s="1033"/>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19951340</v>
      </c>
      <c r="S32" s="1003"/>
      <c r="T32" s="1003"/>
      <c r="U32" s="1003"/>
      <c r="V32" s="1003"/>
      <c r="W32" s="1003"/>
      <c r="X32" s="1003"/>
      <c r="Y32" s="1004"/>
      <c r="Z32" s="1005">
        <v>10.5</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302</v>
      </c>
      <c r="AX32" s="999" t="s">
        <v>303</v>
      </c>
      <c r="AY32" s="1000"/>
      <c r="AZ32" s="1000"/>
      <c r="BA32" s="1000"/>
      <c r="BB32" s="1000"/>
      <c r="BC32" s="1000"/>
      <c r="BD32" s="1000"/>
      <c r="BE32" s="1000"/>
      <c r="BF32" s="1001"/>
      <c r="BG32" s="1059">
        <v>98.5</v>
      </c>
      <c r="BH32" s="1035"/>
      <c r="BI32" s="1035"/>
      <c r="BJ32" s="1035"/>
      <c r="BK32" s="1035"/>
      <c r="BL32" s="1035"/>
      <c r="BM32" s="1008">
        <v>97.1</v>
      </c>
      <c r="BN32" s="1035"/>
      <c r="BO32" s="1035"/>
      <c r="BP32" s="1035"/>
      <c r="BQ32" s="1048"/>
      <c r="BR32" s="1059">
        <v>98.9</v>
      </c>
      <c r="BS32" s="1035"/>
      <c r="BT32" s="1035"/>
      <c r="BU32" s="1035"/>
      <c r="BV32" s="1035"/>
      <c r="BW32" s="1035"/>
      <c r="BX32" s="1008">
        <v>97.4</v>
      </c>
      <c r="BY32" s="1035"/>
      <c r="BZ32" s="1035"/>
      <c r="CA32" s="1035"/>
      <c r="CB32" s="1048"/>
      <c r="CD32" s="1044"/>
      <c r="CE32" s="1045"/>
      <c r="CF32" s="999" t="s">
        <v>304</v>
      </c>
      <c r="CG32" s="1000"/>
      <c r="CH32" s="1000"/>
      <c r="CI32" s="1000"/>
      <c r="CJ32" s="1000"/>
      <c r="CK32" s="1000"/>
      <c r="CL32" s="1000"/>
      <c r="CM32" s="1000"/>
      <c r="CN32" s="1000"/>
      <c r="CO32" s="1000"/>
      <c r="CP32" s="1000"/>
      <c r="CQ32" s="1001"/>
      <c r="CR32" s="1002" t="s">
        <v>122</v>
      </c>
      <c r="CS32" s="1003"/>
      <c r="CT32" s="1003"/>
      <c r="CU32" s="1003"/>
      <c r="CV32" s="1003"/>
      <c r="CW32" s="1003"/>
      <c r="CX32" s="1003"/>
      <c r="CY32" s="1004"/>
      <c r="CZ32" s="1007" t="s">
        <v>122</v>
      </c>
      <c r="DA32" s="1032"/>
      <c r="DB32" s="1032"/>
      <c r="DC32" s="1037"/>
      <c r="DD32" s="1011" t="s">
        <v>122</v>
      </c>
      <c r="DE32" s="1003"/>
      <c r="DF32" s="1003"/>
      <c r="DG32" s="1003"/>
      <c r="DH32" s="1003"/>
      <c r="DI32" s="1003"/>
      <c r="DJ32" s="1003"/>
      <c r="DK32" s="1004"/>
      <c r="DL32" s="1011" t="s">
        <v>122</v>
      </c>
      <c r="DM32" s="1003"/>
      <c r="DN32" s="1003"/>
      <c r="DO32" s="1003"/>
      <c r="DP32" s="1003"/>
      <c r="DQ32" s="1003"/>
      <c r="DR32" s="1003"/>
      <c r="DS32" s="1003"/>
      <c r="DT32" s="1003"/>
      <c r="DU32" s="1003"/>
      <c r="DV32" s="1004"/>
      <c r="DW32" s="1007" t="s">
        <v>122</v>
      </c>
      <c r="DX32" s="1032"/>
      <c r="DY32" s="1032"/>
      <c r="DZ32" s="1032"/>
      <c r="EA32" s="1032"/>
      <c r="EB32" s="1032"/>
      <c r="EC32" s="1033"/>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2001433</v>
      </c>
      <c r="S33" s="1003"/>
      <c r="T33" s="1003"/>
      <c r="U33" s="1003"/>
      <c r="V33" s="1003"/>
      <c r="W33" s="1003"/>
      <c r="X33" s="1003"/>
      <c r="Y33" s="1004"/>
      <c r="Z33" s="1005">
        <v>1.1000000000000001</v>
      </c>
      <c r="AA33" s="1005"/>
      <c r="AB33" s="1005"/>
      <c r="AC33" s="1005"/>
      <c r="AD33" s="1006">
        <v>7208</v>
      </c>
      <c r="AE33" s="1006"/>
      <c r="AF33" s="1006"/>
      <c r="AG33" s="1006"/>
      <c r="AH33" s="1006"/>
      <c r="AI33" s="1006"/>
      <c r="AJ33" s="1006"/>
      <c r="AK33" s="1006"/>
      <c r="AL33" s="1007">
        <v>0</v>
      </c>
      <c r="AM33" s="1008"/>
      <c r="AN33" s="1008"/>
      <c r="AO33" s="1009"/>
      <c r="AP33" s="1054"/>
      <c r="AQ33" s="1055"/>
      <c r="AR33" s="1055"/>
      <c r="AS33" s="1055"/>
      <c r="AT33" s="1058"/>
      <c r="AU33" s="201"/>
      <c r="AV33" s="201"/>
      <c r="AW33" s="201"/>
      <c r="AX33" s="1023" t="s">
        <v>306</v>
      </c>
      <c r="AY33" s="1024"/>
      <c r="AZ33" s="1024"/>
      <c r="BA33" s="1024"/>
      <c r="BB33" s="1024"/>
      <c r="BC33" s="1024"/>
      <c r="BD33" s="1024"/>
      <c r="BE33" s="1024"/>
      <c r="BF33" s="1025"/>
      <c r="BG33" s="1060" t="s">
        <v>122</v>
      </c>
      <c r="BH33" s="1061"/>
      <c r="BI33" s="1061"/>
      <c r="BJ33" s="1061"/>
      <c r="BK33" s="1061"/>
      <c r="BL33" s="1061"/>
      <c r="BM33" s="1062" t="s">
        <v>122</v>
      </c>
      <c r="BN33" s="1061"/>
      <c r="BO33" s="1061"/>
      <c r="BP33" s="1061"/>
      <c r="BQ33" s="1063"/>
      <c r="BR33" s="1060" t="s">
        <v>122</v>
      </c>
      <c r="BS33" s="1061"/>
      <c r="BT33" s="1061"/>
      <c r="BU33" s="1061"/>
      <c r="BV33" s="1061"/>
      <c r="BW33" s="1061"/>
      <c r="BX33" s="1062" t="s">
        <v>122</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79582369</v>
      </c>
      <c r="CS33" s="1035"/>
      <c r="CT33" s="1035"/>
      <c r="CU33" s="1035"/>
      <c r="CV33" s="1035"/>
      <c r="CW33" s="1035"/>
      <c r="CX33" s="1035"/>
      <c r="CY33" s="1036"/>
      <c r="CZ33" s="1007">
        <v>43.2</v>
      </c>
      <c r="DA33" s="1032"/>
      <c r="DB33" s="1032"/>
      <c r="DC33" s="1037"/>
      <c r="DD33" s="1011">
        <v>67376229</v>
      </c>
      <c r="DE33" s="1035"/>
      <c r="DF33" s="1035"/>
      <c r="DG33" s="1035"/>
      <c r="DH33" s="1035"/>
      <c r="DI33" s="1035"/>
      <c r="DJ33" s="1035"/>
      <c r="DK33" s="1036"/>
      <c r="DL33" s="1011">
        <v>40246111</v>
      </c>
      <c r="DM33" s="1035"/>
      <c r="DN33" s="1035"/>
      <c r="DO33" s="1035"/>
      <c r="DP33" s="1035"/>
      <c r="DQ33" s="1035"/>
      <c r="DR33" s="1035"/>
      <c r="DS33" s="1035"/>
      <c r="DT33" s="1035"/>
      <c r="DU33" s="1035"/>
      <c r="DV33" s="1036"/>
      <c r="DW33" s="1007">
        <v>37.5</v>
      </c>
      <c r="DX33" s="1032"/>
      <c r="DY33" s="1032"/>
      <c r="DZ33" s="1032"/>
      <c r="EA33" s="1032"/>
      <c r="EB33" s="1032"/>
      <c r="EC33" s="1033"/>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1109266</v>
      </c>
      <c r="S34" s="1003"/>
      <c r="T34" s="1003"/>
      <c r="U34" s="1003"/>
      <c r="V34" s="1003"/>
      <c r="W34" s="1003"/>
      <c r="X34" s="1003"/>
      <c r="Y34" s="1004"/>
      <c r="Z34" s="1005">
        <v>0.6</v>
      </c>
      <c r="AA34" s="1005"/>
      <c r="AB34" s="1005"/>
      <c r="AC34" s="1005"/>
      <c r="AD34" s="1006" t="s">
        <v>122</v>
      </c>
      <c r="AE34" s="1006"/>
      <c r="AF34" s="1006"/>
      <c r="AG34" s="1006"/>
      <c r="AH34" s="1006"/>
      <c r="AI34" s="1006"/>
      <c r="AJ34" s="1006"/>
      <c r="AK34" s="1006"/>
      <c r="AL34" s="1007" t="s">
        <v>122</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309</v>
      </c>
      <c r="CE34" s="1000"/>
      <c r="CF34" s="1000"/>
      <c r="CG34" s="1000"/>
      <c r="CH34" s="1000"/>
      <c r="CI34" s="1000"/>
      <c r="CJ34" s="1000"/>
      <c r="CK34" s="1000"/>
      <c r="CL34" s="1000"/>
      <c r="CM34" s="1000"/>
      <c r="CN34" s="1000"/>
      <c r="CO34" s="1000"/>
      <c r="CP34" s="1000"/>
      <c r="CQ34" s="1001"/>
      <c r="CR34" s="1002">
        <v>41908313</v>
      </c>
      <c r="CS34" s="1003"/>
      <c r="CT34" s="1003"/>
      <c r="CU34" s="1003"/>
      <c r="CV34" s="1003"/>
      <c r="CW34" s="1003"/>
      <c r="CX34" s="1003"/>
      <c r="CY34" s="1004"/>
      <c r="CZ34" s="1007">
        <v>22.8</v>
      </c>
      <c r="DA34" s="1032"/>
      <c r="DB34" s="1032"/>
      <c r="DC34" s="1037"/>
      <c r="DD34" s="1011">
        <v>35710008</v>
      </c>
      <c r="DE34" s="1003"/>
      <c r="DF34" s="1003"/>
      <c r="DG34" s="1003"/>
      <c r="DH34" s="1003"/>
      <c r="DI34" s="1003"/>
      <c r="DJ34" s="1003"/>
      <c r="DK34" s="1004"/>
      <c r="DL34" s="1011">
        <v>25125392</v>
      </c>
      <c r="DM34" s="1003"/>
      <c r="DN34" s="1003"/>
      <c r="DO34" s="1003"/>
      <c r="DP34" s="1003"/>
      <c r="DQ34" s="1003"/>
      <c r="DR34" s="1003"/>
      <c r="DS34" s="1003"/>
      <c r="DT34" s="1003"/>
      <c r="DU34" s="1003"/>
      <c r="DV34" s="1004"/>
      <c r="DW34" s="1007">
        <v>23.4</v>
      </c>
      <c r="DX34" s="1032"/>
      <c r="DY34" s="1032"/>
      <c r="DZ34" s="1032"/>
      <c r="EA34" s="1032"/>
      <c r="EB34" s="1032"/>
      <c r="EC34" s="1033"/>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9438727</v>
      </c>
      <c r="S35" s="1003"/>
      <c r="T35" s="1003"/>
      <c r="U35" s="1003"/>
      <c r="V35" s="1003"/>
      <c r="W35" s="1003"/>
      <c r="X35" s="1003"/>
      <c r="Y35" s="1004"/>
      <c r="Z35" s="1005">
        <v>5</v>
      </c>
      <c r="AA35" s="1005"/>
      <c r="AB35" s="1005"/>
      <c r="AC35" s="1005"/>
      <c r="AD35" s="1006" t="s">
        <v>122</v>
      </c>
      <c r="AE35" s="1006"/>
      <c r="AF35" s="1006"/>
      <c r="AG35" s="1006"/>
      <c r="AH35" s="1006"/>
      <c r="AI35" s="1006"/>
      <c r="AJ35" s="1006"/>
      <c r="AK35" s="1006"/>
      <c r="AL35" s="1007" t="s">
        <v>122</v>
      </c>
      <c r="AM35" s="1008"/>
      <c r="AN35" s="1008"/>
      <c r="AO35" s="1009"/>
      <c r="AP35" s="204"/>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1451950</v>
      </c>
      <c r="CS35" s="1035"/>
      <c r="CT35" s="1035"/>
      <c r="CU35" s="1035"/>
      <c r="CV35" s="1035"/>
      <c r="CW35" s="1035"/>
      <c r="CX35" s="1035"/>
      <c r="CY35" s="1036"/>
      <c r="CZ35" s="1007">
        <v>0.8</v>
      </c>
      <c r="DA35" s="1032"/>
      <c r="DB35" s="1032"/>
      <c r="DC35" s="1037"/>
      <c r="DD35" s="1011">
        <v>1402025</v>
      </c>
      <c r="DE35" s="1035"/>
      <c r="DF35" s="1035"/>
      <c r="DG35" s="1035"/>
      <c r="DH35" s="1035"/>
      <c r="DI35" s="1035"/>
      <c r="DJ35" s="1035"/>
      <c r="DK35" s="1036"/>
      <c r="DL35" s="1011">
        <v>1402025</v>
      </c>
      <c r="DM35" s="1035"/>
      <c r="DN35" s="1035"/>
      <c r="DO35" s="1035"/>
      <c r="DP35" s="1035"/>
      <c r="DQ35" s="1035"/>
      <c r="DR35" s="1035"/>
      <c r="DS35" s="1035"/>
      <c r="DT35" s="1035"/>
      <c r="DU35" s="1035"/>
      <c r="DV35" s="1036"/>
      <c r="DW35" s="1007">
        <v>1.3</v>
      </c>
      <c r="DX35" s="1032"/>
      <c r="DY35" s="1032"/>
      <c r="DZ35" s="1032"/>
      <c r="EA35" s="1032"/>
      <c r="EB35" s="1032"/>
      <c r="EC35" s="1033"/>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4695533</v>
      </c>
      <c r="S36" s="1003"/>
      <c r="T36" s="1003"/>
      <c r="U36" s="1003"/>
      <c r="V36" s="1003"/>
      <c r="W36" s="1003"/>
      <c r="X36" s="1003"/>
      <c r="Y36" s="1004"/>
      <c r="Z36" s="1005">
        <v>2.5</v>
      </c>
      <c r="AA36" s="1005"/>
      <c r="AB36" s="1005"/>
      <c r="AC36" s="1005"/>
      <c r="AD36" s="1006" t="s">
        <v>122</v>
      </c>
      <c r="AE36" s="1006"/>
      <c r="AF36" s="1006"/>
      <c r="AG36" s="1006"/>
      <c r="AH36" s="1006"/>
      <c r="AI36" s="1006"/>
      <c r="AJ36" s="1006"/>
      <c r="AK36" s="1006"/>
      <c r="AL36" s="1007" t="s">
        <v>122</v>
      </c>
      <c r="AM36" s="1008"/>
      <c r="AN36" s="1008"/>
      <c r="AO36" s="1009"/>
      <c r="AP36" s="204"/>
      <c r="AQ36" s="1068" t="s">
        <v>315</v>
      </c>
      <c r="AR36" s="1069"/>
      <c r="AS36" s="1069"/>
      <c r="AT36" s="1069"/>
      <c r="AU36" s="1069"/>
      <c r="AV36" s="1069"/>
      <c r="AW36" s="1069"/>
      <c r="AX36" s="1069"/>
      <c r="AY36" s="1070"/>
      <c r="AZ36" s="991">
        <v>13828529</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581062</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17469421</v>
      </c>
      <c r="CS36" s="1003"/>
      <c r="CT36" s="1003"/>
      <c r="CU36" s="1003"/>
      <c r="CV36" s="1003"/>
      <c r="CW36" s="1003"/>
      <c r="CX36" s="1003"/>
      <c r="CY36" s="1004"/>
      <c r="CZ36" s="1007">
        <v>9.5</v>
      </c>
      <c r="DA36" s="1032"/>
      <c r="DB36" s="1032"/>
      <c r="DC36" s="1037"/>
      <c r="DD36" s="1011">
        <v>14379769</v>
      </c>
      <c r="DE36" s="1003"/>
      <c r="DF36" s="1003"/>
      <c r="DG36" s="1003"/>
      <c r="DH36" s="1003"/>
      <c r="DI36" s="1003"/>
      <c r="DJ36" s="1003"/>
      <c r="DK36" s="1004"/>
      <c r="DL36" s="1011">
        <v>5175621</v>
      </c>
      <c r="DM36" s="1003"/>
      <c r="DN36" s="1003"/>
      <c r="DO36" s="1003"/>
      <c r="DP36" s="1003"/>
      <c r="DQ36" s="1003"/>
      <c r="DR36" s="1003"/>
      <c r="DS36" s="1003"/>
      <c r="DT36" s="1003"/>
      <c r="DU36" s="1003"/>
      <c r="DV36" s="1004"/>
      <c r="DW36" s="1007">
        <v>4.8</v>
      </c>
      <c r="DX36" s="1032"/>
      <c r="DY36" s="1032"/>
      <c r="DZ36" s="1032"/>
      <c r="EA36" s="1032"/>
      <c r="EB36" s="1032"/>
      <c r="EC36" s="1033"/>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3059720</v>
      </c>
      <c r="S37" s="1003"/>
      <c r="T37" s="1003"/>
      <c r="U37" s="1003"/>
      <c r="V37" s="1003"/>
      <c r="W37" s="1003"/>
      <c r="X37" s="1003"/>
      <c r="Y37" s="1004"/>
      <c r="Z37" s="1005">
        <v>1.6</v>
      </c>
      <c r="AA37" s="1005"/>
      <c r="AB37" s="1005"/>
      <c r="AC37" s="1005"/>
      <c r="AD37" s="1006">
        <v>2885</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t="s">
        <v>122</v>
      </c>
      <c r="BA37" s="1003"/>
      <c r="BB37" s="1003"/>
      <c r="BC37" s="1003"/>
      <c r="BD37" s="1035"/>
      <c r="BE37" s="1035"/>
      <c r="BF37" s="1048"/>
      <c r="BG37" s="999" t="s">
        <v>320</v>
      </c>
      <c r="BH37" s="1000"/>
      <c r="BI37" s="1000"/>
      <c r="BJ37" s="1000"/>
      <c r="BK37" s="1000"/>
      <c r="BL37" s="1000"/>
      <c r="BM37" s="1000"/>
      <c r="BN37" s="1000"/>
      <c r="BO37" s="1000"/>
      <c r="BP37" s="1000"/>
      <c r="BQ37" s="1000"/>
      <c r="BR37" s="1000"/>
      <c r="BS37" s="1000"/>
      <c r="BT37" s="1000"/>
      <c r="BU37" s="1001"/>
      <c r="BV37" s="1002">
        <v>581062</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2531874</v>
      </c>
      <c r="CS37" s="1035"/>
      <c r="CT37" s="1035"/>
      <c r="CU37" s="1035"/>
      <c r="CV37" s="1035"/>
      <c r="CW37" s="1035"/>
      <c r="CX37" s="1035"/>
      <c r="CY37" s="1036"/>
      <c r="CZ37" s="1007">
        <v>1.4</v>
      </c>
      <c r="DA37" s="1032"/>
      <c r="DB37" s="1032"/>
      <c r="DC37" s="1037"/>
      <c r="DD37" s="1011">
        <v>2531874</v>
      </c>
      <c r="DE37" s="1035"/>
      <c r="DF37" s="1035"/>
      <c r="DG37" s="1035"/>
      <c r="DH37" s="1035"/>
      <c r="DI37" s="1035"/>
      <c r="DJ37" s="1035"/>
      <c r="DK37" s="1036"/>
      <c r="DL37" s="1011">
        <v>1807151</v>
      </c>
      <c r="DM37" s="1035"/>
      <c r="DN37" s="1035"/>
      <c r="DO37" s="1035"/>
      <c r="DP37" s="1035"/>
      <c r="DQ37" s="1035"/>
      <c r="DR37" s="1035"/>
      <c r="DS37" s="1035"/>
      <c r="DT37" s="1035"/>
      <c r="DU37" s="1035"/>
      <c r="DV37" s="1036"/>
      <c r="DW37" s="1007">
        <v>1.7</v>
      </c>
      <c r="DX37" s="1032"/>
      <c r="DY37" s="1032"/>
      <c r="DZ37" s="1032"/>
      <c r="EA37" s="1032"/>
      <c r="EB37" s="1032"/>
      <c r="EC37" s="1033"/>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5200000</v>
      </c>
      <c r="S38" s="1003"/>
      <c r="T38" s="1003"/>
      <c r="U38" s="1003"/>
      <c r="V38" s="1003"/>
      <c r="W38" s="1003"/>
      <c r="X38" s="1003"/>
      <c r="Y38" s="1004"/>
      <c r="Z38" s="1005">
        <v>2.7</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t="s">
        <v>122</v>
      </c>
      <c r="BA38" s="1003"/>
      <c r="BB38" s="1003"/>
      <c r="BC38" s="1003"/>
      <c r="BD38" s="1035"/>
      <c r="BE38" s="1035"/>
      <c r="BF38" s="1048"/>
      <c r="BG38" s="999" t="s">
        <v>324</v>
      </c>
      <c r="BH38" s="1000"/>
      <c r="BI38" s="1000"/>
      <c r="BJ38" s="1000"/>
      <c r="BK38" s="1000"/>
      <c r="BL38" s="1000"/>
      <c r="BM38" s="1000"/>
      <c r="BN38" s="1000"/>
      <c r="BO38" s="1000"/>
      <c r="BP38" s="1000"/>
      <c r="BQ38" s="1000"/>
      <c r="BR38" s="1000"/>
      <c r="BS38" s="1000"/>
      <c r="BT38" s="1000"/>
      <c r="BU38" s="1001"/>
      <c r="BV38" s="1002">
        <v>72244</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13828529</v>
      </c>
      <c r="CS38" s="1003"/>
      <c r="CT38" s="1003"/>
      <c r="CU38" s="1003"/>
      <c r="CV38" s="1003"/>
      <c r="CW38" s="1003"/>
      <c r="CX38" s="1003"/>
      <c r="CY38" s="1004"/>
      <c r="CZ38" s="1007">
        <v>7.5</v>
      </c>
      <c r="DA38" s="1032"/>
      <c r="DB38" s="1032"/>
      <c r="DC38" s="1037"/>
      <c r="DD38" s="1011">
        <v>11149870</v>
      </c>
      <c r="DE38" s="1003"/>
      <c r="DF38" s="1003"/>
      <c r="DG38" s="1003"/>
      <c r="DH38" s="1003"/>
      <c r="DI38" s="1003"/>
      <c r="DJ38" s="1003"/>
      <c r="DK38" s="1004"/>
      <c r="DL38" s="1011">
        <v>8543073</v>
      </c>
      <c r="DM38" s="1003"/>
      <c r="DN38" s="1003"/>
      <c r="DO38" s="1003"/>
      <c r="DP38" s="1003"/>
      <c r="DQ38" s="1003"/>
      <c r="DR38" s="1003"/>
      <c r="DS38" s="1003"/>
      <c r="DT38" s="1003"/>
      <c r="DU38" s="1003"/>
      <c r="DV38" s="1004"/>
      <c r="DW38" s="1007">
        <v>8</v>
      </c>
      <c r="DX38" s="1032"/>
      <c r="DY38" s="1032"/>
      <c r="DZ38" s="1032"/>
      <c r="EA38" s="1032"/>
      <c r="EB38" s="1032"/>
      <c r="EC38" s="1033"/>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t="s">
        <v>122</v>
      </c>
      <c r="BA39" s="1003"/>
      <c r="BB39" s="1003"/>
      <c r="BC39" s="1003"/>
      <c r="BD39" s="1035"/>
      <c r="BE39" s="1035"/>
      <c r="BF39" s="1048"/>
      <c r="BG39" s="999" t="s">
        <v>328</v>
      </c>
      <c r="BH39" s="1000"/>
      <c r="BI39" s="1000"/>
      <c r="BJ39" s="1000"/>
      <c r="BK39" s="1000"/>
      <c r="BL39" s="1000"/>
      <c r="BM39" s="1000"/>
      <c r="BN39" s="1000"/>
      <c r="BO39" s="1000"/>
      <c r="BP39" s="1000"/>
      <c r="BQ39" s="1000"/>
      <c r="BR39" s="1000"/>
      <c r="BS39" s="1000"/>
      <c r="BT39" s="1000"/>
      <c r="BU39" s="1001"/>
      <c r="BV39" s="1002">
        <v>85265</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4874084</v>
      </c>
      <c r="CS39" s="1035"/>
      <c r="CT39" s="1035"/>
      <c r="CU39" s="1035"/>
      <c r="CV39" s="1035"/>
      <c r="CW39" s="1035"/>
      <c r="CX39" s="1035"/>
      <c r="CY39" s="1036"/>
      <c r="CZ39" s="1007">
        <v>2.6</v>
      </c>
      <c r="DA39" s="1032"/>
      <c r="DB39" s="1032"/>
      <c r="DC39" s="1037"/>
      <c r="DD39" s="1011">
        <v>4734557</v>
      </c>
      <c r="DE39" s="1035"/>
      <c r="DF39" s="1035"/>
      <c r="DG39" s="1035"/>
      <c r="DH39" s="1035"/>
      <c r="DI39" s="1035"/>
      <c r="DJ39" s="1035"/>
      <c r="DK39" s="1036"/>
      <c r="DL39" s="1011" t="s">
        <v>122</v>
      </c>
      <c r="DM39" s="1035"/>
      <c r="DN39" s="1035"/>
      <c r="DO39" s="1035"/>
      <c r="DP39" s="1035"/>
      <c r="DQ39" s="1035"/>
      <c r="DR39" s="1035"/>
      <c r="DS39" s="1035"/>
      <c r="DT39" s="1035"/>
      <c r="DU39" s="1035"/>
      <c r="DV39" s="1036"/>
      <c r="DW39" s="1007" t="s">
        <v>122</v>
      </c>
      <c r="DX39" s="1032"/>
      <c r="DY39" s="1032"/>
      <c r="DZ39" s="1032"/>
      <c r="EA39" s="1032"/>
      <c r="EB39" s="1032"/>
      <c r="EC39" s="1033"/>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t="s">
        <v>122</v>
      </c>
      <c r="S40" s="1003"/>
      <c r="T40" s="1003"/>
      <c r="U40" s="1003"/>
      <c r="V40" s="1003"/>
      <c r="W40" s="1003"/>
      <c r="X40" s="1003"/>
      <c r="Y40" s="1004"/>
      <c r="Z40" s="1005" t="s">
        <v>122</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t="s">
        <v>122</v>
      </c>
      <c r="BA40" s="1003"/>
      <c r="BB40" s="1003"/>
      <c r="BC40" s="1003"/>
      <c r="BD40" s="1035"/>
      <c r="BE40" s="1035"/>
      <c r="BF40" s="1048"/>
      <c r="BG40" s="1052" t="s">
        <v>332</v>
      </c>
      <c r="BH40" s="1053"/>
      <c r="BI40" s="1053"/>
      <c r="BJ40" s="1053"/>
      <c r="BK40" s="1053"/>
      <c r="BL40" s="205"/>
      <c r="BM40" s="1000" t="s">
        <v>333</v>
      </c>
      <c r="BN40" s="1000"/>
      <c r="BO40" s="1000"/>
      <c r="BP40" s="1000"/>
      <c r="BQ40" s="1000"/>
      <c r="BR40" s="1000"/>
      <c r="BS40" s="1000"/>
      <c r="BT40" s="1000"/>
      <c r="BU40" s="1001"/>
      <c r="BV40" s="1002">
        <v>125</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50072</v>
      </c>
      <c r="CS40" s="1003"/>
      <c r="CT40" s="1003"/>
      <c r="CU40" s="1003"/>
      <c r="CV40" s="1003"/>
      <c r="CW40" s="1003"/>
      <c r="CX40" s="1003"/>
      <c r="CY40" s="1004"/>
      <c r="CZ40" s="1007">
        <v>0</v>
      </c>
      <c r="DA40" s="1032"/>
      <c r="DB40" s="1032"/>
      <c r="DC40" s="1037"/>
      <c r="DD40" s="1011" t="s">
        <v>122</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2"/>
      <c r="DY40" s="1032"/>
      <c r="DZ40" s="1032"/>
      <c r="EA40" s="1032"/>
      <c r="EB40" s="1032"/>
      <c r="EC40" s="1033"/>
    </row>
    <row r="41" spans="2:133" ht="11.25" customHeight="1" x14ac:dyDescent="0.2">
      <c r="B41" s="1023" t="s">
        <v>335</v>
      </c>
      <c r="C41" s="1024"/>
      <c r="D41" s="1024"/>
      <c r="E41" s="1024"/>
      <c r="F41" s="1024"/>
      <c r="G41" s="1024"/>
      <c r="H41" s="1024"/>
      <c r="I41" s="1024"/>
      <c r="J41" s="1024"/>
      <c r="K41" s="1024"/>
      <c r="L41" s="1024"/>
      <c r="M41" s="1024"/>
      <c r="N41" s="1024"/>
      <c r="O41" s="1024"/>
      <c r="P41" s="1024"/>
      <c r="Q41" s="1025"/>
      <c r="R41" s="1074">
        <v>190011415</v>
      </c>
      <c r="S41" s="1075"/>
      <c r="T41" s="1075"/>
      <c r="U41" s="1075"/>
      <c r="V41" s="1075"/>
      <c r="W41" s="1075"/>
      <c r="X41" s="1075"/>
      <c r="Y41" s="1079"/>
      <c r="Z41" s="1080">
        <v>100</v>
      </c>
      <c r="AA41" s="1080"/>
      <c r="AB41" s="1080"/>
      <c r="AC41" s="1080"/>
      <c r="AD41" s="1081">
        <v>107338296</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5932287</v>
      </c>
      <c r="BA41" s="1003"/>
      <c r="BB41" s="1003"/>
      <c r="BC41" s="1003"/>
      <c r="BD41" s="1035"/>
      <c r="BE41" s="1035"/>
      <c r="BF41" s="1048"/>
      <c r="BG41" s="1052"/>
      <c r="BH41" s="1053"/>
      <c r="BI41" s="1053"/>
      <c r="BJ41" s="1053"/>
      <c r="BK41" s="1053"/>
      <c r="BL41" s="205"/>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35"/>
      <c r="CT41" s="1035"/>
      <c r="CU41" s="1035"/>
      <c r="CV41" s="1035"/>
      <c r="CW41" s="1035"/>
      <c r="CX41" s="1035"/>
      <c r="CY41" s="1036"/>
      <c r="CZ41" s="1007" t="s">
        <v>122</v>
      </c>
      <c r="DA41" s="1032"/>
      <c r="DB41" s="1032"/>
      <c r="DC41" s="1037"/>
      <c r="DD41" s="1011" t="s">
        <v>122</v>
      </c>
      <c r="DE41" s="1035"/>
      <c r="DF41" s="1035"/>
      <c r="DG41" s="1035"/>
      <c r="DH41" s="1035"/>
      <c r="DI41" s="1035"/>
      <c r="DJ41" s="1035"/>
      <c r="DK41" s="1036"/>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339</v>
      </c>
      <c r="AR42" s="1072"/>
      <c r="AS42" s="1072"/>
      <c r="AT42" s="1072"/>
      <c r="AU42" s="1072"/>
      <c r="AV42" s="1072"/>
      <c r="AW42" s="1072"/>
      <c r="AX42" s="1072"/>
      <c r="AY42" s="1073"/>
      <c r="AZ42" s="1074">
        <v>7896242</v>
      </c>
      <c r="BA42" s="1075"/>
      <c r="BB42" s="1075"/>
      <c r="BC42" s="1075"/>
      <c r="BD42" s="1061"/>
      <c r="BE42" s="1061"/>
      <c r="BF42" s="1063"/>
      <c r="BG42" s="1054"/>
      <c r="BH42" s="1055"/>
      <c r="BI42" s="1055"/>
      <c r="BJ42" s="1055"/>
      <c r="BK42" s="1055"/>
      <c r="BL42" s="206"/>
      <c r="BM42" s="1024" t="s">
        <v>340</v>
      </c>
      <c r="BN42" s="1024"/>
      <c r="BO42" s="1024"/>
      <c r="BP42" s="1024"/>
      <c r="BQ42" s="1024"/>
      <c r="BR42" s="1024"/>
      <c r="BS42" s="1024"/>
      <c r="BT42" s="1024"/>
      <c r="BU42" s="1025"/>
      <c r="BV42" s="1074">
        <v>246</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14503861</v>
      </c>
      <c r="CS42" s="1035"/>
      <c r="CT42" s="1035"/>
      <c r="CU42" s="1035"/>
      <c r="CV42" s="1035"/>
      <c r="CW42" s="1035"/>
      <c r="CX42" s="1035"/>
      <c r="CY42" s="1036"/>
      <c r="CZ42" s="1007">
        <v>7.9</v>
      </c>
      <c r="DA42" s="1032"/>
      <c r="DB42" s="1032"/>
      <c r="DC42" s="1037"/>
      <c r="DD42" s="1011">
        <v>5944785</v>
      </c>
      <c r="DE42" s="1035"/>
      <c r="DF42" s="1035"/>
      <c r="DG42" s="1035"/>
      <c r="DH42" s="1035"/>
      <c r="DI42" s="1035"/>
      <c r="DJ42" s="1035"/>
      <c r="DK42" s="1036"/>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420839</v>
      </c>
      <c r="CS43" s="1035"/>
      <c r="CT43" s="1035"/>
      <c r="CU43" s="1035"/>
      <c r="CV43" s="1035"/>
      <c r="CW43" s="1035"/>
      <c r="CX43" s="1035"/>
      <c r="CY43" s="1036"/>
      <c r="CZ43" s="1007">
        <v>0.2</v>
      </c>
      <c r="DA43" s="1032"/>
      <c r="DB43" s="1032"/>
      <c r="DC43" s="1037"/>
      <c r="DD43" s="1011">
        <v>420839</v>
      </c>
      <c r="DE43" s="1035"/>
      <c r="DF43" s="1035"/>
      <c r="DG43" s="1035"/>
      <c r="DH43" s="1035"/>
      <c r="DI43" s="1035"/>
      <c r="DJ43" s="1035"/>
      <c r="DK43" s="1036"/>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292</v>
      </c>
      <c r="CE44" s="1041"/>
      <c r="CF44" s="999" t="s">
        <v>345</v>
      </c>
      <c r="CG44" s="1000"/>
      <c r="CH44" s="1000"/>
      <c r="CI44" s="1000"/>
      <c r="CJ44" s="1000"/>
      <c r="CK44" s="1000"/>
      <c r="CL44" s="1000"/>
      <c r="CM44" s="1000"/>
      <c r="CN44" s="1000"/>
      <c r="CO44" s="1000"/>
      <c r="CP44" s="1000"/>
      <c r="CQ44" s="1001"/>
      <c r="CR44" s="1002">
        <v>14503861</v>
      </c>
      <c r="CS44" s="1003"/>
      <c r="CT44" s="1003"/>
      <c r="CU44" s="1003"/>
      <c r="CV44" s="1003"/>
      <c r="CW44" s="1003"/>
      <c r="CX44" s="1003"/>
      <c r="CY44" s="1004"/>
      <c r="CZ44" s="1007">
        <v>7.9</v>
      </c>
      <c r="DA44" s="1008"/>
      <c r="DB44" s="1008"/>
      <c r="DC44" s="1014"/>
      <c r="DD44" s="1011">
        <v>5944785</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347</v>
      </c>
      <c r="CG45" s="1000"/>
      <c r="CH45" s="1000"/>
      <c r="CI45" s="1000"/>
      <c r="CJ45" s="1000"/>
      <c r="CK45" s="1000"/>
      <c r="CL45" s="1000"/>
      <c r="CM45" s="1000"/>
      <c r="CN45" s="1000"/>
      <c r="CO45" s="1000"/>
      <c r="CP45" s="1000"/>
      <c r="CQ45" s="1001"/>
      <c r="CR45" s="1002">
        <v>1853500</v>
      </c>
      <c r="CS45" s="1035"/>
      <c r="CT45" s="1035"/>
      <c r="CU45" s="1035"/>
      <c r="CV45" s="1035"/>
      <c r="CW45" s="1035"/>
      <c r="CX45" s="1035"/>
      <c r="CY45" s="1036"/>
      <c r="CZ45" s="1007">
        <v>1</v>
      </c>
      <c r="DA45" s="1032"/>
      <c r="DB45" s="1032"/>
      <c r="DC45" s="1037"/>
      <c r="DD45" s="1011">
        <v>473614</v>
      </c>
      <c r="DE45" s="1035"/>
      <c r="DF45" s="1035"/>
      <c r="DG45" s="1035"/>
      <c r="DH45" s="1035"/>
      <c r="DI45" s="1035"/>
      <c r="DJ45" s="1035"/>
      <c r="DK45" s="1036"/>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2"/>
      <c r="CE46" s="1043"/>
      <c r="CF46" s="999" t="s">
        <v>348</v>
      </c>
      <c r="CG46" s="1000"/>
      <c r="CH46" s="1000"/>
      <c r="CI46" s="1000"/>
      <c r="CJ46" s="1000"/>
      <c r="CK46" s="1000"/>
      <c r="CL46" s="1000"/>
      <c r="CM46" s="1000"/>
      <c r="CN46" s="1000"/>
      <c r="CO46" s="1000"/>
      <c r="CP46" s="1000"/>
      <c r="CQ46" s="1001"/>
      <c r="CR46" s="1002">
        <v>12650361</v>
      </c>
      <c r="CS46" s="1003"/>
      <c r="CT46" s="1003"/>
      <c r="CU46" s="1003"/>
      <c r="CV46" s="1003"/>
      <c r="CW46" s="1003"/>
      <c r="CX46" s="1003"/>
      <c r="CY46" s="1004"/>
      <c r="CZ46" s="1007">
        <v>6.9</v>
      </c>
      <c r="DA46" s="1008"/>
      <c r="DB46" s="1008"/>
      <c r="DC46" s="1014"/>
      <c r="DD46" s="1011">
        <v>5471171</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2"/>
      <c r="CE47" s="1043"/>
      <c r="CF47" s="999" t="s">
        <v>349</v>
      </c>
      <c r="CG47" s="1000"/>
      <c r="CH47" s="1000"/>
      <c r="CI47" s="1000"/>
      <c r="CJ47" s="1000"/>
      <c r="CK47" s="1000"/>
      <c r="CL47" s="1000"/>
      <c r="CM47" s="1000"/>
      <c r="CN47" s="1000"/>
      <c r="CO47" s="1000"/>
      <c r="CP47" s="1000"/>
      <c r="CQ47" s="1001"/>
      <c r="CR47" s="1002" t="s">
        <v>122</v>
      </c>
      <c r="CS47" s="1035"/>
      <c r="CT47" s="1035"/>
      <c r="CU47" s="1035"/>
      <c r="CV47" s="1035"/>
      <c r="CW47" s="1035"/>
      <c r="CX47" s="1035"/>
      <c r="CY47" s="1036"/>
      <c r="CZ47" s="1007" t="s">
        <v>122</v>
      </c>
      <c r="DA47" s="1032"/>
      <c r="DB47" s="1032"/>
      <c r="DC47" s="1037"/>
      <c r="DD47" s="1011" t="s">
        <v>122</v>
      </c>
      <c r="DE47" s="1035"/>
      <c r="DF47" s="1035"/>
      <c r="DG47" s="1035"/>
      <c r="DH47" s="1035"/>
      <c r="DI47" s="1035"/>
      <c r="DJ47" s="1035"/>
      <c r="DK47" s="1036"/>
      <c r="DL47" s="1085"/>
      <c r="DM47" s="1086"/>
      <c r="DN47" s="1086"/>
      <c r="DO47" s="1086"/>
      <c r="DP47" s="1086"/>
      <c r="DQ47" s="1086"/>
      <c r="DR47" s="1086"/>
      <c r="DS47" s="1086"/>
      <c r="DT47" s="1086"/>
      <c r="DU47" s="1086"/>
      <c r="DV47" s="1087"/>
      <c r="DW47" s="1076"/>
      <c r="DX47" s="1077"/>
      <c r="DY47" s="1077"/>
      <c r="DZ47" s="1077"/>
      <c r="EA47" s="1077"/>
      <c r="EB47" s="1077"/>
      <c r="EC47" s="1078"/>
    </row>
    <row r="48" spans="2:133" ht="10.8" x14ac:dyDescent="0.2">
      <c r="B48" s="207"/>
      <c r="CD48" s="1044"/>
      <c r="CE48" s="1045"/>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351</v>
      </c>
      <c r="CE49" s="1024"/>
      <c r="CF49" s="1024"/>
      <c r="CG49" s="1024"/>
      <c r="CH49" s="1024"/>
      <c r="CI49" s="1024"/>
      <c r="CJ49" s="1024"/>
      <c r="CK49" s="1024"/>
      <c r="CL49" s="1024"/>
      <c r="CM49" s="1024"/>
      <c r="CN49" s="1024"/>
      <c r="CO49" s="1024"/>
      <c r="CP49" s="1024"/>
      <c r="CQ49" s="1025"/>
      <c r="CR49" s="1074">
        <v>184069591</v>
      </c>
      <c r="CS49" s="1061"/>
      <c r="CT49" s="1061"/>
      <c r="CU49" s="1061"/>
      <c r="CV49" s="1061"/>
      <c r="CW49" s="1061"/>
      <c r="CX49" s="1061"/>
      <c r="CY49" s="1090"/>
      <c r="CZ49" s="1082">
        <v>100</v>
      </c>
      <c r="DA49" s="1091"/>
      <c r="DB49" s="1091"/>
      <c r="DC49" s="1092"/>
      <c r="DD49" s="1093">
        <v>126923528</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dXY0TO+U7nmaOXRMn2qp/TWpjryzXgAH0XV8yad+yhYX6RlzQLOVDN9ijHtwJPYpNrDsn0sz3D3nvqiNurxKow==" saltValue="pYp4RFSv7u7kL+Cp5D00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6"/>
    </row>
    <row r="6" spans="1:131" s="217"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2">
      <c r="A7" s="218">
        <v>1</v>
      </c>
      <c r="B7" s="379" t="s">
        <v>374</v>
      </c>
      <c r="C7" s="380"/>
      <c r="D7" s="380"/>
      <c r="E7" s="380"/>
      <c r="F7" s="380"/>
      <c r="G7" s="380"/>
      <c r="H7" s="380"/>
      <c r="I7" s="380"/>
      <c r="J7" s="380"/>
      <c r="K7" s="380"/>
      <c r="L7" s="380"/>
      <c r="M7" s="380"/>
      <c r="N7" s="380"/>
      <c r="O7" s="380"/>
      <c r="P7" s="381"/>
      <c r="Q7" s="382">
        <v>190138</v>
      </c>
      <c r="R7" s="383"/>
      <c r="S7" s="383"/>
      <c r="T7" s="383"/>
      <c r="U7" s="383"/>
      <c r="V7" s="383">
        <v>184196</v>
      </c>
      <c r="W7" s="383"/>
      <c r="X7" s="383"/>
      <c r="Y7" s="383"/>
      <c r="Z7" s="383"/>
      <c r="AA7" s="383">
        <v>5942</v>
      </c>
      <c r="AB7" s="383"/>
      <c r="AC7" s="383"/>
      <c r="AD7" s="383"/>
      <c r="AE7" s="384"/>
      <c r="AF7" s="385">
        <v>5192</v>
      </c>
      <c r="AG7" s="386"/>
      <c r="AH7" s="386"/>
      <c r="AI7" s="386"/>
      <c r="AJ7" s="387"/>
      <c r="AK7" s="388">
        <v>9439</v>
      </c>
      <c r="AL7" s="389"/>
      <c r="AM7" s="389"/>
      <c r="AN7" s="389"/>
      <c r="AO7" s="389"/>
      <c r="AP7" s="389">
        <v>21147</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c r="BS7" s="376" t="s">
        <v>546</v>
      </c>
      <c r="BT7" s="377"/>
      <c r="BU7" s="377"/>
      <c r="BV7" s="377"/>
      <c r="BW7" s="377"/>
      <c r="BX7" s="377"/>
      <c r="BY7" s="377"/>
      <c r="BZ7" s="377"/>
      <c r="CA7" s="377"/>
      <c r="CB7" s="377"/>
      <c r="CC7" s="377"/>
      <c r="CD7" s="377"/>
      <c r="CE7" s="377"/>
      <c r="CF7" s="377"/>
      <c r="CG7" s="392"/>
      <c r="CH7" s="373">
        <v>124</v>
      </c>
      <c r="CI7" s="374"/>
      <c r="CJ7" s="374"/>
      <c r="CK7" s="374"/>
      <c r="CL7" s="375"/>
      <c r="CM7" s="373">
        <v>2309</v>
      </c>
      <c r="CN7" s="374"/>
      <c r="CO7" s="374"/>
      <c r="CP7" s="374"/>
      <c r="CQ7" s="375"/>
      <c r="CR7" s="373">
        <v>500</v>
      </c>
      <c r="CS7" s="374"/>
      <c r="CT7" s="374"/>
      <c r="CU7" s="374"/>
      <c r="CV7" s="375"/>
      <c r="CW7" s="373">
        <v>619</v>
      </c>
      <c r="CX7" s="374"/>
      <c r="CY7" s="374"/>
      <c r="CZ7" s="374"/>
      <c r="DA7" s="375"/>
      <c r="DB7" s="373" t="s">
        <v>539</v>
      </c>
      <c r="DC7" s="374"/>
      <c r="DD7" s="374"/>
      <c r="DE7" s="374"/>
      <c r="DF7" s="375"/>
      <c r="DG7" s="373" t="s">
        <v>539</v>
      </c>
      <c r="DH7" s="374"/>
      <c r="DI7" s="374"/>
      <c r="DJ7" s="374"/>
      <c r="DK7" s="375"/>
      <c r="DL7" s="373" t="s">
        <v>539</v>
      </c>
      <c r="DM7" s="374"/>
      <c r="DN7" s="374"/>
      <c r="DO7" s="374"/>
      <c r="DP7" s="375"/>
      <c r="DQ7" s="373" t="s">
        <v>539</v>
      </c>
      <c r="DR7" s="374"/>
      <c r="DS7" s="374"/>
      <c r="DT7" s="374"/>
      <c r="DU7" s="375"/>
      <c r="DV7" s="376"/>
      <c r="DW7" s="377"/>
      <c r="DX7" s="377"/>
      <c r="DY7" s="377"/>
      <c r="DZ7" s="378"/>
      <c r="EA7" s="216"/>
    </row>
    <row r="8" spans="1:131" s="217" customFormat="1" ht="26.25" customHeight="1" x14ac:dyDescent="0.2">
      <c r="A8" s="220">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t="s">
        <v>549</v>
      </c>
      <c r="BS8" s="403" t="s">
        <v>547</v>
      </c>
      <c r="BT8" s="404"/>
      <c r="BU8" s="404"/>
      <c r="BV8" s="404"/>
      <c r="BW8" s="404"/>
      <c r="BX8" s="404"/>
      <c r="BY8" s="404"/>
      <c r="BZ8" s="404"/>
      <c r="CA8" s="404"/>
      <c r="CB8" s="404"/>
      <c r="CC8" s="404"/>
      <c r="CD8" s="404"/>
      <c r="CE8" s="404"/>
      <c r="CF8" s="404"/>
      <c r="CG8" s="405"/>
      <c r="CH8" s="406" t="s">
        <v>539</v>
      </c>
      <c r="CI8" s="407"/>
      <c r="CJ8" s="407"/>
      <c r="CK8" s="407"/>
      <c r="CL8" s="408"/>
      <c r="CM8" s="406">
        <v>10</v>
      </c>
      <c r="CN8" s="407"/>
      <c r="CO8" s="407"/>
      <c r="CP8" s="407"/>
      <c r="CQ8" s="408"/>
      <c r="CR8" s="406">
        <v>10</v>
      </c>
      <c r="CS8" s="407"/>
      <c r="CT8" s="407"/>
      <c r="CU8" s="407"/>
      <c r="CV8" s="408"/>
      <c r="CW8" s="406" t="s">
        <v>539</v>
      </c>
      <c r="CX8" s="407"/>
      <c r="CY8" s="407"/>
      <c r="CZ8" s="407"/>
      <c r="DA8" s="408"/>
      <c r="DB8" s="406" t="s">
        <v>539</v>
      </c>
      <c r="DC8" s="407"/>
      <c r="DD8" s="407"/>
      <c r="DE8" s="407"/>
      <c r="DF8" s="408"/>
      <c r="DG8" s="406" t="s">
        <v>539</v>
      </c>
      <c r="DH8" s="407"/>
      <c r="DI8" s="407"/>
      <c r="DJ8" s="407"/>
      <c r="DK8" s="408"/>
      <c r="DL8" s="406" t="s">
        <v>539</v>
      </c>
      <c r="DM8" s="407"/>
      <c r="DN8" s="407"/>
      <c r="DO8" s="407"/>
      <c r="DP8" s="408"/>
      <c r="DQ8" s="406" t="s">
        <v>539</v>
      </c>
      <c r="DR8" s="407"/>
      <c r="DS8" s="407"/>
      <c r="DT8" s="407"/>
      <c r="DU8" s="408"/>
      <c r="DV8" s="403"/>
      <c r="DW8" s="404"/>
      <c r="DX8" s="404"/>
      <c r="DY8" s="404"/>
      <c r="DZ8" s="409"/>
      <c r="EA8" s="216"/>
    </row>
    <row r="9" spans="1:131" s="217" customFormat="1" ht="26.25" customHeight="1" x14ac:dyDescent="0.2">
      <c r="A9" s="220">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c r="BS9" s="403" t="s">
        <v>548</v>
      </c>
      <c r="BT9" s="404"/>
      <c r="BU9" s="404"/>
      <c r="BV9" s="404"/>
      <c r="BW9" s="404"/>
      <c r="BX9" s="404"/>
      <c r="BY9" s="404"/>
      <c r="BZ9" s="404"/>
      <c r="CA9" s="404"/>
      <c r="CB9" s="404"/>
      <c r="CC9" s="404"/>
      <c r="CD9" s="404"/>
      <c r="CE9" s="404"/>
      <c r="CF9" s="404"/>
      <c r="CG9" s="405"/>
      <c r="CH9" s="406">
        <v>-2</v>
      </c>
      <c r="CI9" s="407"/>
      <c r="CJ9" s="407"/>
      <c r="CK9" s="407"/>
      <c r="CL9" s="408"/>
      <c r="CM9" s="406">
        <v>485</v>
      </c>
      <c r="CN9" s="407"/>
      <c r="CO9" s="407"/>
      <c r="CP9" s="407"/>
      <c r="CQ9" s="408"/>
      <c r="CR9" s="406">
        <v>303</v>
      </c>
      <c r="CS9" s="407"/>
      <c r="CT9" s="407"/>
      <c r="CU9" s="407"/>
      <c r="CV9" s="408"/>
      <c r="CW9" s="406">
        <v>432</v>
      </c>
      <c r="CX9" s="407"/>
      <c r="CY9" s="407"/>
      <c r="CZ9" s="407"/>
      <c r="DA9" s="408"/>
      <c r="DB9" s="406" t="s">
        <v>539</v>
      </c>
      <c r="DC9" s="407"/>
      <c r="DD9" s="407"/>
      <c r="DE9" s="407"/>
      <c r="DF9" s="408"/>
      <c r="DG9" s="406" t="s">
        <v>539</v>
      </c>
      <c r="DH9" s="407"/>
      <c r="DI9" s="407"/>
      <c r="DJ9" s="407"/>
      <c r="DK9" s="408"/>
      <c r="DL9" s="406" t="s">
        <v>539</v>
      </c>
      <c r="DM9" s="407"/>
      <c r="DN9" s="407"/>
      <c r="DO9" s="407"/>
      <c r="DP9" s="408"/>
      <c r="DQ9" s="406" t="s">
        <v>539</v>
      </c>
      <c r="DR9" s="407"/>
      <c r="DS9" s="407"/>
      <c r="DT9" s="407"/>
      <c r="DU9" s="408"/>
      <c r="DV9" s="403"/>
      <c r="DW9" s="404"/>
      <c r="DX9" s="404"/>
      <c r="DY9" s="404"/>
      <c r="DZ9" s="409"/>
      <c r="EA9" s="216"/>
    </row>
    <row r="10" spans="1:131" s="217" customFormat="1" ht="26.25" customHeight="1" x14ac:dyDescent="0.2">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6"/>
    </row>
    <row r="11" spans="1:131" s="217" customFormat="1" ht="26.25" customHeight="1" x14ac:dyDescent="0.2">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6"/>
    </row>
    <row r="12" spans="1:131" s="217" customFormat="1" ht="26.25" customHeight="1" x14ac:dyDescent="0.2">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6"/>
    </row>
    <row r="13" spans="1:131" s="217" customFormat="1" ht="26.25" customHeight="1" x14ac:dyDescent="0.2">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6"/>
    </row>
    <row r="14" spans="1:131" s="217" customFormat="1" ht="26.25" customHeight="1" x14ac:dyDescent="0.2">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6"/>
    </row>
    <row r="15" spans="1:131" s="217" customFormat="1" ht="26.25" customHeight="1" x14ac:dyDescent="0.2">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6"/>
    </row>
    <row r="16" spans="1:131" s="217" customFormat="1" ht="26.25" customHeight="1" x14ac:dyDescent="0.2">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6"/>
    </row>
    <row r="17" spans="1:131" s="217" customFormat="1" ht="26.25" customHeight="1" x14ac:dyDescent="0.2">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2">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2">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2">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5">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2">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375</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5">
      <c r="A23" s="222" t="s">
        <v>376</v>
      </c>
      <c r="B23" s="419" t="s">
        <v>377</v>
      </c>
      <c r="C23" s="420"/>
      <c r="D23" s="420"/>
      <c r="E23" s="420"/>
      <c r="F23" s="420"/>
      <c r="G23" s="420"/>
      <c r="H23" s="420"/>
      <c r="I23" s="420"/>
      <c r="J23" s="420"/>
      <c r="K23" s="420"/>
      <c r="L23" s="420"/>
      <c r="M23" s="420"/>
      <c r="N23" s="420"/>
      <c r="O23" s="420"/>
      <c r="P23" s="421"/>
      <c r="Q23" s="422">
        <v>190138</v>
      </c>
      <c r="R23" s="423"/>
      <c r="S23" s="423"/>
      <c r="T23" s="423"/>
      <c r="U23" s="423"/>
      <c r="V23" s="423">
        <v>184196</v>
      </c>
      <c r="W23" s="423"/>
      <c r="X23" s="423"/>
      <c r="Y23" s="423"/>
      <c r="Z23" s="423"/>
      <c r="AA23" s="423">
        <v>5942</v>
      </c>
      <c r="AB23" s="423"/>
      <c r="AC23" s="423"/>
      <c r="AD23" s="423"/>
      <c r="AE23" s="424"/>
      <c r="AF23" s="425">
        <v>5192</v>
      </c>
      <c r="AG23" s="423"/>
      <c r="AH23" s="423"/>
      <c r="AI23" s="423"/>
      <c r="AJ23" s="426"/>
      <c r="AK23" s="427"/>
      <c r="AL23" s="428"/>
      <c r="AM23" s="428"/>
      <c r="AN23" s="428"/>
      <c r="AO23" s="428"/>
      <c r="AP23" s="423">
        <v>21147</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2">
      <c r="A24" s="438" t="s">
        <v>378</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5">
      <c r="A25" s="355" t="s">
        <v>379</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357</v>
      </c>
      <c r="B26" s="358"/>
      <c r="C26" s="358"/>
      <c r="D26" s="358"/>
      <c r="E26" s="358"/>
      <c r="F26" s="358"/>
      <c r="G26" s="358"/>
      <c r="H26" s="358"/>
      <c r="I26" s="358"/>
      <c r="J26" s="358"/>
      <c r="K26" s="358"/>
      <c r="L26" s="358"/>
      <c r="M26" s="358"/>
      <c r="N26" s="358"/>
      <c r="O26" s="358"/>
      <c r="P26" s="359"/>
      <c r="Q26" s="363" t="s">
        <v>380</v>
      </c>
      <c r="R26" s="364"/>
      <c r="S26" s="364"/>
      <c r="T26" s="364"/>
      <c r="U26" s="365"/>
      <c r="V26" s="363" t="s">
        <v>381</v>
      </c>
      <c r="W26" s="364"/>
      <c r="X26" s="364"/>
      <c r="Y26" s="364"/>
      <c r="Z26" s="365"/>
      <c r="AA26" s="363" t="s">
        <v>382</v>
      </c>
      <c r="AB26" s="364"/>
      <c r="AC26" s="364"/>
      <c r="AD26" s="364"/>
      <c r="AE26" s="364"/>
      <c r="AF26" s="444" t="s">
        <v>383</v>
      </c>
      <c r="AG26" s="445"/>
      <c r="AH26" s="445"/>
      <c r="AI26" s="445"/>
      <c r="AJ26" s="446"/>
      <c r="AK26" s="364" t="s">
        <v>384</v>
      </c>
      <c r="AL26" s="364"/>
      <c r="AM26" s="364"/>
      <c r="AN26" s="364"/>
      <c r="AO26" s="365"/>
      <c r="AP26" s="363" t="s">
        <v>385</v>
      </c>
      <c r="AQ26" s="364"/>
      <c r="AR26" s="364"/>
      <c r="AS26" s="364"/>
      <c r="AT26" s="365"/>
      <c r="AU26" s="363" t="s">
        <v>386</v>
      </c>
      <c r="AV26" s="364"/>
      <c r="AW26" s="364"/>
      <c r="AX26" s="364"/>
      <c r="AY26" s="365"/>
      <c r="AZ26" s="363" t="s">
        <v>387</v>
      </c>
      <c r="BA26" s="364"/>
      <c r="BB26" s="364"/>
      <c r="BC26" s="364"/>
      <c r="BD26" s="365"/>
      <c r="BE26" s="363" t="s">
        <v>364</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4">
        <v>1</v>
      </c>
      <c r="B28" s="379" t="s">
        <v>388</v>
      </c>
      <c r="C28" s="380"/>
      <c r="D28" s="380"/>
      <c r="E28" s="380"/>
      <c r="F28" s="380"/>
      <c r="G28" s="380"/>
      <c r="H28" s="380"/>
      <c r="I28" s="380"/>
      <c r="J28" s="380"/>
      <c r="K28" s="380"/>
      <c r="L28" s="380"/>
      <c r="M28" s="380"/>
      <c r="N28" s="380"/>
      <c r="O28" s="380"/>
      <c r="P28" s="381"/>
      <c r="Q28" s="452">
        <v>38581</v>
      </c>
      <c r="R28" s="453"/>
      <c r="S28" s="453"/>
      <c r="T28" s="453"/>
      <c r="U28" s="453"/>
      <c r="V28" s="453">
        <v>38000</v>
      </c>
      <c r="W28" s="453"/>
      <c r="X28" s="453"/>
      <c r="Y28" s="453"/>
      <c r="Z28" s="453"/>
      <c r="AA28" s="453">
        <v>581</v>
      </c>
      <c r="AB28" s="453"/>
      <c r="AC28" s="453"/>
      <c r="AD28" s="453"/>
      <c r="AE28" s="454"/>
      <c r="AF28" s="455">
        <v>581</v>
      </c>
      <c r="AG28" s="453"/>
      <c r="AH28" s="453"/>
      <c r="AI28" s="453"/>
      <c r="AJ28" s="456"/>
      <c r="AK28" s="457">
        <v>5900</v>
      </c>
      <c r="AL28" s="458"/>
      <c r="AM28" s="458"/>
      <c r="AN28" s="458"/>
      <c r="AO28" s="458"/>
      <c r="AP28" s="458" t="s">
        <v>539</v>
      </c>
      <c r="AQ28" s="458"/>
      <c r="AR28" s="458"/>
      <c r="AS28" s="458"/>
      <c r="AT28" s="458"/>
      <c r="AU28" s="458" t="s">
        <v>539</v>
      </c>
      <c r="AV28" s="458"/>
      <c r="AW28" s="458"/>
      <c r="AX28" s="458"/>
      <c r="AY28" s="458"/>
      <c r="AZ28" s="459" t="s">
        <v>539</v>
      </c>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4">
        <v>2</v>
      </c>
      <c r="B29" s="410" t="s">
        <v>389</v>
      </c>
      <c r="C29" s="411"/>
      <c r="D29" s="411"/>
      <c r="E29" s="411"/>
      <c r="F29" s="411"/>
      <c r="G29" s="411"/>
      <c r="H29" s="411"/>
      <c r="I29" s="411"/>
      <c r="J29" s="411"/>
      <c r="K29" s="411"/>
      <c r="L29" s="411"/>
      <c r="M29" s="411"/>
      <c r="N29" s="411"/>
      <c r="O29" s="411"/>
      <c r="P29" s="412"/>
      <c r="Q29" s="413">
        <v>27897</v>
      </c>
      <c r="R29" s="414"/>
      <c r="S29" s="414"/>
      <c r="T29" s="414"/>
      <c r="U29" s="414"/>
      <c r="V29" s="414">
        <v>27253</v>
      </c>
      <c r="W29" s="414"/>
      <c r="X29" s="414"/>
      <c r="Y29" s="414"/>
      <c r="Z29" s="414"/>
      <c r="AA29" s="414">
        <v>644</v>
      </c>
      <c r="AB29" s="414"/>
      <c r="AC29" s="414"/>
      <c r="AD29" s="414"/>
      <c r="AE29" s="415"/>
      <c r="AF29" s="416">
        <v>644</v>
      </c>
      <c r="AG29" s="417"/>
      <c r="AH29" s="417"/>
      <c r="AI29" s="417"/>
      <c r="AJ29" s="418"/>
      <c r="AK29" s="464">
        <v>5001</v>
      </c>
      <c r="AL29" s="460"/>
      <c r="AM29" s="460"/>
      <c r="AN29" s="460"/>
      <c r="AO29" s="460"/>
      <c r="AP29" s="460" t="s">
        <v>539</v>
      </c>
      <c r="AQ29" s="460"/>
      <c r="AR29" s="460"/>
      <c r="AS29" s="460"/>
      <c r="AT29" s="460"/>
      <c r="AU29" s="460" t="s">
        <v>539</v>
      </c>
      <c r="AV29" s="460"/>
      <c r="AW29" s="460"/>
      <c r="AX29" s="460"/>
      <c r="AY29" s="460"/>
      <c r="AZ29" s="461" t="s">
        <v>539</v>
      </c>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4">
        <v>3</v>
      </c>
      <c r="B30" s="410" t="s">
        <v>390</v>
      </c>
      <c r="C30" s="411"/>
      <c r="D30" s="411"/>
      <c r="E30" s="411"/>
      <c r="F30" s="411"/>
      <c r="G30" s="411"/>
      <c r="H30" s="411"/>
      <c r="I30" s="411"/>
      <c r="J30" s="411"/>
      <c r="K30" s="411"/>
      <c r="L30" s="411"/>
      <c r="M30" s="411"/>
      <c r="N30" s="411"/>
      <c r="O30" s="411"/>
      <c r="P30" s="412"/>
      <c r="Q30" s="413">
        <v>8864</v>
      </c>
      <c r="R30" s="414"/>
      <c r="S30" s="414"/>
      <c r="T30" s="414"/>
      <c r="U30" s="414"/>
      <c r="V30" s="414">
        <v>8849</v>
      </c>
      <c r="W30" s="414"/>
      <c r="X30" s="414"/>
      <c r="Y30" s="414"/>
      <c r="Z30" s="414"/>
      <c r="AA30" s="414">
        <v>15</v>
      </c>
      <c r="AB30" s="414"/>
      <c r="AC30" s="414"/>
      <c r="AD30" s="414"/>
      <c r="AE30" s="415"/>
      <c r="AF30" s="416">
        <v>15</v>
      </c>
      <c r="AG30" s="417"/>
      <c r="AH30" s="417"/>
      <c r="AI30" s="417"/>
      <c r="AJ30" s="418"/>
      <c r="AK30" s="464">
        <v>3503</v>
      </c>
      <c r="AL30" s="460"/>
      <c r="AM30" s="460"/>
      <c r="AN30" s="460"/>
      <c r="AO30" s="460"/>
      <c r="AP30" s="460" t="s">
        <v>539</v>
      </c>
      <c r="AQ30" s="460"/>
      <c r="AR30" s="460"/>
      <c r="AS30" s="460"/>
      <c r="AT30" s="460"/>
      <c r="AU30" s="460" t="s">
        <v>539</v>
      </c>
      <c r="AV30" s="460"/>
      <c r="AW30" s="460"/>
      <c r="AX30" s="460"/>
      <c r="AY30" s="460"/>
      <c r="AZ30" s="461" t="s">
        <v>539</v>
      </c>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4">
        <v>4</v>
      </c>
      <c r="B31" s="410"/>
      <c r="C31" s="411"/>
      <c r="D31" s="411"/>
      <c r="E31" s="411"/>
      <c r="F31" s="411"/>
      <c r="G31" s="411"/>
      <c r="H31" s="411"/>
      <c r="I31" s="411"/>
      <c r="J31" s="411"/>
      <c r="K31" s="411"/>
      <c r="L31" s="411"/>
      <c r="M31" s="411"/>
      <c r="N31" s="411"/>
      <c r="O31" s="411"/>
      <c r="P31" s="412"/>
      <c r="Q31" s="413"/>
      <c r="R31" s="414"/>
      <c r="S31" s="414"/>
      <c r="T31" s="414"/>
      <c r="U31" s="414"/>
      <c r="V31" s="414"/>
      <c r="W31" s="414"/>
      <c r="X31" s="414"/>
      <c r="Y31" s="414"/>
      <c r="Z31" s="414"/>
      <c r="AA31" s="414"/>
      <c r="AB31" s="414"/>
      <c r="AC31" s="414"/>
      <c r="AD31" s="414"/>
      <c r="AE31" s="415"/>
      <c r="AF31" s="416"/>
      <c r="AG31" s="417"/>
      <c r="AH31" s="417"/>
      <c r="AI31" s="417"/>
      <c r="AJ31" s="418"/>
      <c r="AK31" s="464"/>
      <c r="AL31" s="460"/>
      <c r="AM31" s="460"/>
      <c r="AN31" s="460"/>
      <c r="AO31" s="460"/>
      <c r="AP31" s="460"/>
      <c r="AQ31" s="460"/>
      <c r="AR31" s="460"/>
      <c r="AS31" s="460"/>
      <c r="AT31" s="460"/>
      <c r="AU31" s="460"/>
      <c r="AV31" s="460"/>
      <c r="AW31" s="460"/>
      <c r="AX31" s="460"/>
      <c r="AY31" s="460"/>
      <c r="AZ31" s="461"/>
      <c r="BA31" s="461"/>
      <c r="BB31" s="461"/>
      <c r="BC31" s="461"/>
      <c r="BD31" s="461"/>
      <c r="BE31" s="462"/>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4">
        <v>5</v>
      </c>
      <c r="B32" s="410"/>
      <c r="C32" s="411"/>
      <c r="D32" s="411"/>
      <c r="E32" s="411"/>
      <c r="F32" s="411"/>
      <c r="G32" s="411"/>
      <c r="H32" s="411"/>
      <c r="I32" s="411"/>
      <c r="J32" s="411"/>
      <c r="K32" s="411"/>
      <c r="L32" s="411"/>
      <c r="M32" s="411"/>
      <c r="N32" s="411"/>
      <c r="O32" s="411"/>
      <c r="P32" s="412"/>
      <c r="Q32" s="413"/>
      <c r="R32" s="414"/>
      <c r="S32" s="414"/>
      <c r="T32" s="414"/>
      <c r="U32" s="414"/>
      <c r="V32" s="414"/>
      <c r="W32" s="414"/>
      <c r="X32" s="414"/>
      <c r="Y32" s="414"/>
      <c r="Z32" s="414"/>
      <c r="AA32" s="414"/>
      <c r="AB32" s="414"/>
      <c r="AC32" s="414"/>
      <c r="AD32" s="414"/>
      <c r="AE32" s="415"/>
      <c r="AF32" s="416"/>
      <c r="AG32" s="417"/>
      <c r="AH32" s="417"/>
      <c r="AI32" s="417"/>
      <c r="AJ32" s="418"/>
      <c r="AK32" s="464"/>
      <c r="AL32" s="460"/>
      <c r="AM32" s="460"/>
      <c r="AN32" s="460"/>
      <c r="AO32" s="460"/>
      <c r="AP32" s="460"/>
      <c r="AQ32" s="460"/>
      <c r="AR32" s="460"/>
      <c r="AS32" s="460"/>
      <c r="AT32" s="460"/>
      <c r="AU32" s="460"/>
      <c r="AV32" s="460"/>
      <c r="AW32" s="460"/>
      <c r="AX32" s="460"/>
      <c r="AY32" s="460"/>
      <c r="AZ32" s="461"/>
      <c r="BA32" s="461"/>
      <c r="BB32" s="461"/>
      <c r="BC32" s="461"/>
      <c r="BD32" s="461"/>
      <c r="BE32" s="462"/>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4">
        <v>6</v>
      </c>
      <c r="B33" s="410"/>
      <c r="C33" s="411"/>
      <c r="D33" s="411"/>
      <c r="E33" s="411"/>
      <c r="F33" s="411"/>
      <c r="G33" s="411"/>
      <c r="H33" s="411"/>
      <c r="I33" s="411"/>
      <c r="J33" s="411"/>
      <c r="K33" s="411"/>
      <c r="L33" s="411"/>
      <c r="M33" s="411"/>
      <c r="N33" s="411"/>
      <c r="O33" s="411"/>
      <c r="P33" s="412"/>
      <c r="Q33" s="413"/>
      <c r="R33" s="414"/>
      <c r="S33" s="414"/>
      <c r="T33" s="414"/>
      <c r="U33" s="414"/>
      <c r="V33" s="414"/>
      <c r="W33" s="414"/>
      <c r="X33" s="414"/>
      <c r="Y33" s="414"/>
      <c r="Z33" s="414"/>
      <c r="AA33" s="414"/>
      <c r="AB33" s="414"/>
      <c r="AC33" s="414"/>
      <c r="AD33" s="414"/>
      <c r="AE33" s="415"/>
      <c r="AF33" s="416"/>
      <c r="AG33" s="417"/>
      <c r="AH33" s="417"/>
      <c r="AI33" s="417"/>
      <c r="AJ33" s="418"/>
      <c r="AK33" s="464"/>
      <c r="AL33" s="460"/>
      <c r="AM33" s="460"/>
      <c r="AN33" s="460"/>
      <c r="AO33" s="460"/>
      <c r="AP33" s="460"/>
      <c r="AQ33" s="460"/>
      <c r="AR33" s="460"/>
      <c r="AS33" s="460"/>
      <c r="AT33" s="460"/>
      <c r="AU33" s="460"/>
      <c r="AV33" s="460"/>
      <c r="AW33" s="460"/>
      <c r="AX33" s="460"/>
      <c r="AY33" s="460"/>
      <c r="AZ33" s="461"/>
      <c r="BA33" s="461"/>
      <c r="BB33" s="461"/>
      <c r="BC33" s="461"/>
      <c r="BD33" s="461"/>
      <c r="BE33" s="462"/>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4">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4"/>
      <c r="AL34" s="460"/>
      <c r="AM34" s="460"/>
      <c r="AN34" s="460"/>
      <c r="AO34" s="460"/>
      <c r="AP34" s="460"/>
      <c r="AQ34" s="460"/>
      <c r="AR34" s="460"/>
      <c r="AS34" s="460"/>
      <c r="AT34" s="460"/>
      <c r="AU34" s="460"/>
      <c r="AV34" s="460"/>
      <c r="AW34" s="460"/>
      <c r="AX34" s="460"/>
      <c r="AY34" s="460"/>
      <c r="AZ34" s="461"/>
      <c r="BA34" s="461"/>
      <c r="BB34" s="461"/>
      <c r="BC34" s="461"/>
      <c r="BD34" s="461"/>
      <c r="BE34" s="462"/>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4">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4">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391</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2" t="s">
        <v>376</v>
      </c>
      <c r="B63" s="419" t="s">
        <v>392</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1240</v>
      </c>
      <c r="AG63" s="474"/>
      <c r="AH63" s="474"/>
      <c r="AI63" s="474"/>
      <c r="AJ63" s="475"/>
      <c r="AK63" s="476"/>
      <c r="AL63" s="471"/>
      <c r="AM63" s="471"/>
      <c r="AN63" s="471"/>
      <c r="AO63" s="471"/>
      <c r="AP63" s="474" t="s">
        <v>539</v>
      </c>
      <c r="AQ63" s="474"/>
      <c r="AR63" s="474"/>
      <c r="AS63" s="474"/>
      <c r="AT63" s="474"/>
      <c r="AU63" s="474" t="s">
        <v>539</v>
      </c>
      <c r="AV63" s="474"/>
      <c r="AW63" s="474"/>
      <c r="AX63" s="474"/>
      <c r="AY63" s="474"/>
      <c r="AZ63" s="478"/>
      <c r="BA63" s="478"/>
      <c r="BB63" s="478"/>
      <c r="BC63" s="478"/>
      <c r="BD63" s="478"/>
      <c r="BE63" s="479"/>
      <c r="BF63" s="479"/>
      <c r="BG63" s="479"/>
      <c r="BH63" s="479"/>
      <c r="BI63" s="480"/>
      <c r="BJ63" s="481" t="s">
        <v>122</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394</v>
      </c>
      <c r="B66" s="358"/>
      <c r="C66" s="358"/>
      <c r="D66" s="358"/>
      <c r="E66" s="358"/>
      <c r="F66" s="358"/>
      <c r="G66" s="358"/>
      <c r="H66" s="358"/>
      <c r="I66" s="358"/>
      <c r="J66" s="358"/>
      <c r="K66" s="358"/>
      <c r="L66" s="358"/>
      <c r="M66" s="358"/>
      <c r="N66" s="358"/>
      <c r="O66" s="358"/>
      <c r="P66" s="359"/>
      <c r="Q66" s="363" t="s">
        <v>380</v>
      </c>
      <c r="R66" s="364"/>
      <c r="S66" s="364"/>
      <c r="T66" s="364"/>
      <c r="U66" s="365"/>
      <c r="V66" s="363" t="s">
        <v>381</v>
      </c>
      <c r="W66" s="364"/>
      <c r="X66" s="364"/>
      <c r="Y66" s="364"/>
      <c r="Z66" s="365"/>
      <c r="AA66" s="363" t="s">
        <v>382</v>
      </c>
      <c r="AB66" s="364"/>
      <c r="AC66" s="364"/>
      <c r="AD66" s="364"/>
      <c r="AE66" s="365"/>
      <c r="AF66" s="484" t="s">
        <v>383</v>
      </c>
      <c r="AG66" s="445"/>
      <c r="AH66" s="445"/>
      <c r="AI66" s="445"/>
      <c r="AJ66" s="485"/>
      <c r="AK66" s="363" t="s">
        <v>384</v>
      </c>
      <c r="AL66" s="358"/>
      <c r="AM66" s="358"/>
      <c r="AN66" s="358"/>
      <c r="AO66" s="359"/>
      <c r="AP66" s="363" t="s">
        <v>385</v>
      </c>
      <c r="AQ66" s="364"/>
      <c r="AR66" s="364"/>
      <c r="AS66" s="364"/>
      <c r="AT66" s="365"/>
      <c r="AU66" s="363" t="s">
        <v>395</v>
      </c>
      <c r="AV66" s="364"/>
      <c r="AW66" s="364"/>
      <c r="AX66" s="364"/>
      <c r="AY66" s="365"/>
      <c r="AZ66" s="363" t="s">
        <v>364</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8">
        <v>1</v>
      </c>
      <c r="B68" s="499" t="s">
        <v>540</v>
      </c>
      <c r="C68" s="500"/>
      <c r="D68" s="500"/>
      <c r="E68" s="500"/>
      <c r="F68" s="500"/>
      <c r="G68" s="500"/>
      <c r="H68" s="500"/>
      <c r="I68" s="500"/>
      <c r="J68" s="500"/>
      <c r="K68" s="500"/>
      <c r="L68" s="500"/>
      <c r="M68" s="500"/>
      <c r="N68" s="500"/>
      <c r="O68" s="500"/>
      <c r="P68" s="501"/>
      <c r="Q68" s="502">
        <v>9139</v>
      </c>
      <c r="R68" s="496">
        <v>7961</v>
      </c>
      <c r="S68" s="496">
        <v>7961</v>
      </c>
      <c r="T68" s="496">
        <v>7961</v>
      </c>
      <c r="U68" s="496">
        <v>7961</v>
      </c>
      <c r="V68" s="496">
        <v>8458</v>
      </c>
      <c r="W68" s="496">
        <v>7475</v>
      </c>
      <c r="X68" s="496">
        <v>7475</v>
      </c>
      <c r="Y68" s="496">
        <v>7475</v>
      </c>
      <c r="Z68" s="496">
        <v>7475</v>
      </c>
      <c r="AA68" s="496">
        <v>681</v>
      </c>
      <c r="AB68" s="496">
        <v>486</v>
      </c>
      <c r="AC68" s="496">
        <v>486</v>
      </c>
      <c r="AD68" s="496">
        <v>486</v>
      </c>
      <c r="AE68" s="496">
        <v>486</v>
      </c>
      <c r="AF68" s="496">
        <v>681</v>
      </c>
      <c r="AG68" s="496">
        <v>486</v>
      </c>
      <c r="AH68" s="496">
        <v>486</v>
      </c>
      <c r="AI68" s="496">
        <v>486</v>
      </c>
      <c r="AJ68" s="496">
        <v>486</v>
      </c>
      <c r="AK68" s="496">
        <v>92</v>
      </c>
      <c r="AL68" s="496"/>
      <c r="AM68" s="496"/>
      <c r="AN68" s="496"/>
      <c r="AO68" s="496"/>
      <c r="AP68" s="496">
        <v>2895</v>
      </c>
      <c r="AQ68" s="496">
        <v>4476</v>
      </c>
      <c r="AR68" s="496">
        <v>4476</v>
      </c>
      <c r="AS68" s="496">
        <v>4476</v>
      </c>
      <c r="AT68" s="496">
        <v>4476</v>
      </c>
      <c r="AU68" s="496">
        <v>124</v>
      </c>
      <c r="AV68" s="496">
        <v>192</v>
      </c>
      <c r="AW68" s="496">
        <v>192</v>
      </c>
      <c r="AX68" s="496">
        <v>192</v>
      </c>
      <c r="AY68" s="496">
        <v>192</v>
      </c>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0">
        <v>2</v>
      </c>
      <c r="B69" s="503" t="s">
        <v>541</v>
      </c>
      <c r="C69" s="504"/>
      <c r="D69" s="504"/>
      <c r="E69" s="504"/>
      <c r="F69" s="504"/>
      <c r="G69" s="504"/>
      <c r="H69" s="504"/>
      <c r="I69" s="504"/>
      <c r="J69" s="504"/>
      <c r="K69" s="504"/>
      <c r="L69" s="504"/>
      <c r="M69" s="504"/>
      <c r="N69" s="504"/>
      <c r="O69" s="504"/>
      <c r="P69" s="505"/>
      <c r="Q69" s="506">
        <v>217938</v>
      </c>
      <c r="R69" s="460">
        <v>144168</v>
      </c>
      <c r="S69" s="460">
        <v>144168</v>
      </c>
      <c r="T69" s="460">
        <v>144168</v>
      </c>
      <c r="U69" s="460">
        <v>144168</v>
      </c>
      <c r="V69" s="460">
        <v>200432</v>
      </c>
      <c r="W69" s="460">
        <v>138019</v>
      </c>
      <c r="X69" s="460">
        <v>138019</v>
      </c>
      <c r="Y69" s="460">
        <v>138019</v>
      </c>
      <c r="Z69" s="460">
        <v>138019</v>
      </c>
      <c r="AA69" s="460">
        <v>17506</v>
      </c>
      <c r="AB69" s="460">
        <v>6149</v>
      </c>
      <c r="AC69" s="460">
        <v>6149</v>
      </c>
      <c r="AD69" s="460">
        <v>6149</v>
      </c>
      <c r="AE69" s="460">
        <v>6149</v>
      </c>
      <c r="AF69" s="460">
        <v>40895</v>
      </c>
      <c r="AG69" s="460">
        <v>32354</v>
      </c>
      <c r="AH69" s="460">
        <v>32354</v>
      </c>
      <c r="AI69" s="460">
        <v>32354</v>
      </c>
      <c r="AJ69" s="460">
        <v>32354</v>
      </c>
      <c r="AK69" s="460" t="s">
        <v>482</v>
      </c>
      <c r="AL69" s="460"/>
      <c r="AM69" s="460"/>
      <c r="AN69" s="460"/>
      <c r="AO69" s="460"/>
      <c r="AP69" s="460" t="s">
        <v>482</v>
      </c>
      <c r="AQ69" s="460"/>
      <c r="AR69" s="460"/>
      <c r="AS69" s="460"/>
      <c r="AT69" s="460"/>
      <c r="AU69" s="460" t="s">
        <v>482</v>
      </c>
      <c r="AV69" s="460"/>
      <c r="AW69" s="460"/>
      <c r="AX69" s="460"/>
      <c r="AY69" s="460"/>
      <c r="AZ69" s="462" t="s">
        <v>545</v>
      </c>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0">
        <v>3</v>
      </c>
      <c r="B70" s="503" t="s">
        <v>542</v>
      </c>
      <c r="C70" s="504"/>
      <c r="D70" s="504"/>
      <c r="E70" s="504"/>
      <c r="F70" s="504"/>
      <c r="G70" s="504"/>
      <c r="H70" s="504"/>
      <c r="I70" s="504"/>
      <c r="J70" s="504"/>
      <c r="K70" s="504"/>
      <c r="L70" s="504"/>
      <c r="M70" s="504"/>
      <c r="N70" s="504"/>
      <c r="O70" s="504"/>
      <c r="P70" s="505"/>
      <c r="Q70" s="506">
        <v>101278</v>
      </c>
      <c r="R70" s="460">
        <v>76940</v>
      </c>
      <c r="S70" s="460">
        <v>76940</v>
      </c>
      <c r="T70" s="460">
        <v>76940</v>
      </c>
      <c r="U70" s="460">
        <v>76940</v>
      </c>
      <c r="V70" s="460">
        <v>98372</v>
      </c>
      <c r="W70" s="460">
        <v>73165</v>
      </c>
      <c r="X70" s="460">
        <v>73165</v>
      </c>
      <c r="Y70" s="460">
        <v>73165</v>
      </c>
      <c r="Z70" s="460">
        <v>73165</v>
      </c>
      <c r="AA70" s="460">
        <v>2906</v>
      </c>
      <c r="AB70" s="460">
        <v>3775</v>
      </c>
      <c r="AC70" s="460">
        <v>3775</v>
      </c>
      <c r="AD70" s="460">
        <v>3775</v>
      </c>
      <c r="AE70" s="460">
        <v>3775</v>
      </c>
      <c r="AF70" s="460">
        <v>2874</v>
      </c>
      <c r="AG70" s="460">
        <v>3775</v>
      </c>
      <c r="AH70" s="460">
        <v>3775</v>
      </c>
      <c r="AI70" s="460">
        <v>3775</v>
      </c>
      <c r="AJ70" s="460">
        <v>3775</v>
      </c>
      <c r="AK70" s="460">
        <v>3777</v>
      </c>
      <c r="AL70" s="460">
        <v>7300</v>
      </c>
      <c r="AM70" s="460">
        <v>7300</v>
      </c>
      <c r="AN70" s="460">
        <v>7300</v>
      </c>
      <c r="AO70" s="460">
        <v>7300</v>
      </c>
      <c r="AP70" s="460">
        <v>85217</v>
      </c>
      <c r="AQ70" s="460">
        <v>42318</v>
      </c>
      <c r="AR70" s="460">
        <v>42318</v>
      </c>
      <c r="AS70" s="460">
        <v>42318</v>
      </c>
      <c r="AT70" s="460">
        <v>42318</v>
      </c>
      <c r="AU70" s="460">
        <v>2727</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0">
        <v>4</v>
      </c>
      <c r="B71" s="503" t="s">
        <v>543</v>
      </c>
      <c r="C71" s="504"/>
      <c r="D71" s="504"/>
      <c r="E71" s="504"/>
      <c r="F71" s="504"/>
      <c r="G71" s="504"/>
      <c r="H71" s="504"/>
      <c r="I71" s="504"/>
      <c r="J71" s="504"/>
      <c r="K71" s="504"/>
      <c r="L71" s="504"/>
      <c r="M71" s="504"/>
      <c r="N71" s="504"/>
      <c r="O71" s="504"/>
      <c r="P71" s="505"/>
      <c r="Q71" s="506">
        <v>11048</v>
      </c>
      <c r="R71" s="460">
        <v>6933</v>
      </c>
      <c r="S71" s="460">
        <v>6933</v>
      </c>
      <c r="T71" s="460">
        <v>6933</v>
      </c>
      <c r="U71" s="460">
        <v>6933</v>
      </c>
      <c r="V71" s="460">
        <v>10962</v>
      </c>
      <c r="W71" s="460">
        <v>6850</v>
      </c>
      <c r="X71" s="460">
        <v>6850</v>
      </c>
      <c r="Y71" s="460">
        <v>6850</v>
      </c>
      <c r="Z71" s="460">
        <v>6850</v>
      </c>
      <c r="AA71" s="460">
        <v>86</v>
      </c>
      <c r="AB71" s="460">
        <v>82</v>
      </c>
      <c r="AC71" s="460">
        <v>82</v>
      </c>
      <c r="AD71" s="460">
        <v>82</v>
      </c>
      <c r="AE71" s="460">
        <v>82</v>
      </c>
      <c r="AF71" s="460">
        <v>86</v>
      </c>
      <c r="AG71" s="460">
        <v>82</v>
      </c>
      <c r="AH71" s="460">
        <v>82</v>
      </c>
      <c r="AI71" s="460">
        <v>82</v>
      </c>
      <c r="AJ71" s="460">
        <v>82</v>
      </c>
      <c r="AK71" s="460">
        <v>4624</v>
      </c>
      <c r="AL71" s="460">
        <v>2485</v>
      </c>
      <c r="AM71" s="460">
        <v>2485</v>
      </c>
      <c r="AN71" s="460">
        <v>2485</v>
      </c>
      <c r="AO71" s="460">
        <v>2485</v>
      </c>
      <c r="AP71" s="460" t="s">
        <v>482</v>
      </c>
      <c r="AQ71" s="460"/>
      <c r="AR71" s="460"/>
      <c r="AS71" s="460"/>
      <c r="AT71" s="460"/>
      <c r="AU71" s="460" t="s">
        <v>482</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0">
        <v>5</v>
      </c>
      <c r="B72" s="503" t="s">
        <v>544</v>
      </c>
      <c r="C72" s="504"/>
      <c r="D72" s="504"/>
      <c r="E72" s="504"/>
      <c r="F72" s="504"/>
      <c r="G72" s="504"/>
      <c r="H72" s="504"/>
      <c r="I72" s="504"/>
      <c r="J72" s="504"/>
      <c r="K72" s="504"/>
      <c r="L72" s="504"/>
      <c r="M72" s="504"/>
      <c r="N72" s="504"/>
      <c r="O72" s="504"/>
      <c r="P72" s="505"/>
      <c r="Q72" s="506">
        <v>1656633</v>
      </c>
      <c r="R72" s="460">
        <v>1385861</v>
      </c>
      <c r="S72" s="460">
        <v>1385861</v>
      </c>
      <c r="T72" s="460">
        <v>1385861</v>
      </c>
      <c r="U72" s="460">
        <v>1385861</v>
      </c>
      <c r="V72" s="460">
        <v>1631442</v>
      </c>
      <c r="W72" s="460">
        <v>1346246</v>
      </c>
      <c r="X72" s="460">
        <v>1346246</v>
      </c>
      <c r="Y72" s="460">
        <v>1346246</v>
      </c>
      <c r="Z72" s="460">
        <v>1346246</v>
      </c>
      <c r="AA72" s="460">
        <v>25191</v>
      </c>
      <c r="AB72" s="460">
        <v>39615</v>
      </c>
      <c r="AC72" s="460">
        <v>39615</v>
      </c>
      <c r="AD72" s="460">
        <v>39615</v>
      </c>
      <c r="AE72" s="460">
        <v>39615</v>
      </c>
      <c r="AF72" s="460">
        <v>25191</v>
      </c>
      <c r="AG72" s="460">
        <v>39615</v>
      </c>
      <c r="AH72" s="460">
        <v>39615</v>
      </c>
      <c r="AI72" s="460">
        <v>39615</v>
      </c>
      <c r="AJ72" s="460">
        <v>39615</v>
      </c>
      <c r="AK72" s="460">
        <v>23240</v>
      </c>
      <c r="AL72" s="460"/>
      <c r="AM72" s="460"/>
      <c r="AN72" s="460"/>
      <c r="AO72" s="460"/>
      <c r="AP72" s="460" t="s">
        <v>482</v>
      </c>
      <c r="AQ72" s="460"/>
      <c r="AR72" s="460"/>
      <c r="AS72" s="460"/>
      <c r="AT72" s="460"/>
      <c r="AU72" s="460" t="s">
        <v>482</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0">
        <v>6</v>
      </c>
      <c r="B73" s="503"/>
      <c r="C73" s="504"/>
      <c r="D73" s="504"/>
      <c r="E73" s="504"/>
      <c r="F73" s="504"/>
      <c r="G73" s="504"/>
      <c r="H73" s="504"/>
      <c r="I73" s="504"/>
      <c r="J73" s="504"/>
      <c r="K73" s="504"/>
      <c r="L73" s="504"/>
      <c r="M73" s="504"/>
      <c r="N73" s="504"/>
      <c r="O73" s="504"/>
      <c r="P73" s="505"/>
      <c r="Q73" s="506"/>
      <c r="R73" s="460"/>
      <c r="S73" s="460"/>
      <c r="T73" s="460"/>
      <c r="U73" s="460"/>
      <c r="V73" s="460"/>
      <c r="W73" s="460"/>
      <c r="X73" s="460"/>
      <c r="Y73" s="460"/>
      <c r="Z73" s="460"/>
      <c r="AA73" s="460"/>
      <c r="AB73" s="460"/>
      <c r="AC73" s="460"/>
      <c r="AD73" s="460"/>
      <c r="AE73" s="460"/>
      <c r="AF73" s="460"/>
      <c r="AG73" s="460"/>
      <c r="AH73" s="460"/>
      <c r="AI73" s="460"/>
      <c r="AJ73" s="460"/>
      <c r="AK73" s="460"/>
      <c r="AL73" s="460"/>
      <c r="AM73" s="460"/>
      <c r="AN73" s="460"/>
      <c r="AO73" s="460"/>
      <c r="AP73" s="460"/>
      <c r="AQ73" s="460"/>
      <c r="AR73" s="460"/>
      <c r="AS73" s="460"/>
      <c r="AT73" s="460"/>
      <c r="AU73" s="460"/>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0">
        <v>7</v>
      </c>
      <c r="B74" s="503"/>
      <c r="C74" s="504"/>
      <c r="D74" s="504"/>
      <c r="E74" s="504"/>
      <c r="F74" s="504"/>
      <c r="G74" s="504"/>
      <c r="H74" s="504"/>
      <c r="I74" s="504"/>
      <c r="J74" s="504"/>
      <c r="K74" s="504"/>
      <c r="L74" s="504"/>
      <c r="M74" s="504"/>
      <c r="N74" s="504"/>
      <c r="O74" s="504"/>
      <c r="P74" s="505"/>
      <c r="Q74" s="506"/>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0">
        <v>8</v>
      </c>
      <c r="B75" s="503"/>
      <c r="C75" s="504"/>
      <c r="D75" s="504"/>
      <c r="E75" s="504"/>
      <c r="F75" s="504"/>
      <c r="G75" s="504"/>
      <c r="H75" s="504"/>
      <c r="I75" s="504"/>
      <c r="J75" s="504"/>
      <c r="K75" s="504"/>
      <c r="L75" s="504"/>
      <c r="M75" s="504"/>
      <c r="N75" s="504"/>
      <c r="O75" s="504"/>
      <c r="P75" s="505"/>
      <c r="Q75" s="507"/>
      <c r="R75" s="508"/>
      <c r="S75" s="508"/>
      <c r="T75" s="508"/>
      <c r="U75" s="464"/>
      <c r="V75" s="509"/>
      <c r="W75" s="508"/>
      <c r="X75" s="508"/>
      <c r="Y75" s="508"/>
      <c r="Z75" s="464"/>
      <c r="AA75" s="509"/>
      <c r="AB75" s="508"/>
      <c r="AC75" s="508"/>
      <c r="AD75" s="508"/>
      <c r="AE75" s="464"/>
      <c r="AF75" s="509"/>
      <c r="AG75" s="508"/>
      <c r="AH75" s="508"/>
      <c r="AI75" s="508"/>
      <c r="AJ75" s="464"/>
      <c r="AK75" s="509"/>
      <c r="AL75" s="508"/>
      <c r="AM75" s="508"/>
      <c r="AN75" s="508"/>
      <c r="AO75" s="464"/>
      <c r="AP75" s="509"/>
      <c r="AQ75" s="508"/>
      <c r="AR75" s="508"/>
      <c r="AS75" s="508"/>
      <c r="AT75" s="464"/>
      <c r="AU75" s="509"/>
      <c r="AV75" s="508"/>
      <c r="AW75" s="508"/>
      <c r="AX75" s="508"/>
      <c r="AY75" s="464"/>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0">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0">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0">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0">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0">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0">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0">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0">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0">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0">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0">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6">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2" t="s">
        <v>376</v>
      </c>
      <c r="B88" s="419" t="s">
        <v>396</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69728</v>
      </c>
      <c r="AG88" s="474"/>
      <c r="AH88" s="474"/>
      <c r="AI88" s="474"/>
      <c r="AJ88" s="474"/>
      <c r="AK88" s="471"/>
      <c r="AL88" s="471"/>
      <c r="AM88" s="471"/>
      <c r="AN88" s="471"/>
      <c r="AO88" s="471"/>
      <c r="AP88" s="474">
        <v>88111</v>
      </c>
      <c r="AQ88" s="474"/>
      <c r="AR88" s="474"/>
      <c r="AS88" s="474"/>
      <c r="AT88" s="474"/>
      <c r="AU88" s="474">
        <v>2851</v>
      </c>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419" t="s">
        <v>397</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813</v>
      </c>
      <c r="CS102" s="482"/>
      <c r="CT102" s="482"/>
      <c r="CU102" s="482"/>
      <c r="CV102" s="521"/>
      <c r="CW102" s="520">
        <v>1051</v>
      </c>
      <c r="CX102" s="482"/>
      <c r="CY102" s="482"/>
      <c r="CZ102" s="482"/>
      <c r="DA102" s="521"/>
      <c r="DB102" s="520" t="s">
        <v>539</v>
      </c>
      <c r="DC102" s="482"/>
      <c r="DD102" s="482"/>
      <c r="DE102" s="482"/>
      <c r="DF102" s="521"/>
      <c r="DG102" s="520" t="s">
        <v>539</v>
      </c>
      <c r="DH102" s="482"/>
      <c r="DI102" s="482"/>
      <c r="DJ102" s="482"/>
      <c r="DK102" s="521"/>
      <c r="DL102" s="520" t="s">
        <v>539</v>
      </c>
      <c r="DM102" s="482"/>
      <c r="DN102" s="482"/>
      <c r="DO102" s="482"/>
      <c r="DP102" s="521"/>
      <c r="DQ102" s="520" t="s">
        <v>539</v>
      </c>
      <c r="DR102" s="482"/>
      <c r="DS102" s="482"/>
      <c r="DT102" s="482"/>
      <c r="DU102" s="521"/>
      <c r="DV102" s="419"/>
      <c r="DW102" s="420"/>
      <c r="DX102" s="420"/>
      <c r="DY102" s="420"/>
      <c r="DZ102" s="544"/>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5" t="s">
        <v>398</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6" t="s">
        <v>399</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402</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403</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404</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405</v>
      </c>
      <c r="AB109" s="523"/>
      <c r="AC109" s="523"/>
      <c r="AD109" s="523"/>
      <c r="AE109" s="524"/>
      <c r="AF109" s="522" t="s">
        <v>406</v>
      </c>
      <c r="AG109" s="523"/>
      <c r="AH109" s="523"/>
      <c r="AI109" s="523"/>
      <c r="AJ109" s="524"/>
      <c r="AK109" s="522" t="s">
        <v>294</v>
      </c>
      <c r="AL109" s="523"/>
      <c r="AM109" s="523"/>
      <c r="AN109" s="523"/>
      <c r="AO109" s="524"/>
      <c r="AP109" s="522" t="s">
        <v>407</v>
      </c>
      <c r="AQ109" s="523"/>
      <c r="AR109" s="523"/>
      <c r="AS109" s="523"/>
      <c r="AT109" s="525"/>
      <c r="AU109" s="542" t="s">
        <v>404</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405</v>
      </c>
      <c r="BR109" s="523"/>
      <c r="BS109" s="523"/>
      <c r="BT109" s="523"/>
      <c r="BU109" s="524"/>
      <c r="BV109" s="522" t="s">
        <v>406</v>
      </c>
      <c r="BW109" s="523"/>
      <c r="BX109" s="523"/>
      <c r="BY109" s="523"/>
      <c r="BZ109" s="524"/>
      <c r="CA109" s="522" t="s">
        <v>294</v>
      </c>
      <c r="CB109" s="523"/>
      <c r="CC109" s="523"/>
      <c r="CD109" s="523"/>
      <c r="CE109" s="524"/>
      <c r="CF109" s="543" t="s">
        <v>407</v>
      </c>
      <c r="CG109" s="543"/>
      <c r="CH109" s="543"/>
      <c r="CI109" s="543"/>
      <c r="CJ109" s="543"/>
      <c r="CK109" s="522" t="s">
        <v>408</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405</v>
      </c>
      <c r="DH109" s="523"/>
      <c r="DI109" s="523"/>
      <c r="DJ109" s="523"/>
      <c r="DK109" s="524"/>
      <c r="DL109" s="522" t="s">
        <v>406</v>
      </c>
      <c r="DM109" s="523"/>
      <c r="DN109" s="523"/>
      <c r="DO109" s="523"/>
      <c r="DP109" s="524"/>
      <c r="DQ109" s="522" t="s">
        <v>294</v>
      </c>
      <c r="DR109" s="523"/>
      <c r="DS109" s="523"/>
      <c r="DT109" s="523"/>
      <c r="DU109" s="524"/>
      <c r="DV109" s="522" t="s">
        <v>407</v>
      </c>
      <c r="DW109" s="523"/>
      <c r="DX109" s="523"/>
      <c r="DY109" s="523"/>
      <c r="DZ109" s="525"/>
    </row>
    <row r="110" spans="1:131" s="212" customFormat="1" ht="26.25" customHeight="1" x14ac:dyDescent="0.2">
      <c r="A110" s="526" t="s">
        <v>409</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2008452</v>
      </c>
      <c r="AB110" s="530"/>
      <c r="AC110" s="530"/>
      <c r="AD110" s="530"/>
      <c r="AE110" s="531"/>
      <c r="AF110" s="532">
        <v>1900120</v>
      </c>
      <c r="AG110" s="530"/>
      <c r="AH110" s="530"/>
      <c r="AI110" s="530"/>
      <c r="AJ110" s="531"/>
      <c r="AK110" s="532">
        <v>2173728</v>
      </c>
      <c r="AL110" s="530"/>
      <c r="AM110" s="530"/>
      <c r="AN110" s="530"/>
      <c r="AO110" s="531"/>
      <c r="AP110" s="533">
        <v>2.2000000000000002</v>
      </c>
      <c r="AQ110" s="534"/>
      <c r="AR110" s="534"/>
      <c r="AS110" s="534"/>
      <c r="AT110" s="535"/>
      <c r="AU110" s="536" t="s">
        <v>69</v>
      </c>
      <c r="AV110" s="537"/>
      <c r="AW110" s="537"/>
      <c r="AX110" s="537"/>
      <c r="AY110" s="537"/>
      <c r="AZ110" s="559" t="s">
        <v>410</v>
      </c>
      <c r="BA110" s="527"/>
      <c r="BB110" s="527"/>
      <c r="BC110" s="527"/>
      <c r="BD110" s="527"/>
      <c r="BE110" s="527"/>
      <c r="BF110" s="527"/>
      <c r="BG110" s="527"/>
      <c r="BH110" s="527"/>
      <c r="BI110" s="527"/>
      <c r="BJ110" s="527"/>
      <c r="BK110" s="527"/>
      <c r="BL110" s="527"/>
      <c r="BM110" s="527"/>
      <c r="BN110" s="527"/>
      <c r="BO110" s="527"/>
      <c r="BP110" s="528"/>
      <c r="BQ110" s="560">
        <v>17720194</v>
      </c>
      <c r="BR110" s="561"/>
      <c r="BS110" s="561"/>
      <c r="BT110" s="561"/>
      <c r="BU110" s="561"/>
      <c r="BV110" s="561">
        <v>18538575</v>
      </c>
      <c r="BW110" s="561"/>
      <c r="BX110" s="561"/>
      <c r="BY110" s="561"/>
      <c r="BZ110" s="561"/>
      <c r="CA110" s="561">
        <v>21147236</v>
      </c>
      <c r="CB110" s="561"/>
      <c r="CC110" s="561"/>
      <c r="CD110" s="561"/>
      <c r="CE110" s="561"/>
      <c r="CF110" s="574">
        <v>21.6</v>
      </c>
      <c r="CG110" s="575"/>
      <c r="CH110" s="575"/>
      <c r="CI110" s="575"/>
      <c r="CJ110" s="575"/>
      <c r="CK110" s="576" t="s">
        <v>411</v>
      </c>
      <c r="CL110" s="577"/>
      <c r="CM110" s="559" t="s">
        <v>412</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2">
      <c r="A111" s="564" t="s">
        <v>413</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414</v>
      </c>
      <c r="BA111" s="553"/>
      <c r="BB111" s="553"/>
      <c r="BC111" s="553"/>
      <c r="BD111" s="553"/>
      <c r="BE111" s="553"/>
      <c r="BF111" s="553"/>
      <c r="BG111" s="553"/>
      <c r="BH111" s="553"/>
      <c r="BI111" s="553"/>
      <c r="BJ111" s="553"/>
      <c r="BK111" s="553"/>
      <c r="BL111" s="553"/>
      <c r="BM111" s="553"/>
      <c r="BN111" s="553"/>
      <c r="BO111" s="553"/>
      <c r="BP111" s="554"/>
      <c r="BQ111" s="555">
        <v>68772</v>
      </c>
      <c r="BR111" s="556"/>
      <c r="BS111" s="556"/>
      <c r="BT111" s="556"/>
      <c r="BU111" s="556"/>
      <c r="BV111" s="556">
        <v>55063</v>
      </c>
      <c r="BW111" s="556"/>
      <c r="BX111" s="556"/>
      <c r="BY111" s="556"/>
      <c r="BZ111" s="556"/>
      <c r="CA111" s="556">
        <v>23300</v>
      </c>
      <c r="CB111" s="556"/>
      <c r="CC111" s="556"/>
      <c r="CD111" s="556"/>
      <c r="CE111" s="556"/>
      <c r="CF111" s="550">
        <v>0</v>
      </c>
      <c r="CG111" s="551"/>
      <c r="CH111" s="551"/>
      <c r="CI111" s="551"/>
      <c r="CJ111" s="551"/>
      <c r="CK111" s="578"/>
      <c r="CL111" s="579"/>
      <c r="CM111" s="552" t="s">
        <v>415</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2">
      <c r="A112" s="582" t="s">
        <v>416</v>
      </c>
      <c r="B112" s="583"/>
      <c r="C112" s="553" t="s">
        <v>417</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v>67893</v>
      </c>
      <c r="AB112" s="589"/>
      <c r="AC112" s="589"/>
      <c r="AD112" s="589"/>
      <c r="AE112" s="590"/>
      <c r="AF112" s="591">
        <v>56627</v>
      </c>
      <c r="AG112" s="589"/>
      <c r="AH112" s="589"/>
      <c r="AI112" s="589"/>
      <c r="AJ112" s="590"/>
      <c r="AK112" s="591">
        <v>78793</v>
      </c>
      <c r="AL112" s="589"/>
      <c r="AM112" s="589"/>
      <c r="AN112" s="589"/>
      <c r="AO112" s="590"/>
      <c r="AP112" s="592">
        <v>0.1</v>
      </c>
      <c r="AQ112" s="593"/>
      <c r="AR112" s="593"/>
      <c r="AS112" s="593"/>
      <c r="AT112" s="594"/>
      <c r="AU112" s="538"/>
      <c r="AV112" s="539"/>
      <c r="AW112" s="539"/>
      <c r="AX112" s="539"/>
      <c r="AY112" s="539"/>
      <c r="AZ112" s="552" t="s">
        <v>418</v>
      </c>
      <c r="BA112" s="553"/>
      <c r="BB112" s="553"/>
      <c r="BC112" s="553"/>
      <c r="BD112" s="553"/>
      <c r="BE112" s="553"/>
      <c r="BF112" s="553"/>
      <c r="BG112" s="553"/>
      <c r="BH112" s="553"/>
      <c r="BI112" s="553"/>
      <c r="BJ112" s="553"/>
      <c r="BK112" s="553"/>
      <c r="BL112" s="553"/>
      <c r="BM112" s="553"/>
      <c r="BN112" s="553"/>
      <c r="BO112" s="553"/>
      <c r="BP112" s="554"/>
      <c r="BQ112" s="555" t="s">
        <v>122</v>
      </c>
      <c r="BR112" s="556"/>
      <c r="BS112" s="556"/>
      <c r="BT112" s="556"/>
      <c r="BU112" s="556"/>
      <c r="BV112" s="556" t="s">
        <v>122</v>
      </c>
      <c r="BW112" s="556"/>
      <c r="BX112" s="556"/>
      <c r="BY112" s="556"/>
      <c r="BZ112" s="556"/>
      <c r="CA112" s="556" t="s">
        <v>122</v>
      </c>
      <c r="CB112" s="556"/>
      <c r="CC112" s="556"/>
      <c r="CD112" s="556"/>
      <c r="CE112" s="556"/>
      <c r="CF112" s="550" t="s">
        <v>122</v>
      </c>
      <c r="CG112" s="551"/>
      <c r="CH112" s="551"/>
      <c r="CI112" s="551"/>
      <c r="CJ112" s="551"/>
      <c r="CK112" s="578"/>
      <c r="CL112" s="579"/>
      <c r="CM112" s="552" t="s">
        <v>419</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
      <c r="A113" s="584"/>
      <c r="B113" s="585"/>
      <c r="C113" s="553" t="s">
        <v>420</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t="s">
        <v>122</v>
      </c>
      <c r="AB113" s="568"/>
      <c r="AC113" s="568"/>
      <c r="AD113" s="568"/>
      <c r="AE113" s="569"/>
      <c r="AF113" s="570" t="s">
        <v>122</v>
      </c>
      <c r="AG113" s="568"/>
      <c r="AH113" s="568"/>
      <c r="AI113" s="568"/>
      <c r="AJ113" s="569"/>
      <c r="AK113" s="570" t="s">
        <v>122</v>
      </c>
      <c r="AL113" s="568"/>
      <c r="AM113" s="568"/>
      <c r="AN113" s="568"/>
      <c r="AO113" s="569"/>
      <c r="AP113" s="571" t="s">
        <v>122</v>
      </c>
      <c r="AQ113" s="572"/>
      <c r="AR113" s="572"/>
      <c r="AS113" s="572"/>
      <c r="AT113" s="573"/>
      <c r="AU113" s="538"/>
      <c r="AV113" s="539"/>
      <c r="AW113" s="539"/>
      <c r="AX113" s="539"/>
      <c r="AY113" s="539"/>
      <c r="AZ113" s="552" t="s">
        <v>421</v>
      </c>
      <c r="BA113" s="553"/>
      <c r="BB113" s="553"/>
      <c r="BC113" s="553"/>
      <c r="BD113" s="553"/>
      <c r="BE113" s="553"/>
      <c r="BF113" s="553"/>
      <c r="BG113" s="553"/>
      <c r="BH113" s="553"/>
      <c r="BI113" s="553"/>
      <c r="BJ113" s="553"/>
      <c r="BK113" s="553"/>
      <c r="BL113" s="553"/>
      <c r="BM113" s="553"/>
      <c r="BN113" s="553"/>
      <c r="BO113" s="553"/>
      <c r="BP113" s="554"/>
      <c r="BQ113" s="555">
        <v>2400353</v>
      </c>
      <c r="BR113" s="556"/>
      <c r="BS113" s="556"/>
      <c r="BT113" s="556"/>
      <c r="BU113" s="556"/>
      <c r="BV113" s="556">
        <v>2338401</v>
      </c>
      <c r="BW113" s="556"/>
      <c r="BX113" s="556"/>
      <c r="BY113" s="556"/>
      <c r="BZ113" s="556"/>
      <c r="CA113" s="556">
        <v>2851400</v>
      </c>
      <c r="CB113" s="556"/>
      <c r="CC113" s="556"/>
      <c r="CD113" s="556"/>
      <c r="CE113" s="556"/>
      <c r="CF113" s="550">
        <v>2.9</v>
      </c>
      <c r="CG113" s="551"/>
      <c r="CH113" s="551"/>
      <c r="CI113" s="551"/>
      <c r="CJ113" s="551"/>
      <c r="CK113" s="578"/>
      <c r="CL113" s="579"/>
      <c r="CM113" s="552" t="s">
        <v>422</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
      <c r="A114" s="584"/>
      <c r="B114" s="585"/>
      <c r="C114" s="553" t="s">
        <v>423</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115903</v>
      </c>
      <c r="AB114" s="589"/>
      <c r="AC114" s="589"/>
      <c r="AD114" s="589"/>
      <c r="AE114" s="590"/>
      <c r="AF114" s="591">
        <v>142110</v>
      </c>
      <c r="AG114" s="589"/>
      <c r="AH114" s="589"/>
      <c r="AI114" s="589"/>
      <c r="AJ114" s="590"/>
      <c r="AK114" s="591">
        <v>245202</v>
      </c>
      <c r="AL114" s="589"/>
      <c r="AM114" s="589"/>
      <c r="AN114" s="589"/>
      <c r="AO114" s="590"/>
      <c r="AP114" s="592">
        <v>0.2</v>
      </c>
      <c r="AQ114" s="593"/>
      <c r="AR114" s="593"/>
      <c r="AS114" s="593"/>
      <c r="AT114" s="594"/>
      <c r="AU114" s="538"/>
      <c r="AV114" s="539"/>
      <c r="AW114" s="539"/>
      <c r="AX114" s="539"/>
      <c r="AY114" s="539"/>
      <c r="AZ114" s="552" t="s">
        <v>424</v>
      </c>
      <c r="BA114" s="553"/>
      <c r="BB114" s="553"/>
      <c r="BC114" s="553"/>
      <c r="BD114" s="553"/>
      <c r="BE114" s="553"/>
      <c r="BF114" s="553"/>
      <c r="BG114" s="553"/>
      <c r="BH114" s="553"/>
      <c r="BI114" s="553"/>
      <c r="BJ114" s="553"/>
      <c r="BK114" s="553"/>
      <c r="BL114" s="553"/>
      <c r="BM114" s="553"/>
      <c r="BN114" s="553"/>
      <c r="BO114" s="553"/>
      <c r="BP114" s="554"/>
      <c r="BQ114" s="555">
        <v>15585397</v>
      </c>
      <c r="BR114" s="556"/>
      <c r="BS114" s="556"/>
      <c r="BT114" s="556"/>
      <c r="BU114" s="556"/>
      <c r="BV114" s="556">
        <v>17594605</v>
      </c>
      <c r="BW114" s="556"/>
      <c r="BX114" s="556"/>
      <c r="BY114" s="556"/>
      <c r="BZ114" s="556"/>
      <c r="CA114" s="556">
        <v>16927649</v>
      </c>
      <c r="CB114" s="556"/>
      <c r="CC114" s="556"/>
      <c r="CD114" s="556"/>
      <c r="CE114" s="556"/>
      <c r="CF114" s="550">
        <v>17.3</v>
      </c>
      <c r="CG114" s="551"/>
      <c r="CH114" s="551"/>
      <c r="CI114" s="551"/>
      <c r="CJ114" s="551"/>
      <c r="CK114" s="578"/>
      <c r="CL114" s="579"/>
      <c r="CM114" s="552" t="s">
        <v>425</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
      <c r="A115" s="584"/>
      <c r="B115" s="585"/>
      <c r="C115" s="553" t="s">
        <v>426</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361865</v>
      </c>
      <c r="AB115" s="568"/>
      <c r="AC115" s="568"/>
      <c r="AD115" s="568"/>
      <c r="AE115" s="569"/>
      <c r="AF115" s="570">
        <v>636094</v>
      </c>
      <c r="AG115" s="568"/>
      <c r="AH115" s="568"/>
      <c r="AI115" s="568"/>
      <c r="AJ115" s="569"/>
      <c r="AK115" s="570">
        <v>698046</v>
      </c>
      <c r="AL115" s="568"/>
      <c r="AM115" s="568"/>
      <c r="AN115" s="568"/>
      <c r="AO115" s="569"/>
      <c r="AP115" s="571">
        <v>0.7</v>
      </c>
      <c r="AQ115" s="572"/>
      <c r="AR115" s="572"/>
      <c r="AS115" s="572"/>
      <c r="AT115" s="573"/>
      <c r="AU115" s="538"/>
      <c r="AV115" s="539"/>
      <c r="AW115" s="539"/>
      <c r="AX115" s="539"/>
      <c r="AY115" s="539"/>
      <c r="AZ115" s="552" t="s">
        <v>427</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t="s">
        <v>122</v>
      </c>
      <c r="BW115" s="556"/>
      <c r="BX115" s="556"/>
      <c r="BY115" s="556"/>
      <c r="BZ115" s="556"/>
      <c r="CA115" s="556" t="s">
        <v>122</v>
      </c>
      <c r="CB115" s="556"/>
      <c r="CC115" s="556"/>
      <c r="CD115" s="556"/>
      <c r="CE115" s="556"/>
      <c r="CF115" s="550" t="s">
        <v>122</v>
      </c>
      <c r="CG115" s="551"/>
      <c r="CH115" s="551"/>
      <c r="CI115" s="551"/>
      <c r="CJ115" s="551"/>
      <c r="CK115" s="578"/>
      <c r="CL115" s="579"/>
      <c r="CM115" s="552" t="s">
        <v>428</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v>68772</v>
      </c>
      <c r="DH115" s="589"/>
      <c r="DI115" s="589"/>
      <c r="DJ115" s="589"/>
      <c r="DK115" s="590"/>
      <c r="DL115" s="591">
        <v>55063</v>
      </c>
      <c r="DM115" s="589"/>
      <c r="DN115" s="589"/>
      <c r="DO115" s="589"/>
      <c r="DP115" s="590"/>
      <c r="DQ115" s="591">
        <v>23300</v>
      </c>
      <c r="DR115" s="589"/>
      <c r="DS115" s="589"/>
      <c r="DT115" s="589"/>
      <c r="DU115" s="590"/>
      <c r="DV115" s="592">
        <v>0</v>
      </c>
      <c r="DW115" s="593"/>
      <c r="DX115" s="593"/>
      <c r="DY115" s="593"/>
      <c r="DZ115" s="594"/>
    </row>
    <row r="116" spans="1:130" s="212" customFormat="1" ht="26.25" customHeight="1" x14ac:dyDescent="0.2">
      <c r="A116" s="586"/>
      <c r="B116" s="587"/>
      <c r="C116" s="595" t="s">
        <v>429</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430</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431</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432</v>
      </c>
      <c r="Z117" s="524"/>
      <c r="AA117" s="608">
        <v>2554113</v>
      </c>
      <c r="AB117" s="609"/>
      <c r="AC117" s="609"/>
      <c r="AD117" s="609"/>
      <c r="AE117" s="610"/>
      <c r="AF117" s="611">
        <v>2734951</v>
      </c>
      <c r="AG117" s="609"/>
      <c r="AH117" s="609"/>
      <c r="AI117" s="609"/>
      <c r="AJ117" s="610"/>
      <c r="AK117" s="611">
        <v>3195769</v>
      </c>
      <c r="AL117" s="609"/>
      <c r="AM117" s="609"/>
      <c r="AN117" s="609"/>
      <c r="AO117" s="610"/>
      <c r="AP117" s="612"/>
      <c r="AQ117" s="613"/>
      <c r="AR117" s="613"/>
      <c r="AS117" s="613"/>
      <c r="AT117" s="614"/>
      <c r="AU117" s="538"/>
      <c r="AV117" s="539"/>
      <c r="AW117" s="539"/>
      <c r="AX117" s="539"/>
      <c r="AY117" s="539"/>
      <c r="AZ117" s="604" t="s">
        <v>433</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434</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
      <c r="A118" s="542" t="s">
        <v>408</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405</v>
      </c>
      <c r="AB118" s="523"/>
      <c r="AC118" s="523"/>
      <c r="AD118" s="523"/>
      <c r="AE118" s="524"/>
      <c r="AF118" s="522" t="s">
        <v>406</v>
      </c>
      <c r="AG118" s="523"/>
      <c r="AH118" s="523"/>
      <c r="AI118" s="523"/>
      <c r="AJ118" s="524"/>
      <c r="AK118" s="522" t="s">
        <v>294</v>
      </c>
      <c r="AL118" s="523"/>
      <c r="AM118" s="523"/>
      <c r="AN118" s="523"/>
      <c r="AO118" s="524"/>
      <c r="AP118" s="600" t="s">
        <v>407</v>
      </c>
      <c r="AQ118" s="601"/>
      <c r="AR118" s="601"/>
      <c r="AS118" s="601"/>
      <c r="AT118" s="602"/>
      <c r="AU118" s="538"/>
      <c r="AV118" s="539"/>
      <c r="AW118" s="539"/>
      <c r="AX118" s="539"/>
      <c r="AY118" s="539"/>
      <c r="AZ118" s="603" t="s">
        <v>435</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436</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
      <c r="A119" s="686" t="s">
        <v>411</v>
      </c>
      <c r="B119" s="577"/>
      <c r="C119" s="559" t="s">
        <v>412</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3" t="s">
        <v>177</v>
      </c>
      <c r="BA119" s="233"/>
      <c r="BB119" s="233"/>
      <c r="BC119" s="233"/>
      <c r="BD119" s="233"/>
      <c r="BE119" s="233"/>
      <c r="BF119" s="233"/>
      <c r="BG119" s="233"/>
      <c r="BH119" s="233"/>
      <c r="BI119" s="233"/>
      <c r="BJ119" s="233"/>
      <c r="BK119" s="233"/>
      <c r="BL119" s="233"/>
      <c r="BM119" s="233"/>
      <c r="BN119" s="233"/>
      <c r="BO119" s="607" t="s">
        <v>437</v>
      </c>
      <c r="BP119" s="635"/>
      <c r="BQ119" s="629">
        <v>35774716</v>
      </c>
      <c r="BR119" s="630"/>
      <c r="BS119" s="630"/>
      <c r="BT119" s="630"/>
      <c r="BU119" s="630"/>
      <c r="BV119" s="630">
        <v>38526644</v>
      </c>
      <c r="BW119" s="630"/>
      <c r="BX119" s="630"/>
      <c r="BY119" s="630"/>
      <c r="BZ119" s="630"/>
      <c r="CA119" s="630">
        <v>40949585</v>
      </c>
      <c r="CB119" s="630"/>
      <c r="CC119" s="630"/>
      <c r="CD119" s="630"/>
      <c r="CE119" s="630"/>
      <c r="CF119" s="631"/>
      <c r="CG119" s="632"/>
      <c r="CH119" s="632"/>
      <c r="CI119" s="632"/>
      <c r="CJ119" s="633"/>
      <c r="CK119" s="580"/>
      <c r="CL119" s="581"/>
      <c r="CM119" s="603" t="s">
        <v>438</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t="s">
        <v>122</v>
      </c>
      <c r="DH119" s="616"/>
      <c r="DI119" s="616"/>
      <c r="DJ119" s="616"/>
      <c r="DK119" s="617"/>
      <c r="DL119" s="615" t="s">
        <v>122</v>
      </c>
      <c r="DM119" s="616"/>
      <c r="DN119" s="616"/>
      <c r="DO119" s="616"/>
      <c r="DP119" s="617"/>
      <c r="DQ119" s="615" t="s">
        <v>122</v>
      </c>
      <c r="DR119" s="616"/>
      <c r="DS119" s="616"/>
      <c r="DT119" s="616"/>
      <c r="DU119" s="617"/>
      <c r="DV119" s="618" t="s">
        <v>122</v>
      </c>
      <c r="DW119" s="619"/>
      <c r="DX119" s="619"/>
      <c r="DY119" s="619"/>
      <c r="DZ119" s="620"/>
    </row>
    <row r="120" spans="1:130" s="212" customFormat="1" ht="26.25" customHeight="1" x14ac:dyDescent="0.2">
      <c r="A120" s="687"/>
      <c r="B120" s="579"/>
      <c r="C120" s="552" t="s">
        <v>415</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439</v>
      </c>
      <c r="AV120" s="622"/>
      <c r="AW120" s="622"/>
      <c r="AX120" s="622"/>
      <c r="AY120" s="623"/>
      <c r="AZ120" s="559" t="s">
        <v>440</v>
      </c>
      <c r="BA120" s="527"/>
      <c r="BB120" s="527"/>
      <c r="BC120" s="527"/>
      <c r="BD120" s="527"/>
      <c r="BE120" s="527"/>
      <c r="BF120" s="527"/>
      <c r="BG120" s="527"/>
      <c r="BH120" s="527"/>
      <c r="BI120" s="527"/>
      <c r="BJ120" s="527"/>
      <c r="BK120" s="527"/>
      <c r="BL120" s="527"/>
      <c r="BM120" s="527"/>
      <c r="BN120" s="527"/>
      <c r="BO120" s="527"/>
      <c r="BP120" s="528"/>
      <c r="BQ120" s="560">
        <v>69079520</v>
      </c>
      <c r="BR120" s="561"/>
      <c r="BS120" s="561"/>
      <c r="BT120" s="561"/>
      <c r="BU120" s="561"/>
      <c r="BV120" s="561">
        <v>62049953</v>
      </c>
      <c r="BW120" s="561"/>
      <c r="BX120" s="561"/>
      <c r="BY120" s="561"/>
      <c r="BZ120" s="561"/>
      <c r="CA120" s="561">
        <v>57728637</v>
      </c>
      <c r="CB120" s="561"/>
      <c r="CC120" s="561"/>
      <c r="CD120" s="561"/>
      <c r="CE120" s="561"/>
      <c r="CF120" s="574">
        <v>58.8</v>
      </c>
      <c r="CG120" s="575"/>
      <c r="CH120" s="575"/>
      <c r="CI120" s="575"/>
      <c r="CJ120" s="575"/>
      <c r="CK120" s="636" t="s">
        <v>441</v>
      </c>
      <c r="CL120" s="637"/>
      <c r="CM120" s="637"/>
      <c r="CN120" s="637"/>
      <c r="CO120" s="638"/>
      <c r="CP120" s="644" t="s">
        <v>389</v>
      </c>
      <c r="CQ120" s="645"/>
      <c r="CR120" s="645"/>
      <c r="CS120" s="645"/>
      <c r="CT120" s="645"/>
      <c r="CU120" s="645"/>
      <c r="CV120" s="645"/>
      <c r="CW120" s="645"/>
      <c r="CX120" s="645"/>
      <c r="CY120" s="645"/>
      <c r="CZ120" s="645"/>
      <c r="DA120" s="645"/>
      <c r="DB120" s="645"/>
      <c r="DC120" s="645"/>
      <c r="DD120" s="645"/>
      <c r="DE120" s="645"/>
      <c r="DF120" s="646"/>
      <c r="DG120" s="560" t="s">
        <v>122</v>
      </c>
      <c r="DH120" s="561"/>
      <c r="DI120" s="561"/>
      <c r="DJ120" s="561"/>
      <c r="DK120" s="561"/>
      <c r="DL120" s="561" t="s">
        <v>122</v>
      </c>
      <c r="DM120" s="561"/>
      <c r="DN120" s="561"/>
      <c r="DO120" s="561"/>
      <c r="DP120" s="561"/>
      <c r="DQ120" s="561" t="s">
        <v>122</v>
      </c>
      <c r="DR120" s="561"/>
      <c r="DS120" s="561"/>
      <c r="DT120" s="561"/>
      <c r="DU120" s="561"/>
      <c r="DV120" s="562" t="s">
        <v>122</v>
      </c>
      <c r="DW120" s="562"/>
      <c r="DX120" s="562"/>
      <c r="DY120" s="562"/>
      <c r="DZ120" s="563"/>
    </row>
    <row r="121" spans="1:130" s="212" customFormat="1" ht="26.25" customHeight="1" x14ac:dyDescent="0.2">
      <c r="A121" s="687"/>
      <c r="B121" s="579"/>
      <c r="C121" s="604" t="s">
        <v>442</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443</v>
      </c>
      <c r="BA121" s="553"/>
      <c r="BB121" s="553"/>
      <c r="BC121" s="553"/>
      <c r="BD121" s="553"/>
      <c r="BE121" s="553"/>
      <c r="BF121" s="553"/>
      <c r="BG121" s="553"/>
      <c r="BH121" s="553"/>
      <c r="BI121" s="553"/>
      <c r="BJ121" s="553"/>
      <c r="BK121" s="553"/>
      <c r="BL121" s="553"/>
      <c r="BM121" s="553"/>
      <c r="BN121" s="553"/>
      <c r="BO121" s="553"/>
      <c r="BP121" s="554"/>
      <c r="BQ121" s="555" t="s">
        <v>122</v>
      </c>
      <c r="BR121" s="556"/>
      <c r="BS121" s="556"/>
      <c r="BT121" s="556"/>
      <c r="BU121" s="556"/>
      <c r="BV121" s="556" t="s">
        <v>122</v>
      </c>
      <c r="BW121" s="556"/>
      <c r="BX121" s="556"/>
      <c r="BY121" s="556"/>
      <c r="BZ121" s="556"/>
      <c r="CA121" s="556" t="s">
        <v>122</v>
      </c>
      <c r="CB121" s="556"/>
      <c r="CC121" s="556"/>
      <c r="CD121" s="556"/>
      <c r="CE121" s="556"/>
      <c r="CF121" s="550" t="s">
        <v>122</v>
      </c>
      <c r="CG121" s="551"/>
      <c r="CH121" s="551"/>
      <c r="CI121" s="551"/>
      <c r="CJ121" s="551"/>
      <c r="CK121" s="639"/>
      <c r="CL121" s="640"/>
      <c r="CM121" s="640"/>
      <c r="CN121" s="640"/>
      <c r="CO121" s="641"/>
      <c r="CP121" s="649" t="s">
        <v>390</v>
      </c>
      <c r="CQ121" s="650"/>
      <c r="CR121" s="650"/>
      <c r="CS121" s="650"/>
      <c r="CT121" s="650"/>
      <c r="CU121" s="650"/>
      <c r="CV121" s="650"/>
      <c r="CW121" s="650"/>
      <c r="CX121" s="650"/>
      <c r="CY121" s="650"/>
      <c r="CZ121" s="650"/>
      <c r="DA121" s="650"/>
      <c r="DB121" s="650"/>
      <c r="DC121" s="650"/>
      <c r="DD121" s="650"/>
      <c r="DE121" s="650"/>
      <c r="DF121" s="651"/>
      <c r="DG121" s="555" t="s">
        <v>122</v>
      </c>
      <c r="DH121" s="556"/>
      <c r="DI121" s="556"/>
      <c r="DJ121" s="556"/>
      <c r="DK121" s="556"/>
      <c r="DL121" s="556" t="s">
        <v>122</v>
      </c>
      <c r="DM121" s="556"/>
      <c r="DN121" s="556"/>
      <c r="DO121" s="556"/>
      <c r="DP121" s="556"/>
      <c r="DQ121" s="556" t="s">
        <v>122</v>
      </c>
      <c r="DR121" s="556"/>
      <c r="DS121" s="556"/>
      <c r="DT121" s="556"/>
      <c r="DU121" s="556"/>
      <c r="DV121" s="557" t="s">
        <v>122</v>
      </c>
      <c r="DW121" s="557"/>
      <c r="DX121" s="557"/>
      <c r="DY121" s="557"/>
      <c r="DZ121" s="558"/>
    </row>
    <row r="122" spans="1:130" s="212" customFormat="1" ht="26.25" customHeight="1" x14ac:dyDescent="0.2">
      <c r="A122" s="687"/>
      <c r="B122" s="579"/>
      <c r="C122" s="552" t="s">
        <v>425</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444</v>
      </c>
      <c r="BA122" s="595"/>
      <c r="BB122" s="595"/>
      <c r="BC122" s="595"/>
      <c r="BD122" s="595"/>
      <c r="BE122" s="595"/>
      <c r="BF122" s="595"/>
      <c r="BG122" s="595"/>
      <c r="BH122" s="595"/>
      <c r="BI122" s="595"/>
      <c r="BJ122" s="595"/>
      <c r="BK122" s="595"/>
      <c r="BL122" s="595"/>
      <c r="BM122" s="595"/>
      <c r="BN122" s="595"/>
      <c r="BO122" s="595"/>
      <c r="BP122" s="596"/>
      <c r="BQ122" s="629">
        <v>39986141</v>
      </c>
      <c r="BR122" s="630"/>
      <c r="BS122" s="630"/>
      <c r="BT122" s="630"/>
      <c r="BU122" s="630"/>
      <c r="BV122" s="630">
        <v>36702807</v>
      </c>
      <c r="BW122" s="630"/>
      <c r="BX122" s="630"/>
      <c r="BY122" s="630"/>
      <c r="BZ122" s="630"/>
      <c r="CA122" s="630">
        <v>35229903</v>
      </c>
      <c r="CB122" s="630"/>
      <c r="CC122" s="630"/>
      <c r="CD122" s="630"/>
      <c r="CE122" s="630"/>
      <c r="CF122" s="647">
        <v>35.9</v>
      </c>
      <c r="CG122" s="648"/>
      <c r="CH122" s="648"/>
      <c r="CI122" s="648"/>
      <c r="CJ122" s="648"/>
      <c r="CK122" s="639"/>
      <c r="CL122" s="640"/>
      <c r="CM122" s="640"/>
      <c r="CN122" s="640"/>
      <c r="CO122" s="641"/>
      <c r="CP122" s="649" t="s">
        <v>388</v>
      </c>
      <c r="CQ122" s="650"/>
      <c r="CR122" s="650"/>
      <c r="CS122" s="650"/>
      <c r="CT122" s="650"/>
      <c r="CU122" s="650"/>
      <c r="CV122" s="650"/>
      <c r="CW122" s="650"/>
      <c r="CX122" s="650"/>
      <c r="CY122" s="650"/>
      <c r="CZ122" s="650"/>
      <c r="DA122" s="650"/>
      <c r="DB122" s="650"/>
      <c r="DC122" s="650"/>
      <c r="DD122" s="650"/>
      <c r="DE122" s="650"/>
      <c r="DF122" s="651"/>
      <c r="DG122" s="555" t="s">
        <v>122</v>
      </c>
      <c r="DH122" s="556"/>
      <c r="DI122" s="556"/>
      <c r="DJ122" s="556"/>
      <c r="DK122" s="556"/>
      <c r="DL122" s="556" t="s">
        <v>122</v>
      </c>
      <c r="DM122" s="556"/>
      <c r="DN122" s="556"/>
      <c r="DO122" s="556"/>
      <c r="DP122" s="556"/>
      <c r="DQ122" s="556" t="s">
        <v>122</v>
      </c>
      <c r="DR122" s="556"/>
      <c r="DS122" s="556"/>
      <c r="DT122" s="556"/>
      <c r="DU122" s="556"/>
      <c r="DV122" s="557" t="s">
        <v>122</v>
      </c>
      <c r="DW122" s="557"/>
      <c r="DX122" s="557"/>
      <c r="DY122" s="557"/>
      <c r="DZ122" s="558"/>
    </row>
    <row r="123" spans="1:130" s="212" customFormat="1" ht="26.25" customHeight="1" x14ac:dyDescent="0.2">
      <c r="A123" s="687"/>
      <c r="B123" s="579"/>
      <c r="C123" s="552" t="s">
        <v>431</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3" t="s">
        <v>177</v>
      </c>
      <c r="BA123" s="233"/>
      <c r="BB123" s="233"/>
      <c r="BC123" s="233"/>
      <c r="BD123" s="233"/>
      <c r="BE123" s="233"/>
      <c r="BF123" s="233"/>
      <c r="BG123" s="233"/>
      <c r="BH123" s="233"/>
      <c r="BI123" s="233"/>
      <c r="BJ123" s="233"/>
      <c r="BK123" s="233"/>
      <c r="BL123" s="233"/>
      <c r="BM123" s="233"/>
      <c r="BN123" s="233"/>
      <c r="BO123" s="607" t="s">
        <v>445</v>
      </c>
      <c r="BP123" s="635"/>
      <c r="BQ123" s="693">
        <v>109065661</v>
      </c>
      <c r="BR123" s="694"/>
      <c r="BS123" s="694"/>
      <c r="BT123" s="694"/>
      <c r="BU123" s="694"/>
      <c r="BV123" s="694">
        <v>98752760</v>
      </c>
      <c r="BW123" s="694"/>
      <c r="BX123" s="694"/>
      <c r="BY123" s="694"/>
      <c r="BZ123" s="694"/>
      <c r="CA123" s="694">
        <v>92958540</v>
      </c>
      <c r="CB123" s="694"/>
      <c r="CC123" s="694"/>
      <c r="CD123" s="694"/>
      <c r="CE123" s="694"/>
      <c r="CF123" s="631"/>
      <c r="CG123" s="632"/>
      <c r="CH123" s="632"/>
      <c r="CI123" s="632"/>
      <c r="CJ123" s="633"/>
      <c r="CK123" s="639"/>
      <c r="CL123" s="640"/>
      <c r="CM123" s="640"/>
      <c r="CN123" s="640"/>
      <c r="CO123" s="641"/>
      <c r="CP123" s="649"/>
      <c r="CQ123" s="650"/>
      <c r="CR123" s="650"/>
      <c r="CS123" s="650"/>
      <c r="CT123" s="650"/>
      <c r="CU123" s="650"/>
      <c r="CV123" s="650"/>
      <c r="CW123" s="650"/>
      <c r="CX123" s="650"/>
      <c r="CY123" s="650"/>
      <c r="CZ123" s="650"/>
      <c r="DA123" s="650"/>
      <c r="DB123" s="650"/>
      <c r="DC123" s="650"/>
      <c r="DD123" s="650"/>
      <c r="DE123" s="650"/>
      <c r="DF123" s="651"/>
      <c r="DG123" s="588"/>
      <c r="DH123" s="589"/>
      <c r="DI123" s="589"/>
      <c r="DJ123" s="589"/>
      <c r="DK123" s="590"/>
      <c r="DL123" s="591"/>
      <c r="DM123" s="589"/>
      <c r="DN123" s="589"/>
      <c r="DO123" s="589"/>
      <c r="DP123" s="590"/>
      <c r="DQ123" s="591"/>
      <c r="DR123" s="589"/>
      <c r="DS123" s="589"/>
      <c r="DT123" s="589"/>
      <c r="DU123" s="590"/>
      <c r="DV123" s="592"/>
      <c r="DW123" s="593"/>
      <c r="DX123" s="593"/>
      <c r="DY123" s="593"/>
      <c r="DZ123" s="594"/>
    </row>
    <row r="124" spans="1:130" s="212" customFormat="1" ht="26.25" customHeight="1" thickBot="1" x14ac:dyDescent="0.25">
      <c r="A124" s="687"/>
      <c r="B124" s="579"/>
      <c r="C124" s="552" t="s">
        <v>434</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446</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447</v>
      </c>
      <c r="CQ124" s="650"/>
      <c r="CR124" s="650"/>
      <c r="CS124" s="650"/>
      <c r="CT124" s="650"/>
      <c r="CU124" s="650"/>
      <c r="CV124" s="650"/>
      <c r="CW124" s="650"/>
      <c r="CX124" s="650"/>
      <c r="CY124" s="650"/>
      <c r="CZ124" s="650"/>
      <c r="DA124" s="650"/>
      <c r="DB124" s="650"/>
      <c r="DC124" s="650"/>
      <c r="DD124" s="650"/>
      <c r="DE124" s="650"/>
      <c r="DF124" s="651"/>
      <c r="DG124" s="634" t="s">
        <v>122</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2">
      <c r="A125" s="687"/>
      <c r="B125" s="579"/>
      <c r="C125" s="552" t="s">
        <v>436</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448</v>
      </c>
      <c r="CL125" s="637"/>
      <c r="CM125" s="637"/>
      <c r="CN125" s="637"/>
      <c r="CO125" s="638"/>
      <c r="CP125" s="559" t="s">
        <v>449</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5">
      <c r="A126" s="687"/>
      <c r="B126" s="579"/>
      <c r="C126" s="552" t="s">
        <v>438</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450</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2">
      <c r="A127" s="688"/>
      <c r="B127" s="581"/>
      <c r="C127" s="603" t="s">
        <v>451</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361865</v>
      </c>
      <c r="AB127" s="589"/>
      <c r="AC127" s="589"/>
      <c r="AD127" s="589"/>
      <c r="AE127" s="590"/>
      <c r="AF127" s="591">
        <v>636094</v>
      </c>
      <c r="AG127" s="589"/>
      <c r="AH127" s="589"/>
      <c r="AI127" s="589"/>
      <c r="AJ127" s="590"/>
      <c r="AK127" s="591">
        <v>698046</v>
      </c>
      <c r="AL127" s="589"/>
      <c r="AM127" s="589"/>
      <c r="AN127" s="589"/>
      <c r="AO127" s="590"/>
      <c r="AP127" s="592">
        <v>0.7</v>
      </c>
      <c r="AQ127" s="593"/>
      <c r="AR127" s="593"/>
      <c r="AS127" s="593"/>
      <c r="AT127" s="594"/>
      <c r="AU127" s="214"/>
      <c r="AV127" s="214"/>
      <c r="AW127" s="214"/>
      <c r="AX127" s="661" t="s">
        <v>452</v>
      </c>
      <c r="AY127" s="662"/>
      <c r="AZ127" s="662"/>
      <c r="BA127" s="662"/>
      <c r="BB127" s="662"/>
      <c r="BC127" s="662"/>
      <c r="BD127" s="662"/>
      <c r="BE127" s="663"/>
      <c r="BF127" s="664" t="s">
        <v>453</v>
      </c>
      <c r="BG127" s="662"/>
      <c r="BH127" s="662"/>
      <c r="BI127" s="662"/>
      <c r="BJ127" s="662"/>
      <c r="BK127" s="662"/>
      <c r="BL127" s="663"/>
      <c r="BM127" s="664" t="s">
        <v>454</v>
      </c>
      <c r="BN127" s="662"/>
      <c r="BO127" s="662"/>
      <c r="BP127" s="662"/>
      <c r="BQ127" s="662"/>
      <c r="BR127" s="662"/>
      <c r="BS127" s="663"/>
      <c r="BT127" s="664" t="s">
        <v>455</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456</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5">
      <c r="A128" s="671" t="s">
        <v>457</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458</v>
      </c>
      <c r="X128" s="673"/>
      <c r="Y128" s="673"/>
      <c r="Z128" s="674"/>
      <c r="AA128" s="675" t="s">
        <v>122</v>
      </c>
      <c r="AB128" s="676"/>
      <c r="AC128" s="676"/>
      <c r="AD128" s="676"/>
      <c r="AE128" s="677"/>
      <c r="AF128" s="678" t="s">
        <v>122</v>
      </c>
      <c r="AG128" s="676"/>
      <c r="AH128" s="676"/>
      <c r="AI128" s="676"/>
      <c r="AJ128" s="677"/>
      <c r="AK128" s="678" t="s">
        <v>122</v>
      </c>
      <c r="AL128" s="676"/>
      <c r="AM128" s="676"/>
      <c r="AN128" s="676"/>
      <c r="AO128" s="677"/>
      <c r="AP128" s="679"/>
      <c r="AQ128" s="680"/>
      <c r="AR128" s="680"/>
      <c r="AS128" s="680"/>
      <c r="AT128" s="681"/>
      <c r="AU128" s="214"/>
      <c r="AV128" s="214"/>
      <c r="AW128" s="214"/>
      <c r="AX128" s="526" t="s">
        <v>459</v>
      </c>
      <c r="AY128" s="527"/>
      <c r="AZ128" s="527"/>
      <c r="BA128" s="527"/>
      <c r="BB128" s="527"/>
      <c r="BC128" s="527"/>
      <c r="BD128" s="527"/>
      <c r="BE128" s="528"/>
      <c r="BF128" s="682" t="s">
        <v>122</v>
      </c>
      <c r="BG128" s="683"/>
      <c r="BH128" s="683"/>
      <c r="BI128" s="683"/>
      <c r="BJ128" s="683"/>
      <c r="BK128" s="683"/>
      <c r="BL128" s="684"/>
      <c r="BM128" s="682">
        <v>11.25</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460</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2">
      <c r="A129" s="564" t="s">
        <v>103</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461</v>
      </c>
      <c r="X129" s="701"/>
      <c r="Y129" s="701"/>
      <c r="Z129" s="702"/>
      <c r="AA129" s="588">
        <v>92055251</v>
      </c>
      <c r="AB129" s="589"/>
      <c r="AC129" s="589"/>
      <c r="AD129" s="589"/>
      <c r="AE129" s="590"/>
      <c r="AF129" s="591">
        <v>97943609</v>
      </c>
      <c r="AG129" s="589"/>
      <c r="AH129" s="589"/>
      <c r="AI129" s="589"/>
      <c r="AJ129" s="590"/>
      <c r="AK129" s="591">
        <v>101745607</v>
      </c>
      <c r="AL129" s="589"/>
      <c r="AM129" s="589"/>
      <c r="AN129" s="589"/>
      <c r="AO129" s="590"/>
      <c r="AP129" s="703"/>
      <c r="AQ129" s="704"/>
      <c r="AR129" s="704"/>
      <c r="AS129" s="704"/>
      <c r="AT129" s="705"/>
      <c r="AU129" s="215"/>
      <c r="AV129" s="215"/>
      <c r="AW129" s="215"/>
      <c r="AX129" s="695" t="s">
        <v>462</v>
      </c>
      <c r="AY129" s="553"/>
      <c r="AZ129" s="553"/>
      <c r="BA129" s="553"/>
      <c r="BB129" s="553"/>
      <c r="BC129" s="553"/>
      <c r="BD129" s="553"/>
      <c r="BE129" s="554"/>
      <c r="BF129" s="696" t="s">
        <v>122</v>
      </c>
      <c r="BG129" s="697"/>
      <c r="BH129" s="697"/>
      <c r="BI129" s="697"/>
      <c r="BJ129" s="697"/>
      <c r="BK129" s="697"/>
      <c r="BL129" s="698"/>
      <c r="BM129" s="696">
        <v>16.25</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463</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464</v>
      </c>
      <c r="X130" s="701"/>
      <c r="Y130" s="701"/>
      <c r="Z130" s="702"/>
      <c r="AA130" s="588">
        <v>4806283</v>
      </c>
      <c r="AB130" s="589"/>
      <c r="AC130" s="589"/>
      <c r="AD130" s="589"/>
      <c r="AE130" s="590"/>
      <c r="AF130" s="591">
        <v>4362787</v>
      </c>
      <c r="AG130" s="589"/>
      <c r="AH130" s="589"/>
      <c r="AI130" s="589"/>
      <c r="AJ130" s="590"/>
      <c r="AK130" s="591">
        <v>3615111</v>
      </c>
      <c r="AL130" s="589"/>
      <c r="AM130" s="589"/>
      <c r="AN130" s="589"/>
      <c r="AO130" s="590"/>
      <c r="AP130" s="703"/>
      <c r="AQ130" s="704"/>
      <c r="AR130" s="704"/>
      <c r="AS130" s="704"/>
      <c r="AT130" s="705"/>
      <c r="AU130" s="215"/>
      <c r="AV130" s="215"/>
      <c r="AW130" s="215"/>
      <c r="AX130" s="695" t="s">
        <v>465</v>
      </c>
      <c r="AY130" s="553"/>
      <c r="AZ130" s="553"/>
      <c r="BA130" s="553"/>
      <c r="BB130" s="553"/>
      <c r="BC130" s="553"/>
      <c r="BD130" s="553"/>
      <c r="BE130" s="554"/>
      <c r="BF130" s="731">
        <v>-1.5</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466</v>
      </c>
      <c r="X131" s="738"/>
      <c r="Y131" s="738"/>
      <c r="Z131" s="739"/>
      <c r="AA131" s="634">
        <v>87248968</v>
      </c>
      <c r="AB131" s="616"/>
      <c r="AC131" s="616"/>
      <c r="AD131" s="616"/>
      <c r="AE131" s="617"/>
      <c r="AF131" s="615">
        <v>93580822</v>
      </c>
      <c r="AG131" s="616"/>
      <c r="AH131" s="616"/>
      <c r="AI131" s="616"/>
      <c r="AJ131" s="617"/>
      <c r="AK131" s="615">
        <v>98130496</v>
      </c>
      <c r="AL131" s="616"/>
      <c r="AM131" s="616"/>
      <c r="AN131" s="616"/>
      <c r="AO131" s="617"/>
      <c r="AP131" s="740"/>
      <c r="AQ131" s="741"/>
      <c r="AR131" s="741"/>
      <c r="AS131" s="741"/>
      <c r="AT131" s="742"/>
      <c r="AU131" s="215"/>
      <c r="AV131" s="215"/>
      <c r="AW131" s="215"/>
      <c r="AX131" s="713" t="s">
        <v>467</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468</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469</v>
      </c>
      <c r="W132" s="724"/>
      <c r="X132" s="724"/>
      <c r="Y132" s="724"/>
      <c r="Z132" s="725"/>
      <c r="AA132" s="726">
        <v>-2.5813142</v>
      </c>
      <c r="AB132" s="727"/>
      <c r="AC132" s="727"/>
      <c r="AD132" s="727"/>
      <c r="AE132" s="728"/>
      <c r="AF132" s="729">
        <v>-1.739497437</v>
      </c>
      <c r="AG132" s="727"/>
      <c r="AH132" s="727"/>
      <c r="AI132" s="727"/>
      <c r="AJ132" s="728"/>
      <c r="AK132" s="729">
        <v>-0.42733096999999998</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470</v>
      </c>
      <c r="W133" s="707"/>
      <c r="X133" s="707"/>
      <c r="Y133" s="707"/>
      <c r="Z133" s="708"/>
      <c r="AA133" s="709">
        <v>-2.9</v>
      </c>
      <c r="AB133" s="710"/>
      <c r="AC133" s="710"/>
      <c r="AD133" s="710"/>
      <c r="AE133" s="711"/>
      <c r="AF133" s="709">
        <v>-2.4</v>
      </c>
      <c r="AG133" s="710"/>
      <c r="AH133" s="710"/>
      <c r="AI133" s="710"/>
      <c r="AJ133" s="711"/>
      <c r="AK133" s="709">
        <v>-1.5</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kkL0lmJYmou819v+71PD8sApqeOt494+C76hrURA7uKSG64kM1iHeX5JANaC/2DGLyYGRZ2mUyG2tl2/3KkIg==" saltValue="Fn+8vKRN8UDlDyG3LKS4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StsDNpGkT4drLIP8s93YiWmsHJLmmJy3QWQKZoLXvvjbNhspSQXbtYJus7TrDFLl+FwGzBkFwn4yEzNB4f9OA==" saltValue="aZIdeQPHtkrjjbtEepeJ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hEJzdtlHEZrdzIMFMNDNVPj9DS1TT2RZp9MQ8iOQnhptM5nS4vFJR+eMb8VyjoARxxIuAVPyGDS5DSJ+taorg==" saltValue="lbRH2CZezIDfkEl7019+9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1" t="s">
        <v>474</v>
      </c>
      <c r="AP7" s="253"/>
      <c r="AQ7" s="254" t="s">
        <v>475</v>
      </c>
      <c r="AR7" s="255"/>
    </row>
    <row r="8" spans="1:46" ht="13.2" x14ac:dyDescent="0.2">
      <c r="A8" s="247"/>
      <c r="AK8" s="256"/>
      <c r="AL8" s="257"/>
      <c r="AM8" s="257"/>
      <c r="AN8" s="258"/>
      <c r="AO8" s="1102"/>
      <c r="AP8" s="259" t="s">
        <v>476</v>
      </c>
      <c r="AQ8" s="260" t="s">
        <v>477</v>
      </c>
      <c r="AR8" s="261" t="s">
        <v>478</v>
      </c>
    </row>
    <row r="9" spans="1:46" ht="13.2" x14ac:dyDescent="0.2">
      <c r="A9" s="247"/>
      <c r="AK9" s="1103" t="s">
        <v>479</v>
      </c>
      <c r="AL9" s="1104"/>
      <c r="AM9" s="1104"/>
      <c r="AN9" s="1105"/>
      <c r="AO9" s="262">
        <v>29201737</v>
      </c>
      <c r="AP9" s="262">
        <v>82791</v>
      </c>
      <c r="AQ9" s="263">
        <v>69750</v>
      </c>
      <c r="AR9" s="264">
        <v>18.7</v>
      </c>
    </row>
    <row r="10" spans="1:46" ht="13.5" customHeight="1" x14ac:dyDescent="0.2">
      <c r="A10" s="247"/>
      <c r="AK10" s="1103" t="s">
        <v>480</v>
      </c>
      <c r="AL10" s="1104"/>
      <c r="AM10" s="1104"/>
      <c r="AN10" s="1105"/>
      <c r="AO10" s="265">
        <v>529195</v>
      </c>
      <c r="AP10" s="265">
        <v>1500</v>
      </c>
      <c r="AQ10" s="266">
        <v>1158</v>
      </c>
      <c r="AR10" s="267">
        <v>29.5</v>
      </c>
    </row>
    <row r="11" spans="1:46" ht="13.5" customHeight="1" x14ac:dyDescent="0.2">
      <c r="A11" s="247"/>
      <c r="AK11" s="1103" t="s">
        <v>481</v>
      </c>
      <c r="AL11" s="1104"/>
      <c r="AM11" s="1104"/>
      <c r="AN11" s="1105"/>
      <c r="AO11" s="265" t="s">
        <v>482</v>
      </c>
      <c r="AP11" s="265" t="s">
        <v>482</v>
      </c>
      <c r="AQ11" s="266" t="s">
        <v>482</v>
      </c>
      <c r="AR11" s="267" t="s">
        <v>482</v>
      </c>
    </row>
    <row r="12" spans="1:46" ht="13.5" customHeight="1" x14ac:dyDescent="0.2">
      <c r="A12" s="247"/>
      <c r="AK12" s="1103" t="s">
        <v>483</v>
      </c>
      <c r="AL12" s="1104"/>
      <c r="AM12" s="1104"/>
      <c r="AN12" s="1105"/>
      <c r="AO12" s="265" t="s">
        <v>482</v>
      </c>
      <c r="AP12" s="265" t="s">
        <v>482</v>
      </c>
      <c r="AQ12" s="266" t="s">
        <v>482</v>
      </c>
      <c r="AR12" s="267" t="s">
        <v>482</v>
      </c>
    </row>
    <row r="13" spans="1:46" ht="13.5" customHeight="1" x14ac:dyDescent="0.2">
      <c r="A13" s="247"/>
      <c r="AK13" s="1103" t="s">
        <v>484</v>
      </c>
      <c r="AL13" s="1104"/>
      <c r="AM13" s="1104"/>
      <c r="AN13" s="1105"/>
      <c r="AO13" s="265">
        <v>1382442</v>
      </c>
      <c r="AP13" s="265">
        <v>3919</v>
      </c>
      <c r="AQ13" s="266">
        <v>2380</v>
      </c>
      <c r="AR13" s="267">
        <v>64.7</v>
      </c>
    </row>
    <row r="14" spans="1:46" ht="13.5" customHeight="1" x14ac:dyDescent="0.2">
      <c r="A14" s="247"/>
      <c r="AK14" s="1103" t="s">
        <v>485</v>
      </c>
      <c r="AL14" s="1104"/>
      <c r="AM14" s="1104"/>
      <c r="AN14" s="1105"/>
      <c r="AO14" s="265">
        <v>420839</v>
      </c>
      <c r="AP14" s="265">
        <v>1193</v>
      </c>
      <c r="AQ14" s="266">
        <v>1678</v>
      </c>
      <c r="AR14" s="267">
        <v>-28.9</v>
      </c>
    </row>
    <row r="15" spans="1:46" ht="13.5" customHeight="1" x14ac:dyDescent="0.2">
      <c r="A15" s="247"/>
      <c r="AK15" s="1106" t="s">
        <v>486</v>
      </c>
      <c r="AL15" s="1107"/>
      <c r="AM15" s="1107"/>
      <c r="AN15" s="1108"/>
      <c r="AO15" s="265">
        <v>-2160168</v>
      </c>
      <c r="AP15" s="265">
        <v>-6124</v>
      </c>
      <c r="AQ15" s="266">
        <v>-4869</v>
      </c>
      <c r="AR15" s="267">
        <v>25.8</v>
      </c>
    </row>
    <row r="16" spans="1:46" ht="13.2" x14ac:dyDescent="0.2">
      <c r="A16" s="247"/>
      <c r="AK16" s="1106" t="s">
        <v>177</v>
      </c>
      <c r="AL16" s="1107"/>
      <c r="AM16" s="1107"/>
      <c r="AN16" s="1108"/>
      <c r="AO16" s="265">
        <v>29374045</v>
      </c>
      <c r="AP16" s="265">
        <v>83279</v>
      </c>
      <c r="AQ16" s="266">
        <v>70096</v>
      </c>
      <c r="AR16" s="267">
        <v>18.8</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09" t="s">
        <v>491</v>
      </c>
      <c r="AL21" s="1110"/>
      <c r="AM21" s="1110"/>
      <c r="AN21" s="1111"/>
      <c r="AO21" s="277">
        <v>7.65</v>
      </c>
      <c r="AP21" s="278">
        <v>6.37</v>
      </c>
      <c r="AQ21" s="279">
        <v>1.28</v>
      </c>
      <c r="AS21" s="280"/>
      <c r="AT21" s="276"/>
    </row>
    <row r="22" spans="1:46" s="248" customFormat="1" ht="13.2" x14ac:dyDescent="0.2">
      <c r="A22" s="276"/>
      <c r="AK22" s="1109" t="s">
        <v>492</v>
      </c>
      <c r="AL22" s="1110"/>
      <c r="AM22" s="1110"/>
      <c r="AN22" s="1111"/>
      <c r="AO22" s="281">
        <v>97.8</v>
      </c>
      <c r="AP22" s="282">
        <v>98.4</v>
      </c>
      <c r="AQ22" s="283">
        <v>-0.6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1" t="s">
        <v>474</v>
      </c>
      <c r="AP30" s="253"/>
      <c r="AQ30" s="254" t="s">
        <v>475</v>
      </c>
      <c r="AR30" s="255"/>
    </row>
    <row r="31" spans="1:46" ht="13.2" x14ac:dyDescent="0.2">
      <c r="A31" s="247"/>
      <c r="AK31" s="256"/>
      <c r="AL31" s="257"/>
      <c r="AM31" s="257"/>
      <c r="AN31" s="258"/>
      <c r="AO31" s="1102"/>
      <c r="AP31" s="259" t="s">
        <v>476</v>
      </c>
      <c r="AQ31" s="260" t="s">
        <v>477</v>
      </c>
      <c r="AR31" s="261" t="s">
        <v>478</v>
      </c>
    </row>
    <row r="32" spans="1:46" ht="27" customHeight="1" x14ac:dyDescent="0.2">
      <c r="A32" s="247"/>
      <c r="AK32" s="1117" t="s">
        <v>496</v>
      </c>
      <c r="AL32" s="1118"/>
      <c r="AM32" s="1118"/>
      <c r="AN32" s="1119"/>
      <c r="AO32" s="291">
        <v>2173728</v>
      </c>
      <c r="AP32" s="291">
        <v>6163</v>
      </c>
      <c r="AQ32" s="292">
        <v>4451</v>
      </c>
      <c r="AR32" s="293">
        <v>38.5</v>
      </c>
    </row>
    <row r="33" spans="1:46" ht="13.5" customHeight="1" x14ac:dyDescent="0.2">
      <c r="A33" s="247"/>
      <c r="AK33" s="1117" t="s">
        <v>497</v>
      </c>
      <c r="AL33" s="1118"/>
      <c r="AM33" s="1118"/>
      <c r="AN33" s="1119"/>
      <c r="AO33" s="291" t="s">
        <v>482</v>
      </c>
      <c r="AP33" s="291" t="s">
        <v>482</v>
      </c>
      <c r="AQ33" s="292" t="s">
        <v>482</v>
      </c>
      <c r="AR33" s="293" t="s">
        <v>482</v>
      </c>
    </row>
    <row r="34" spans="1:46" ht="27" customHeight="1" x14ac:dyDescent="0.2">
      <c r="A34" s="247"/>
      <c r="AK34" s="1117" t="s">
        <v>498</v>
      </c>
      <c r="AL34" s="1118"/>
      <c r="AM34" s="1118"/>
      <c r="AN34" s="1119"/>
      <c r="AO34" s="291">
        <v>78793</v>
      </c>
      <c r="AP34" s="291">
        <v>223</v>
      </c>
      <c r="AQ34" s="292">
        <v>416</v>
      </c>
      <c r="AR34" s="293">
        <v>-46.4</v>
      </c>
    </row>
    <row r="35" spans="1:46" ht="27" customHeight="1" x14ac:dyDescent="0.2">
      <c r="A35" s="247"/>
      <c r="AK35" s="1117" t="s">
        <v>499</v>
      </c>
      <c r="AL35" s="1118"/>
      <c r="AM35" s="1118"/>
      <c r="AN35" s="1119"/>
      <c r="AO35" s="291" t="s">
        <v>482</v>
      </c>
      <c r="AP35" s="291" t="s">
        <v>482</v>
      </c>
      <c r="AQ35" s="292">
        <v>18</v>
      </c>
      <c r="AR35" s="293" t="s">
        <v>482</v>
      </c>
    </row>
    <row r="36" spans="1:46" ht="27" customHeight="1" x14ac:dyDescent="0.2">
      <c r="A36" s="247"/>
      <c r="AK36" s="1117" t="s">
        <v>500</v>
      </c>
      <c r="AL36" s="1118"/>
      <c r="AM36" s="1118"/>
      <c r="AN36" s="1119"/>
      <c r="AO36" s="291">
        <v>245202</v>
      </c>
      <c r="AP36" s="291">
        <v>695</v>
      </c>
      <c r="AQ36" s="292">
        <v>532</v>
      </c>
      <c r="AR36" s="293">
        <v>30.6</v>
      </c>
    </row>
    <row r="37" spans="1:46" ht="13.5" customHeight="1" x14ac:dyDescent="0.2">
      <c r="A37" s="247"/>
      <c r="AK37" s="1117" t="s">
        <v>501</v>
      </c>
      <c r="AL37" s="1118"/>
      <c r="AM37" s="1118"/>
      <c r="AN37" s="1119"/>
      <c r="AO37" s="291">
        <v>698046</v>
      </c>
      <c r="AP37" s="291">
        <v>1979</v>
      </c>
      <c r="AQ37" s="292">
        <v>1760</v>
      </c>
      <c r="AR37" s="293">
        <v>12.4</v>
      </c>
    </row>
    <row r="38" spans="1:46" ht="27" customHeight="1" x14ac:dyDescent="0.2">
      <c r="A38" s="247"/>
      <c r="AK38" s="1120" t="s">
        <v>502</v>
      </c>
      <c r="AL38" s="1121"/>
      <c r="AM38" s="1121"/>
      <c r="AN38" s="1122"/>
      <c r="AO38" s="294" t="s">
        <v>482</v>
      </c>
      <c r="AP38" s="294" t="s">
        <v>482</v>
      </c>
      <c r="AQ38" s="295" t="s">
        <v>482</v>
      </c>
      <c r="AR38" s="283" t="s">
        <v>482</v>
      </c>
      <c r="AS38" s="290"/>
    </row>
    <row r="39" spans="1:46" ht="13.2" x14ac:dyDescent="0.2">
      <c r="A39" s="247"/>
      <c r="AK39" s="1120" t="s">
        <v>503</v>
      </c>
      <c r="AL39" s="1121"/>
      <c r="AM39" s="1121"/>
      <c r="AN39" s="1122"/>
      <c r="AO39" s="291" t="s">
        <v>482</v>
      </c>
      <c r="AP39" s="291" t="s">
        <v>482</v>
      </c>
      <c r="AQ39" s="292">
        <v>-15</v>
      </c>
      <c r="AR39" s="293" t="s">
        <v>482</v>
      </c>
      <c r="AS39" s="290"/>
    </row>
    <row r="40" spans="1:46" ht="27" customHeight="1" x14ac:dyDescent="0.2">
      <c r="A40" s="247"/>
      <c r="AK40" s="1117" t="s">
        <v>504</v>
      </c>
      <c r="AL40" s="1118"/>
      <c r="AM40" s="1118"/>
      <c r="AN40" s="1119"/>
      <c r="AO40" s="291">
        <v>-3615111</v>
      </c>
      <c r="AP40" s="291">
        <v>-10249</v>
      </c>
      <c r="AQ40" s="292">
        <v>-9977</v>
      </c>
      <c r="AR40" s="293">
        <v>2.7</v>
      </c>
      <c r="AS40" s="290"/>
    </row>
    <row r="41" spans="1:46" ht="13.2" x14ac:dyDescent="0.2">
      <c r="A41" s="247"/>
      <c r="AK41" s="1123" t="s">
        <v>287</v>
      </c>
      <c r="AL41" s="1124"/>
      <c r="AM41" s="1124"/>
      <c r="AN41" s="1125"/>
      <c r="AO41" s="291">
        <v>-419342</v>
      </c>
      <c r="AP41" s="291">
        <v>-1189</v>
      </c>
      <c r="AQ41" s="292">
        <v>-2814</v>
      </c>
      <c r="AR41" s="293">
        <v>-57.7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12" t="s">
        <v>474</v>
      </c>
      <c r="AN49" s="1114" t="s">
        <v>507</v>
      </c>
      <c r="AO49" s="1115"/>
      <c r="AP49" s="1115"/>
      <c r="AQ49" s="1115"/>
      <c r="AR49" s="1116"/>
    </row>
    <row r="50" spans="1:44" ht="13.2" x14ac:dyDescent="0.2">
      <c r="A50" s="247"/>
      <c r="AK50" s="305"/>
      <c r="AL50" s="306"/>
      <c r="AM50" s="1113"/>
      <c r="AN50" s="307" t="s">
        <v>508</v>
      </c>
      <c r="AO50" s="308" t="s">
        <v>509</v>
      </c>
      <c r="AP50" s="309" t="s">
        <v>510</v>
      </c>
      <c r="AQ50" s="310" t="s">
        <v>511</v>
      </c>
      <c r="AR50" s="311" t="s">
        <v>512</v>
      </c>
    </row>
    <row r="51" spans="1:44" ht="13.2" x14ac:dyDescent="0.2">
      <c r="A51" s="247"/>
      <c r="AK51" s="303" t="s">
        <v>513</v>
      </c>
      <c r="AL51" s="304"/>
      <c r="AM51" s="312">
        <v>8427158</v>
      </c>
      <c r="AN51" s="313">
        <v>24410</v>
      </c>
      <c r="AO51" s="314">
        <v>-17.100000000000001</v>
      </c>
      <c r="AP51" s="315">
        <v>50465</v>
      </c>
      <c r="AQ51" s="316">
        <v>-2.4</v>
      </c>
      <c r="AR51" s="317">
        <v>-14.7</v>
      </c>
    </row>
    <row r="52" spans="1:44" ht="13.2" x14ac:dyDescent="0.2">
      <c r="A52" s="247"/>
      <c r="AK52" s="318"/>
      <c r="AL52" s="319" t="s">
        <v>514</v>
      </c>
      <c r="AM52" s="320">
        <v>7158800</v>
      </c>
      <c r="AN52" s="321">
        <v>20736</v>
      </c>
      <c r="AO52" s="322">
        <v>5</v>
      </c>
      <c r="AP52" s="323">
        <v>34193</v>
      </c>
      <c r="AQ52" s="324">
        <v>-8.1</v>
      </c>
      <c r="AR52" s="325">
        <v>13.1</v>
      </c>
    </row>
    <row r="53" spans="1:44" ht="13.2" x14ac:dyDescent="0.2">
      <c r="A53" s="247"/>
      <c r="AK53" s="303" t="s">
        <v>515</v>
      </c>
      <c r="AL53" s="304"/>
      <c r="AM53" s="312">
        <v>9017827</v>
      </c>
      <c r="AN53" s="313">
        <v>26428</v>
      </c>
      <c r="AO53" s="314">
        <v>8.3000000000000007</v>
      </c>
      <c r="AP53" s="315">
        <v>51679</v>
      </c>
      <c r="AQ53" s="316">
        <v>2.4</v>
      </c>
      <c r="AR53" s="317">
        <v>5.9</v>
      </c>
    </row>
    <row r="54" spans="1:44" ht="13.2" x14ac:dyDescent="0.2">
      <c r="A54" s="247"/>
      <c r="AK54" s="318"/>
      <c r="AL54" s="319" t="s">
        <v>514</v>
      </c>
      <c r="AM54" s="320">
        <v>6602240</v>
      </c>
      <c r="AN54" s="321">
        <v>19349</v>
      </c>
      <c r="AO54" s="322">
        <v>-6.7</v>
      </c>
      <c r="AP54" s="323">
        <v>35132</v>
      </c>
      <c r="AQ54" s="324">
        <v>2.7</v>
      </c>
      <c r="AR54" s="325">
        <v>-9.4</v>
      </c>
    </row>
    <row r="55" spans="1:44" ht="13.2" x14ac:dyDescent="0.2">
      <c r="A55" s="247"/>
      <c r="AK55" s="303" t="s">
        <v>516</v>
      </c>
      <c r="AL55" s="304"/>
      <c r="AM55" s="312">
        <v>9814821</v>
      </c>
      <c r="AN55" s="313">
        <v>28344</v>
      </c>
      <c r="AO55" s="314">
        <v>7.2</v>
      </c>
      <c r="AP55" s="315">
        <v>49665</v>
      </c>
      <c r="AQ55" s="316">
        <v>-3.9</v>
      </c>
      <c r="AR55" s="317">
        <v>11.1</v>
      </c>
    </row>
    <row r="56" spans="1:44" ht="13.2" x14ac:dyDescent="0.2">
      <c r="A56" s="247"/>
      <c r="AK56" s="318"/>
      <c r="AL56" s="319" t="s">
        <v>514</v>
      </c>
      <c r="AM56" s="320">
        <v>7495240</v>
      </c>
      <c r="AN56" s="321">
        <v>21645</v>
      </c>
      <c r="AO56" s="322">
        <v>11.9</v>
      </c>
      <c r="AP56" s="323">
        <v>34678</v>
      </c>
      <c r="AQ56" s="324">
        <v>-1.3</v>
      </c>
      <c r="AR56" s="325">
        <v>13.2</v>
      </c>
    </row>
    <row r="57" spans="1:44" ht="13.2" x14ac:dyDescent="0.2">
      <c r="A57" s="247"/>
      <c r="AK57" s="303" t="s">
        <v>517</v>
      </c>
      <c r="AL57" s="304"/>
      <c r="AM57" s="312">
        <v>11283043</v>
      </c>
      <c r="AN57" s="313">
        <v>32309</v>
      </c>
      <c r="AO57" s="314">
        <v>14</v>
      </c>
      <c r="AP57" s="315">
        <v>63439</v>
      </c>
      <c r="AQ57" s="316">
        <v>27.7</v>
      </c>
      <c r="AR57" s="317">
        <v>-13.7</v>
      </c>
    </row>
    <row r="58" spans="1:44" ht="13.2" x14ac:dyDescent="0.2">
      <c r="A58" s="247"/>
      <c r="AK58" s="318"/>
      <c r="AL58" s="319" t="s">
        <v>514</v>
      </c>
      <c r="AM58" s="320">
        <v>8562201</v>
      </c>
      <c r="AN58" s="321">
        <v>24518</v>
      </c>
      <c r="AO58" s="322">
        <v>13.3</v>
      </c>
      <c r="AP58" s="323">
        <v>46463</v>
      </c>
      <c r="AQ58" s="324">
        <v>34</v>
      </c>
      <c r="AR58" s="325">
        <v>-20.7</v>
      </c>
    </row>
    <row r="59" spans="1:44" ht="13.2" x14ac:dyDescent="0.2">
      <c r="A59" s="247"/>
      <c r="AK59" s="303" t="s">
        <v>518</v>
      </c>
      <c r="AL59" s="304"/>
      <c r="AM59" s="312">
        <v>14503861</v>
      </c>
      <c r="AN59" s="313">
        <v>41120</v>
      </c>
      <c r="AO59" s="314">
        <v>27.3</v>
      </c>
      <c r="AP59" s="315">
        <v>60097</v>
      </c>
      <c r="AQ59" s="316">
        <v>-5.3</v>
      </c>
      <c r="AR59" s="317">
        <v>32.6</v>
      </c>
    </row>
    <row r="60" spans="1:44" ht="13.2" x14ac:dyDescent="0.2">
      <c r="A60" s="247"/>
      <c r="AK60" s="318"/>
      <c r="AL60" s="319" t="s">
        <v>514</v>
      </c>
      <c r="AM60" s="320">
        <v>12650361</v>
      </c>
      <c r="AN60" s="321">
        <v>35865</v>
      </c>
      <c r="AO60" s="322">
        <v>46.3</v>
      </c>
      <c r="AP60" s="323">
        <v>43011</v>
      </c>
      <c r="AQ60" s="324">
        <v>-7.4</v>
      </c>
      <c r="AR60" s="325">
        <v>53.7</v>
      </c>
    </row>
    <row r="61" spans="1:44" ht="13.2" x14ac:dyDescent="0.2">
      <c r="A61" s="247"/>
      <c r="AK61" s="303" t="s">
        <v>519</v>
      </c>
      <c r="AL61" s="326"/>
      <c r="AM61" s="312">
        <v>10609342</v>
      </c>
      <c r="AN61" s="313">
        <v>30522</v>
      </c>
      <c r="AO61" s="314">
        <v>7.9</v>
      </c>
      <c r="AP61" s="315">
        <v>55069</v>
      </c>
      <c r="AQ61" s="327">
        <v>3.7</v>
      </c>
      <c r="AR61" s="317">
        <v>4.2</v>
      </c>
    </row>
    <row r="62" spans="1:44" ht="13.2" x14ac:dyDescent="0.2">
      <c r="A62" s="247"/>
      <c r="AK62" s="318"/>
      <c r="AL62" s="319" t="s">
        <v>514</v>
      </c>
      <c r="AM62" s="320">
        <v>8493768</v>
      </c>
      <c r="AN62" s="321">
        <v>24423</v>
      </c>
      <c r="AO62" s="322">
        <v>14</v>
      </c>
      <c r="AP62" s="323">
        <v>38695</v>
      </c>
      <c r="AQ62" s="324">
        <v>4</v>
      </c>
      <c r="AR62" s="325">
        <v>10</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dbA8FyCwn0xxlXSV279i44G8DKnomSlHtZwRugLaraH/RxDsgm6EOJNJBym5qYbFVye5dzlYATzVILecwmHxA==" saltValue="c0pZFLrI561jT8q6BW+P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Vl3bg2hoFk/VCqK+iwZnhLPnXNU6lTaFuOpvdGgfjyVQ5gIGh0R64gGt3dDDcfyAoelH/SWpESd+Ec6BkpoTdQ==" saltValue="WIRYV6j7eu6oIXECqDr3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j01aJv0DroFmI4G3NexboZ6cSjyaOt8FzrZCUKp8WDWzIvWfXAT9/mwNImNOXfhMWks8tC5p5zQXz5xBDKp3pA==" saltValue="ghaU/jRjacInqnGMcRWf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37.94</v>
      </c>
      <c r="G47" s="12">
        <v>38.74</v>
      </c>
      <c r="H47" s="12">
        <v>41.93</v>
      </c>
      <c r="I47" s="12">
        <v>33.42</v>
      </c>
      <c r="J47" s="13">
        <v>26.63</v>
      </c>
    </row>
    <row r="48" spans="2:10" ht="57.75" customHeight="1" x14ac:dyDescent="0.2">
      <c r="B48" s="14"/>
      <c r="C48" s="1128" t="s">
        <v>4</v>
      </c>
      <c r="D48" s="1128"/>
      <c r="E48" s="1129"/>
      <c r="F48" s="15">
        <v>3.88</v>
      </c>
      <c r="G48" s="16">
        <v>6.84</v>
      </c>
      <c r="H48" s="16">
        <v>4.72</v>
      </c>
      <c r="I48" s="16">
        <v>3.85</v>
      </c>
      <c r="J48" s="17">
        <v>5.0999999999999996</v>
      </c>
    </row>
    <row r="49" spans="2:10" ht="57.75" customHeight="1" thickBot="1" x14ac:dyDescent="0.25">
      <c r="B49" s="18"/>
      <c r="C49" s="1130" t="s">
        <v>5</v>
      </c>
      <c r="D49" s="1130"/>
      <c r="E49" s="1131"/>
      <c r="F49" s="19">
        <v>1.48</v>
      </c>
      <c r="G49" s="20">
        <v>5.37</v>
      </c>
      <c r="H49" s="20">
        <v>0.66</v>
      </c>
      <c r="I49" s="20" t="s">
        <v>526</v>
      </c>
      <c r="J49" s="21" t="s">
        <v>527</v>
      </c>
    </row>
    <row r="50" spans="2:10" ht="13.2" x14ac:dyDescent="0.2"/>
  </sheetData>
  <sheetProtection algorithmName="SHA-512" hashValue="ard6PHDkzBSDlWHwJ06FjNyQYmBWS6ymvuKv00wXqemaSw1uuhx45d1Gx7c37X3B6GMvsFZPu8E1awXAuDsSMw==" saltValue="th6Wt61cd2lCCOXTN04X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2026-03-05T07:56:30Z</cp:lastPrinted>
  <dcterms:created xsi:type="dcterms:W3CDTF">2026-02-23T05:48:17Z</dcterms:created>
  <dcterms:modified xsi:type="dcterms:W3CDTF">2026-03-16T06:52:55Z</dcterms:modified>
  <cp:category/>
</cp:coreProperties>
</file>