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819940A4-3C42-4CFD-A834-1814800A82D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19"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102" i="12" l="1"/>
  <c r="AP88" i="12"/>
  <c r="AF68" i="12"/>
  <c r="AA74" i="12"/>
  <c r="AF74" i="12" s="1"/>
  <c r="AA73" i="12"/>
  <c r="AF73" i="12" s="1"/>
  <c r="AA72" i="12"/>
  <c r="AF72" i="12" s="1"/>
  <c r="AA71" i="12"/>
  <c r="AF71" i="12" s="1"/>
  <c r="AA70" i="12"/>
  <c r="AF70" i="12" s="1"/>
  <c r="AA69" i="12"/>
  <c r="AF69" i="12" s="1"/>
  <c r="AA68" i="12"/>
  <c r="AU63" i="12"/>
  <c r="AP63" i="12"/>
  <c r="AF88" i="12" l="1"/>
  <c r="AP23" i="12"/>
  <c r="AA7" i="12" l="1"/>
  <c r="AA23" i="12" s="1"/>
  <c r="V23" i="12"/>
  <c r="Q23" i="12"/>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AM34" i="10"/>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BE34" i="10" l="1"/>
  <c r="BE35" i="10" l="1"/>
  <c r="BW34" i="10"/>
  <c r="BW35" i="10" s="1"/>
  <c r="BW36" i="10" s="1"/>
  <c r="BW37" i="10" s="1"/>
  <c r="BW38" i="10" s="1"/>
  <c r="BW39" i="10" s="1"/>
  <c r="BW40" i="10" s="1"/>
  <c r="CO34" i="10" l="1"/>
</calcChain>
</file>

<file path=xl/sharedStrings.xml><?xml version="1.0" encoding="utf-8"?>
<sst xmlns="http://schemas.openxmlformats.org/spreadsheetml/2006/main" count="1237" uniqueCount="610">
  <si>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</si>
  <si>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</si>
  <si>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</si>
  <si>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</si>
  <si>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</si>
  <si>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</si>
  <si>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</si>
  <si>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</si>
  <si>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</si>
  <si>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</si>
  <si>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</si>
  <si>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</si>
  <si>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</si>
  <si>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</si>
  <si>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</si>
  <si>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</si>
  <si>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</si>
  <si>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</si>
  <si>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</si>
  <si>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</si>
  <si>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</si>
  <si>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</si>
  <si>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</si>
  <si>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</si>
  <si>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</si>
  <si>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</si>
  <si>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</si>
  <si>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</si>
  <si>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</si>
  <si>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</si>
  <si>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</si>
  <si>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</si>
  <si>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</si>
  <si>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</si>
  <si>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</si>
  <si>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</si>
  <si>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</si>
  <si>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</si>
  <si>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</si>
  <si>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</si>
  <si>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</si>
  <si>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</si>
  <si>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</si>
  <si>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</si>
  <si>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</si>
  <si>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</si>
  <si>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</si>
  <si>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</si>
  <si>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</si>
  <si>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</si>
  <si>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</si>
  <si>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</si>
  <si>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</si>
  <si>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</si>
  <si>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</si>
  <si>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</si>
  <si>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</si>
  <si>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</si>
  <si>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</si>
  <si>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</si>
  <si>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</si>
  <si>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</si>
  <si>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</si>
  <si>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</si>
  <si>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</si>
  <si>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</si>
  <si>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</si>
  <si>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</si>
  <si>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</si>
  <si>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</si>
  <si>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</si>
  <si>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</si>
  <si>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</si>
  <si>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</si>
  <si>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</si>
  <si>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</si>
  <si>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</si>
  <si>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</si>
  <si>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</si>
  <si>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</si>
  <si>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</si>
  <si>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</si>
  <si>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</si>
  <si>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</si>
  <si>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</si>
  <si>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</si>
  <si>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</si>
  <si>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</si>
  <si>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</si>
  <si>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</si>
  <si>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</si>
  <si>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</si>
  <si>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</si>
  <si>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</si>
  <si>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</si>
  <si>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</si>
  <si>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</si>
  <si>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</si>
  <si>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</si>
  <si>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</si>
  <si>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小笠原村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</si>
  <si>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</si>
  <si>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</si>
  <si>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</si>
  <si>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</si>
  <si>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</si>
  <si>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</si>
  <si>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</si>
  <si>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</si>
  <si>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</si>
  <si>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</si>
  <si>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</si>
  <si>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</si>
  <si>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</si>
  <si>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</si>
  <si>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</si>
  <si>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</si>
  <si>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</si>
  <si>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</si>
  <si>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</si>
  <si>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</si>
  <si>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</si>
  <si>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</si>
  <si>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</si>
  <si>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</si>
  <si>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</si>
  <si>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</si>
  <si>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</si>
  <si>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</si>
  <si>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</si>
  <si>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</si>
  <si>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</si>
  <si>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</si>
  <si>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</si>
  <si>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</si>
  <si>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</si>
  <si>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</si>
  <si>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</si>
  <si>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</si>
  <si>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</si>
  <si>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</si>
  <si>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</si>
  <si>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</si>
  <si>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</si>
  <si>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</si>
  <si>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</si>
  <si>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</si>
  <si>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</si>
  <si>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</si>
  <si>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</si>
  <si>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</si>
  <si>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</si>
  <si>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</si>
  <si>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</si>
  <si>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</si>
  <si>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</si>
  <si>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</si>
  <si>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</si>
  <si>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</si>
  <si>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</si>
  <si>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</si>
  <si>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</si>
  <si>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</si>
  <si>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</si>
  <si>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</si>
  <si>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</si>
  <si>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</si>
  <si>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</si>
  <si>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</si>
  <si>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</si>
  <si>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</si>
  <si>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</si>
  <si>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</si>
  <si>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</si>
  <si>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</si>
  <si>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</si>
  <si>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</si>
  <si>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</si>
  <si>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</si>
  <si>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</si>
  <si>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</si>
  <si>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</si>
  <si>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</si>
  <si>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</si>
  <si>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</si>
  <si>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</si>
  <si>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</si>
  <si>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</si>
  <si>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</si>
  <si>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</si>
  <si>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</si>
  <si>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</si>
  <si>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</si>
  <si>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</si>
  <si>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</si>
  <si>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</si>
  <si>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</si>
  <si>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</si>
  <si>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</si>
  <si>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</si>
  <si>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</si>
  <si>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</si>
  <si>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</si>
  <si>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</si>
  <si>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</si>
  <si>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</si>
  <si>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</si>
  <si>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</si>
  <si>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</si>
  <si>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</si>
  <si>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</si>
  <si>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</si>
  <si>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</si>
  <si>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</si>
  <si>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</si>
  <si>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</si>
  <si>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</si>
  <si>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</si>
  <si>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</si>
  <si>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</si>
  <si>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東京都小笠原村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</si>
  <si>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</si>
  <si>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</si>
  <si>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</si>
  <si>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</si>
  <si>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</si>
  <si>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</si>
  <si>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</si>
  <si>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</si>
  <si>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</si>
  <si>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</si>
  <si>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</si>
  <si>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</si>
  <si>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</si>
  <si>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</si>
  <si>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</si>
  <si>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</si>
  <si>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</si>
  <si>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</si>
  <si>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</si>
  <si>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</si>
  <si>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</si>
  <si>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</si>
  <si>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</si>
  <si>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</si>
  <si>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</si>
  <si>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</si>
  <si>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</si>
  <si>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</si>
  <si>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</si>
  <si>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</si>
  <si>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</si>
  <si>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</si>
  <si>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</si>
  <si>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</si>
  <si>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</si>
  <si>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</si>
  <si>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</si>
  <si>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</si>
  <si>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</si>
  <si>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</si>
  <si>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</si>
  <si>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</si>
  <si>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</si>
  <si>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</si>
  <si>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</si>
  <si>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</si>
  <si>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</si>
  <si>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</si>
  <si>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</si>
  <si>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</si>
  <si>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</si>
  <si>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</si>
  <si>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</si>
  <si>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</si>
  <si>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</si>
  <si>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</si>
  <si>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</si>
  <si>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</si>
  <si>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</si>
  <si>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</si>
  <si>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</si>
  <si>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</si>
  <si>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</si>
  <si>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</si>
  <si>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</si>
  <si>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</si>
  <si>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</si>
  <si>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</si>
  <si>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</si>
  <si>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</si>
  <si>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</si>
  <si>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</si>
  <si>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</si>
  <si>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</si>
  <si>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</si>
  <si>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</si>
  <si>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</si>
  <si>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</si>
  <si>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</si>
  <si>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</si>
  <si>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</si>
  <si>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</si>
  <si>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</si>
  <si>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</si>
  <si>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</si>
  <si>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</si>
  <si>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</si>
  <si>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</si>
  <si>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</si>
  <si>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</si>
  <si>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</si>
  <si>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</si>
  <si>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</si>
  <si>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</si>
  <si>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</si>
  <si>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</si>
  <si>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</si>
  <si>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</si>
  <si>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</si>
  <si>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</si>
  <si>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</si>
  <si>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</si>
  <si>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</si>
  <si>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</si>
  <si>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</si>
  <si>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</si>
  <si>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</si>
  <si>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</si>
  <si>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</si>
  <si>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</si>
  <si>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</si>
  <si>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</si>
  <si>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</si>
  <si>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</si>
  <si>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</si>
  <si>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</si>
  <si>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</si>
  <si>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</si>
  <si>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</si>
  <si>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</si>
  <si>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</si>
  <si>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</si>
  <si>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</si>
  <si>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</si>
  <si>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</si>
  <si>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</si>
  <si>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</si>
  <si>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</si>
  <si>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</si>
  <si>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</si>
  <si>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</si>
  <si>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</si>
  <si>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</si>
  <si>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</si>
  <si>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</si>
  <si>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</si>
  <si>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</si>
  <si>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</si>
  <si>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</si>
  <si>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</si>
  <si>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</si>
  <si>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</si>
  <si>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</si>
  <si>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</si>
  <si>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</si>
  <si>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</si>
  <si>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</si>
  <si>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</si>
  <si>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</si>
  <si>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</si>
  <si>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</si>
  <si>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</si>
  <si>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</si>
  <si>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東京都小笠原村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</si>
  <si>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</si>
  <si>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</si>
  <si>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</si>
  <si>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</si>
  <si>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</si>
  <si>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</si>
  <si>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</si>
  <si>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</si>
  <si>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</si>
  <si>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</si>
  <si>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</si>
  <si>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</si>
  <si>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</si>
  <si>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</si>
  <si>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</si>
  <si>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</si>
  <si>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</si>
  <si>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</si>
  <si>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</si>
  <si>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</si>
  <si>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宅地造成事業特別会計</t>
    <phoneticPr fontId="5"/>
  </si>
  <si>
    <t>下水道事業特別会計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</si>
  <si>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</si>
  <si>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</si>
  <si>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</si>
  <si>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</si>
  <si>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</si>
  <si>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</si>
  <si>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</si>
  <si>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</si>
  <si>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</si>
  <si>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</si>
  <si>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</si>
  <si>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</si>
  <si>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</si>
  <si>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</si>
  <si>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t>
    <phoneticPr fontId="5"/>
  </si>
  <si>
    <t>介護保険（保険事業勘定）特別会計</t>
    <phoneticPr fontId="5"/>
  </si>
  <si>
    <t>-</t>
    <phoneticPr fontId="5"/>
  </si>
  <si>
    <t>介護保険（介護サービス事業勘定）特別会計</t>
    <phoneticPr fontId="5"/>
  </si>
  <si>
    <t>後期高齢者医療特別会計</t>
    <phoneticPr fontId="5"/>
  </si>
  <si>
    <t>簡易水道事業特別会計</t>
    <phoneticPr fontId="5"/>
  </si>
  <si>
    <t>法非適用企業</t>
    <phoneticPr fontId="5"/>
  </si>
  <si>
    <t>浄化槽事業特別会計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</si>
  <si>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</si>
  <si>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</si>
  <si>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</si>
  <si>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</si>
  <si>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</si>
  <si>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</si>
  <si>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</si>
  <si>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</si>
  <si>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</si>
  <si>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</si>
  <si>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</si>
  <si>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</si>
  <si>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</si>
  <si>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</si>
  <si>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</si>
  <si>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</si>
  <si>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</si>
  <si>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</si>
  <si>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</si>
  <si>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</si>
  <si>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</si>
  <si>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</si>
  <si>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</si>
  <si>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</si>
  <si>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</si>
  <si>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</si>
  <si>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</si>
  <si>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</si>
  <si>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</si>
  <si>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</si>
  <si>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</si>
  <si>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</si>
  <si>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</si>
  <si>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</si>
  <si>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</si>
  <si>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</si>
  <si>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</si>
  <si>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t>
    <phoneticPr fontId="5"/>
  </si>
  <si>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</si>
  <si>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</si>
  <si>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</si>
  <si>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</si>
  <si>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</si>
  <si>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</si>
  <si>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</si>
  <si>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</si>
  <si>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</si>
  <si>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</si>
  <si>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</si>
  <si>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</si>
  <si>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</si>
  <si>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</si>
  <si>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</si>
  <si>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</si>
  <si>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</si>
  <si>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</si>
  <si>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</si>
  <si>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</si>
  <si>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</si>
  <si>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</si>
  <si>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浄化槽事業特別会計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</si>
  <si>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</si>
  <si>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介護保険（介護サービス事業勘定）特別会計</t>
    <phoneticPr fontId="5"/>
  </si>
  <si>
    <t>(Ｆ)</t>
    <phoneticPr fontId="5"/>
  </si>
  <si>
    <t>介護保険（保険事業勘定）特別会計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</si>
  <si>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</si>
  <si>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</si>
  <si>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</si>
  <si>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</si>
  <si>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</si>
  <si>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</si>
  <si>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</si>
  <si>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</si>
  <si>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</si>
  <si>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</si>
  <si>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</si>
  <si>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</si>
  <si>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</si>
  <si>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</si>
  <si>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</si>
  <si>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</si>
  <si>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</si>
  <si>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</si>
  <si>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</si>
  <si>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</si>
  <si>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</si>
  <si>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</si>
  <si>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</si>
  <si>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</si>
  <si>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</si>
  <si>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</si>
  <si>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</si>
  <si>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</si>
  <si>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</si>
  <si>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</si>
  <si>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</si>
  <si>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</si>
  <si>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</si>
  <si>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</si>
  <si>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</si>
  <si>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</si>
  <si>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</si>
  <si>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</si>
  <si>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</si>
  <si>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</si>
  <si>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</si>
  <si>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</si>
  <si>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</si>
  <si>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</si>
  <si>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</si>
  <si>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</si>
  <si>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</si>
  <si>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</si>
  <si>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</si>
  <si>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</si>
  <si>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</si>
  <si>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</si>
  <si>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</si>
  <si>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</si>
  <si>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</si>
  <si>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</si>
  <si>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</si>
  <si>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</si>
  <si>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</si>
  <si>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</si>
  <si>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</si>
  <si>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</si>
  <si>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</si>
  <si>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</si>
  <si>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</si>
  <si>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</si>
  <si>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</si>
  <si>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</si>
  <si>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</si>
  <si>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</si>
  <si>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</si>
  <si>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</si>
  <si>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</si>
  <si>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</si>
  <si>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</si>
  <si>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</si>
  <si>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</si>
  <si>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</si>
  <si>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</si>
  <si>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</si>
  <si>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</si>
  <si>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</si>
  <si>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</si>
  <si>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</si>
  <si>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簡易水道事業特別会計</t>
  </si>
  <si>
    <t>下水道事業特別会計</t>
  </si>
  <si>
    <t>宅地造成事業特別会計</t>
  </si>
  <si>
    <t>国民健康保険特別会計</t>
  </si>
  <si>
    <t>介護保険（保険事業勘定）特別会計</t>
  </si>
  <si>
    <t>介護保険（介護サービス事業勘定）特別会計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</si>
  <si>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</si>
  <si>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</si>
  <si>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</si>
  <si>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</si>
  <si>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</si>
  <si>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</si>
  <si>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</si>
  <si>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</si>
  <si>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</si>
  <si>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公共施設等整備基金</t>
  </si>
  <si>
    <t>土地開発基金</t>
  </si>
  <si>
    <t>産業振興基金</t>
  </si>
  <si>
    <t>役場庁舎建設基金</t>
  </si>
  <si>
    <t>災害対策基金</t>
  </si>
  <si>
    <t>-</t>
    <phoneticPr fontId="2"/>
  </si>
  <si>
    <t>小笠原ラム・リキュール株式会社</t>
    <rPh sb="0" eb="3">
      <t>オガサワラ</t>
    </rPh>
    <rPh sb="11" eb="15">
      <t>カブシキガイシャ</t>
    </rPh>
    <phoneticPr fontId="5"/>
  </si>
  <si>
    <t>東京都島嶼町村一部事務組合</t>
    <rPh sb="0" eb="3">
      <t>トウキョウト</t>
    </rPh>
    <rPh sb="3" eb="5">
      <t>トウショ</t>
    </rPh>
    <rPh sb="5" eb="7">
      <t>チョウソン</t>
    </rPh>
    <rPh sb="7" eb="9">
      <t>イチブ</t>
    </rPh>
    <rPh sb="9" eb="11">
      <t>ジム</t>
    </rPh>
    <rPh sb="11" eb="13">
      <t>クミアイ</t>
    </rPh>
    <phoneticPr fontId="5"/>
  </si>
  <si>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</si>
  <si>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</si>
  <si>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</si>
  <si>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東京市町村総合事務組合（交通災害共済）</t>
    <rPh sb="0" eb="2">
      <t>トウキョウ</t>
    </rPh>
    <rPh sb="2" eb="5">
      <t>シチョウソン</t>
    </rPh>
    <rPh sb="5" eb="7">
      <t>ソウゴウ</t>
    </rPh>
    <rPh sb="7" eb="9">
      <t>ジム</t>
    </rPh>
    <rPh sb="9" eb="11">
      <t>クミアイ</t>
    </rPh>
    <rPh sb="12" eb="14">
      <t>コウツウ</t>
    </rPh>
    <rPh sb="14" eb="16">
      <t>サイガイ</t>
    </rPh>
    <rPh sb="16" eb="18">
      <t>キョウサイ</t>
    </rPh>
    <phoneticPr fontId="5"/>
  </si>
  <si>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</si>
  <si>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</si>
  <si>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19"/>
  </si>
  <si>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</si>
  <si>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</si>
  <si>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</si>
  <si>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</si>
  <si>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</si>
  <si>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</si>
  <si>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</si>
  <si>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</si>
  <si>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</si>
  <si>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</si>
  <si>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将来負担額を抑制するための地方債の繰上償還を令和３年度も実施した。今後大規模な施設更新が続き起債額も高騰していくため、引き続き基金を活用した対応を行っていく。</t>
    <rPh sb="0" eb="2">
      <t>ショウライ</t>
    </rPh>
    <rPh sb="2" eb="4">
      <t>フタン</t>
    </rPh>
    <rPh sb="4" eb="5">
      <t>ガク</t>
    </rPh>
    <rPh sb="6" eb="8">
      <t>ヨクセイ</t>
    </rPh>
    <rPh sb="13" eb="16">
      <t>チホウサイ</t>
    </rPh>
    <rPh sb="17" eb="19">
      <t>クリアゲ</t>
    </rPh>
    <rPh sb="19" eb="21">
      <t>ショウカン</t>
    </rPh>
    <rPh sb="22" eb="24">
      <t>レイワ</t>
    </rPh>
    <rPh sb="25" eb="27">
      <t>ネンド</t>
    </rPh>
    <rPh sb="28" eb="30">
      <t>ジッシ</t>
    </rPh>
    <rPh sb="33" eb="35">
      <t>コンゴ</t>
    </rPh>
    <rPh sb="35" eb="38">
      <t>ダイキボ</t>
    </rPh>
    <rPh sb="39" eb="41">
      <t>シセツ</t>
    </rPh>
    <rPh sb="41" eb="43">
      <t>コウシン</t>
    </rPh>
    <rPh sb="44" eb="45">
      <t>ツヅ</t>
    </rPh>
    <rPh sb="46" eb="48">
      <t>キサイ</t>
    </rPh>
    <rPh sb="48" eb="49">
      <t>ガク</t>
    </rPh>
    <rPh sb="50" eb="52">
      <t>コウトウ</t>
    </rPh>
    <rPh sb="59" eb="60">
      <t>ヒ</t>
    </rPh>
    <rPh sb="61" eb="62">
      <t>ツヅ</t>
    </rPh>
    <rPh sb="63" eb="65">
      <t>キキン</t>
    </rPh>
    <rPh sb="66" eb="68">
      <t>カツヨウ</t>
    </rPh>
    <rPh sb="70" eb="72">
      <t>タイオウ</t>
    </rPh>
    <rPh sb="73" eb="74">
      <t>オコナ</t>
    </rPh>
    <phoneticPr fontId="5"/>
  </si>
  <si>
    <t>地方債の繰上償還により実質公債費比率は減少している。しかし今後、老朽化施設の建て替えが続くため、起債発行額が高額となる見通しである。削減した予算を基金に積立てるなど、今後も状況を見ながら償還に充てていいく。</t>
    <rPh sb="59" eb="61">
      <t>ミトオ</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</si>
</sst>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2"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3">
    <cellStyle name="桁区切り 2" xfId="21" xr:uid="{00000000-0005-0000-0000-000000000000}"/>
    <cellStyle name="標準" xfId="0" builtinId="0"/>
    <cellStyle name="標準 2" xfId="6" xr:uid="{00000000-0005-0000-0000-000002000000}"/>
    <cellStyle name="標準 2 2" xfId="7" xr:uid="{00000000-0005-0000-0000-000003000000}"/>
    <cellStyle name="標準 2 3" xfId="10" xr:uid="{00000000-0005-0000-0000-000004000000}"/>
    <cellStyle name="標準 3" xfId="11" xr:uid="{00000000-0005-0000-0000-000005000000}"/>
    <cellStyle name="標準 4" xfId="5" xr:uid="{00000000-0005-0000-0000-000006000000}"/>
    <cellStyle name="標準 4_APAHO401600" xfId="1" xr:uid="{00000000-0005-0000-0000-000007000000}"/>
    <cellStyle name="標準 4_APAHO4019001" xfId="4" xr:uid="{00000000-0005-0000-0000-000008000000}"/>
    <cellStyle name="標準 4_ZJ08_022012_青森市_2010" xfId="3" xr:uid="{00000000-0005-0000-0000-000009000000}"/>
    <cellStyle name="標準 5" xfId="20" xr:uid="{00000000-0005-0000-0000-00000A000000}"/>
    <cellStyle name="標準 6" xfId="8" xr:uid="{00000000-0005-0000-0000-00000B000000}"/>
    <cellStyle name="標準 6_APAHO401000" xfId="9" xr:uid="{00000000-0005-0000-0000-00000C000000}"/>
    <cellStyle name="標準 6_APAHO401200_O-JJ1016-001-3_財政状況資料集(決算状況カード(各会計・関係団体))(Rev2)2" xfId="15" xr:uid="{00000000-0005-0000-0000-00000D000000}"/>
    <cellStyle name="標準 6_APAHO402200_O-JJ1016-001-3_財政状況資料集(決算状況カード(各会計・関係団体))(Rev2)2" xfId="12" xr:uid="{00000000-0005-0000-0000-00000E000000}"/>
    <cellStyle name="標準 7" xfId="22" xr:uid="{00000000-0005-0000-0000-00000F000000}"/>
    <cellStyle name="標準_【レイアウト】（県）資料３（Ｐ２）　歳出比較分析表" xfId="16" xr:uid="{00000000-0005-0000-0000-000010000000}"/>
    <cellStyle name="標準_【レイアウト】（市）資料３（Ｐ２）　歳出比較分析表" xfId="17" xr:uid="{00000000-0005-0000-0000-000011000000}"/>
    <cellStyle name="標準_APAHO251300" xfId="18" xr:uid="{00000000-0005-0000-0000-000012000000}"/>
    <cellStyle name="標準_APAHO252300" xfId="19" xr:uid="{00000000-0005-0000-0000-000013000000}"/>
    <cellStyle name="標準_Book1" xfId="13" xr:uid="{00000000-0005-0000-0000-000014000000}"/>
    <cellStyle name="標準_O-JJ0722-001-3_決算状況カード(各会計・関係団体)_O-JJ1016-001-3_財政状況資料集(決算状況カード(各会計・関係団体))(Rev2)2" xfId="14" xr:uid="{00000000-0005-0000-0000-000015000000}"/>
    <cellStyle name="標準_O-JJ0722-001-8_連結実質赤字比率に係る赤字・黒字の構成分析" xfId="2" xr:uid="{00000000-0005-0000-0000-00001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37D6-475E-8E08-AFD59D8E25D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284706</c:v>
                </c:pt>
                <c:pt idx="1">
                  <c:v>282402</c:v>
                </c:pt>
                <c:pt idx="2">
                  <c:v>555692</c:v>
                </c:pt>
                <c:pt idx="3">
                  <c:v>458161</c:v>
                </c:pt>
                <c:pt idx="4">
                  <c:v>333508</c:v>
                </c:pt>
              </c:numCache>
            </c:numRef>
          </c:val>
          <c:smooth val="0"/>
          <c:extLst>
            <c:ext xmlns:c16="http://schemas.microsoft.com/office/drawing/2014/chart" uri="{C3380CC4-5D6E-409C-BE32-E72D297353CC}">
              <c16:uniqueId val="{00000001-37D6-475E-8E08-AFD59D8E25D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11.53</c:v>
                </c:pt>
                <c:pt idx="1">
                  <c:v>12.45</c:v>
                </c:pt>
                <c:pt idx="2">
                  <c:v>15.21</c:v>
                </c:pt>
                <c:pt idx="3">
                  <c:v>11.32</c:v>
                </c:pt>
                <c:pt idx="4">
                  <c:v>9.5399999999999991</c:v>
                </c:pt>
              </c:numCache>
            </c:numRef>
          </c:val>
          <c:extLst>
            <c:ext xmlns:c16="http://schemas.microsoft.com/office/drawing/2014/chart" uri="{C3380CC4-5D6E-409C-BE32-E72D297353CC}">
              <c16:uniqueId val="{00000000-747C-4D67-A0B5-64160A36017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47.69</c:v>
                </c:pt>
                <c:pt idx="1">
                  <c:v>50.99</c:v>
                </c:pt>
                <c:pt idx="2">
                  <c:v>50.7</c:v>
                </c:pt>
                <c:pt idx="3">
                  <c:v>44.93</c:v>
                </c:pt>
                <c:pt idx="4">
                  <c:v>47.78</c:v>
                </c:pt>
              </c:numCache>
            </c:numRef>
          </c:val>
          <c:extLst>
            <c:ext xmlns:c16="http://schemas.microsoft.com/office/drawing/2014/chart" uri="{C3380CC4-5D6E-409C-BE32-E72D297353CC}">
              <c16:uniqueId val="{00000001-747C-4D67-A0B5-64160A36017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2.77</c:v>
                </c:pt>
                <c:pt idx="1">
                  <c:v>3.63</c:v>
                </c:pt>
                <c:pt idx="2">
                  <c:v>2.83</c:v>
                </c:pt>
                <c:pt idx="3">
                  <c:v>12.24</c:v>
                </c:pt>
                <c:pt idx="4">
                  <c:v>1.1399999999999999</c:v>
                </c:pt>
              </c:numCache>
            </c:numRef>
          </c:val>
          <c:smooth val="0"/>
          <c:extLst>
            <c:ext xmlns:c16="http://schemas.microsoft.com/office/drawing/2014/chart" uri="{C3380CC4-5D6E-409C-BE32-E72D297353CC}">
              <c16:uniqueId val="{00000002-747C-4D67-A0B5-64160A36017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AC28-4790-9782-6CFD9F0E645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28-4790-9782-6CFD9F0E645F}"/>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C28-4790-9782-6CFD9F0E645F}"/>
            </c:ext>
          </c:extLst>
        </c:ser>
        <c:ser>
          <c:idx val="3"/>
          <c:order val="3"/>
          <c:tx>
            <c:strRef>
              <c:f>データシート!$A$30</c:f>
              <c:strCache>
                <c:ptCount val="1"/>
                <c:pt idx="0">
                  <c:v>介護保険（介護サービス事業勘定）特別会計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AC28-4790-9782-6CFD9F0E645F}"/>
            </c:ext>
          </c:extLst>
        </c:ser>
        <c:ser>
          <c:idx val="4"/>
          <c:order val="4"/>
          <c:tx>
            <c:strRef>
              <c:f>データシート!$A$31</c:f>
              <c:strCache>
                <c:ptCount val="1"/>
                <c:pt idx="0">
                  <c:v>介護保険（保険事業勘定）特別会計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0.24</c:v>
                </c:pt>
                <c:pt idx="2">
                  <c:v>#N/A</c:v>
                </c:pt>
                <c:pt idx="3">
                  <c:v>0.46</c:v>
                </c:pt>
                <c:pt idx="4">
                  <c:v>#N/A</c:v>
                </c:pt>
                <c:pt idx="5">
                  <c:v>0</c:v>
                </c:pt>
                <c:pt idx="6">
                  <c:v>#N/A</c:v>
                </c:pt>
                <c:pt idx="7">
                  <c:v>0.01</c:v>
                </c:pt>
                <c:pt idx="8">
                  <c:v>#N/A</c:v>
                </c:pt>
                <c:pt idx="9">
                  <c:v>0</c:v>
                </c:pt>
              </c:numCache>
            </c:numRef>
          </c:val>
          <c:extLst>
            <c:ext xmlns:c16="http://schemas.microsoft.com/office/drawing/2014/chart" uri="{C3380CC4-5D6E-409C-BE32-E72D297353CC}">
              <c16:uniqueId val="{00000004-AC28-4790-9782-6CFD9F0E645F}"/>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AC28-4790-9782-6CFD9F0E645F}"/>
            </c:ext>
          </c:extLst>
        </c:ser>
        <c:ser>
          <c:idx val="6"/>
          <c:order val="6"/>
          <c:tx>
            <c:strRef>
              <c:f>データシート!$A$33</c:f>
              <c:strCache>
                <c:ptCount val="1"/>
                <c:pt idx="0">
                  <c:v>宅地造成事業特別会計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6-AC28-4790-9782-6CFD9F0E645F}"/>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c:v>
                </c:pt>
                <c:pt idx="2">
                  <c:v>#N/A</c:v>
                </c:pt>
                <c:pt idx="3">
                  <c:v>0.02</c:v>
                </c:pt>
                <c:pt idx="4">
                  <c:v>#N/A</c:v>
                </c:pt>
                <c:pt idx="5">
                  <c:v>0</c:v>
                </c:pt>
                <c:pt idx="6">
                  <c:v>#N/A</c:v>
                </c:pt>
                <c:pt idx="7">
                  <c:v>0</c:v>
                </c:pt>
                <c:pt idx="8">
                  <c:v>#N/A</c:v>
                </c:pt>
                <c:pt idx="9">
                  <c:v>0</c:v>
                </c:pt>
              </c:numCache>
            </c:numRef>
          </c:val>
          <c:extLst>
            <c:ext xmlns:c16="http://schemas.microsoft.com/office/drawing/2014/chart" uri="{C3380CC4-5D6E-409C-BE32-E72D297353CC}">
              <c16:uniqueId val="{00000007-AC28-4790-9782-6CFD9F0E645F}"/>
            </c:ext>
          </c:extLst>
        </c:ser>
        <c:ser>
          <c:idx val="8"/>
          <c:order val="8"/>
          <c:tx>
            <c:strRef>
              <c:f>データシート!$A$35</c:f>
              <c:strCache>
                <c:ptCount val="1"/>
                <c:pt idx="0">
                  <c:v>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0.03</c:v>
                </c:pt>
                <c:pt idx="2">
                  <c:v>#N/A</c:v>
                </c:pt>
                <c:pt idx="3">
                  <c:v>0.1</c:v>
                </c:pt>
                <c:pt idx="4">
                  <c:v>#N/A</c:v>
                </c:pt>
                <c:pt idx="5">
                  <c:v>0</c:v>
                </c:pt>
                <c:pt idx="6">
                  <c:v>#N/A</c:v>
                </c:pt>
                <c:pt idx="7">
                  <c:v>0</c:v>
                </c:pt>
                <c:pt idx="8">
                  <c:v>#N/A</c:v>
                </c:pt>
                <c:pt idx="9">
                  <c:v>0</c:v>
                </c:pt>
              </c:numCache>
            </c:numRef>
          </c:val>
          <c:extLst>
            <c:ext xmlns:c16="http://schemas.microsoft.com/office/drawing/2014/chart" uri="{C3380CC4-5D6E-409C-BE32-E72D297353CC}">
              <c16:uniqueId val="{00000008-AC28-4790-9782-6CFD9F0E645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11.52</c:v>
                </c:pt>
                <c:pt idx="2">
                  <c:v>#N/A</c:v>
                </c:pt>
                <c:pt idx="3">
                  <c:v>12.42</c:v>
                </c:pt>
                <c:pt idx="4">
                  <c:v>#N/A</c:v>
                </c:pt>
                <c:pt idx="5">
                  <c:v>15.21</c:v>
                </c:pt>
                <c:pt idx="6">
                  <c:v>#N/A</c:v>
                </c:pt>
                <c:pt idx="7">
                  <c:v>11.31</c:v>
                </c:pt>
                <c:pt idx="8">
                  <c:v>#N/A</c:v>
                </c:pt>
                <c:pt idx="9">
                  <c:v>9.5299999999999994</c:v>
                </c:pt>
              </c:numCache>
            </c:numRef>
          </c:val>
          <c:extLst>
            <c:ext xmlns:c16="http://schemas.microsoft.com/office/drawing/2014/chart" uri="{C3380CC4-5D6E-409C-BE32-E72D297353CC}">
              <c16:uniqueId val="{00000009-AC28-4790-9782-6CFD9F0E645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297</c:v>
                </c:pt>
                <c:pt idx="5">
                  <c:v>267</c:v>
                </c:pt>
                <c:pt idx="8">
                  <c:v>215</c:v>
                </c:pt>
                <c:pt idx="11">
                  <c:v>233</c:v>
                </c:pt>
                <c:pt idx="14">
                  <c:v>243</c:v>
                </c:pt>
              </c:numCache>
            </c:numRef>
          </c:val>
          <c:extLst>
            <c:ext xmlns:c16="http://schemas.microsoft.com/office/drawing/2014/chart" uri="{C3380CC4-5D6E-409C-BE32-E72D297353CC}">
              <c16:uniqueId val="{00000000-FD76-458B-A2E3-4EE941C693C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D76-458B-A2E3-4EE941C693C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D76-458B-A2E3-4EE941C693C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D76-458B-A2E3-4EE941C693C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56</c:v>
                </c:pt>
                <c:pt idx="3">
                  <c:v>63</c:v>
                </c:pt>
                <c:pt idx="6">
                  <c:v>69</c:v>
                </c:pt>
                <c:pt idx="9">
                  <c:v>74</c:v>
                </c:pt>
                <c:pt idx="12">
                  <c:v>74</c:v>
                </c:pt>
              </c:numCache>
            </c:numRef>
          </c:val>
          <c:extLst>
            <c:ext xmlns:c16="http://schemas.microsoft.com/office/drawing/2014/chart" uri="{C3380CC4-5D6E-409C-BE32-E72D297353CC}">
              <c16:uniqueId val="{00000004-FD76-458B-A2E3-4EE941C693C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D76-458B-A2E3-4EE941C693C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D76-458B-A2E3-4EE941C693C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349</c:v>
                </c:pt>
                <c:pt idx="3">
                  <c:v>291</c:v>
                </c:pt>
                <c:pt idx="6">
                  <c:v>223</c:v>
                </c:pt>
                <c:pt idx="9">
                  <c:v>210</c:v>
                </c:pt>
                <c:pt idx="12">
                  <c:v>226</c:v>
                </c:pt>
              </c:numCache>
            </c:numRef>
          </c:val>
          <c:extLst>
            <c:ext xmlns:c16="http://schemas.microsoft.com/office/drawing/2014/chart" uri="{C3380CC4-5D6E-409C-BE32-E72D297353CC}">
              <c16:uniqueId val="{00000007-FD76-458B-A2E3-4EE941C693C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108</c:v>
                </c:pt>
                <c:pt idx="2">
                  <c:v>#N/A</c:v>
                </c:pt>
                <c:pt idx="3">
                  <c:v>#N/A</c:v>
                </c:pt>
                <c:pt idx="4">
                  <c:v>87</c:v>
                </c:pt>
                <c:pt idx="5">
                  <c:v>#N/A</c:v>
                </c:pt>
                <c:pt idx="6">
                  <c:v>#N/A</c:v>
                </c:pt>
                <c:pt idx="7">
                  <c:v>77</c:v>
                </c:pt>
                <c:pt idx="8">
                  <c:v>#N/A</c:v>
                </c:pt>
                <c:pt idx="9">
                  <c:v>#N/A</c:v>
                </c:pt>
                <c:pt idx="10">
                  <c:v>51</c:v>
                </c:pt>
                <c:pt idx="11">
                  <c:v>#N/A</c:v>
                </c:pt>
                <c:pt idx="12">
                  <c:v>#N/A</c:v>
                </c:pt>
                <c:pt idx="13">
                  <c:v>57</c:v>
                </c:pt>
                <c:pt idx="14">
                  <c:v>#N/A</c:v>
                </c:pt>
              </c:numCache>
            </c:numRef>
          </c:val>
          <c:smooth val="0"/>
          <c:extLst>
            <c:ext xmlns:c16="http://schemas.microsoft.com/office/drawing/2014/chart" uri="{C3380CC4-5D6E-409C-BE32-E72D297353CC}">
              <c16:uniqueId val="{00000008-FD76-458B-A2E3-4EE941C693C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2468</c:v>
                </c:pt>
                <c:pt idx="5">
                  <c:v>2564</c:v>
                </c:pt>
                <c:pt idx="8">
                  <c:v>2559</c:v>
                </c:pt>
                <c:pt idx="11">
                  <c:v>2548</c:v>
                </c:pt>
                <c:pt idx="14">
                  <c:v>2409</c:v>
                </c:pt>
              </c:numCache>
            </c:numRef>
          </c:val>
          <c:extLst>
            <c:ext xmlns:c16="http://schemas.microsoft.com/office/drawing/2014/chart" uri="{C3380CC4-5D6E-409C-BE32-E72D297353CC}">
              <c16:uniqueId val="{00000000-91B4-4ED3-BFD8-64B02B6479A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1B4-4ED3-BFD8-64B02B6479A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2439</c:v>
                </c:pt>
                <c:pt idx="5">
                  <c:v>2548</c:v>
                </c:pt>
                <c:pt idx="8">
                  <c:v>2670</c:v>
                </c:pt>
                <c:pt idx="11">
                  <c:v>2927</c:v>
                </c:pt>
                <c:pt idx="14">
                  <c:v>3246</c:v>
                </c:pt>
              </c:numCache>
            </c:numRef>
          </c:val>
          <c:extLst>
            <c:ext xmlns:c16="http://schemas.microsoft.com/office/drawing/2014/chart" uri="{C3380CC4-5D6E-409C-BE32-E72D297353CC}">
              <c16:uniqueId val="{00000002-91B4-4ED3-BFD8-64B02B6479A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1B4-4ED3-BFD8-64B02B6479A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1B4-4ED3-BFD8-64B02B6479A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1B4-4ED3-BFD8-64B02B6479A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1B4-4ED3-BFD8-64B02B6479A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1B4-4ED3-BFD8-64B02B6479A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995</c:v>
                </c:pt>
                <c:pt idx="3">
                  <c:v>1037</c:v>
                </c:pt>
                <c:pt idx="6">
                  <c:v>1006</c:v>
                </c:pt>
                <c:pt idx="9">
                  <c:v>909</c:v>
                </c:pt>
                <c:pt idx="12">
                  <c:v>935</c:v>
                </c:pt>
              </c:numCache>
            </c:numRef>
          </c:val>
          <c:extLst>
            <c:ext xmlns:c16="http://schemas.microsoft.com/office/drawing/2014/chart" uri="{C3380CC4-5D6E-409C-BE32-E72D297353CC}">
              <c16:uniqueId val="{00000008-91B4-4ED3-BFD8-64B02B6479A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1B4-4ED3-BFD8-64B02B6479A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2237</c:v>
                </c:pt>
                <c:pt idx="3">
                  <c:v>2254</c:v>
                </c:pt>
                <c:pt idx="6">
                  <c:v>2538</c:v>
                </c:pt>
                <c:pt idx="9">
                  <c:v>2491</c:v>
                </c:pt>
                <c:pt idx="12">
                  <c:v>2474</c:v>
                </c:pt>
              </c:numCache>
            </c:numRef>
          </c:val>
          <c:extLst>
            <c:ext xmlns:c16="http://schemas.microsoft.com/office/drawing/2014/chart" uri="{C3380CC4-5D6E-409C-BE32-E72D297353CC}">
              <c16:uniqueId val="{0000000A-91B4-4ED3-BFD8-64B02B6479A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1B4-4ED3-BFD8-64B02B6479A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972</c:v>
                </c:pt>
                <c:pt idx="1">
                  <c:v>972</c:v>
                </c:pt>
                <c:pt idx="2">
                  <c:v>1035</c:v>
                </c:pt>
              </c:numCache>
            </c:numRef>
          </c:val>
          <c:extLst>
            <c:ext xmlns:c16="http://schemas.microsoft.com/office/drawing/2014/chart" uri="{C3380CC4-5D6E-409C-BE32-E72D297353CC}">
              <c16:uniqueId val="{00000000-A4CF-4A02-A4AC-6B83F4E3C26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474</c:v>
                </c:pt>
                <c:pt idx="1">
                  <c:v>413</c:v>
                </c:pt>
                <c:pt idx="2">
                  <c:v>585</c:v>
                </c:pt>
              </c:numCache>
            </c:numRef>
          </c:val>
          <c:extLst>
            <c:ext xmlns:c16="http://schemas.microsoft.com/office/drawing/2014/chart" uri="{C3380CC4-5D6E-409C-BE32-E72D297353CC}">
              <c16:uniqueId val="{00000001-A4CF-4A02-A4AC-6B83F4E3C26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1237</c:v>
                </c:pt>
                <c:pt idx="1">
                  <c:v>1519</c:v>
                </c:pt>
                <c:pt idx="2">
                  <c:v>1548</c:v>
                </c:pt>
              </c:numCache>
            </c:numRef>
          </c:val>
          <c:extLst>
            <c:ext xmlns:c16="http://schemas.microsoft.com/office/drawing/2014/chart" uri="{C3380CC4-5D6E-409C-BE32-E72D297353CC}">
              <c16:uniqueId val="{00000002-A4CF-4A02-A4AC-6B83F4E3C26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{27C6C33D-37FB-4AF9-9DD6-7E2DC89CC76D}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2023-4E7D-87EF-36356D7CFEB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{B135B744-C567-4EE3-89AF-63A534FBC412}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023-4E7D-87EF-36356D7CFEB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{2996F3A1-CC4D-41FF-929B-3480897C4879}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023-4E7D-87EF-36356D7CFEB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{714EA145-F10A-4628-A912-97FFB552BF92}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023-4E7D-87EF-36356D7CFEB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{5C5DC59C-1DDC-4A4F-9902-C84F47EF6C94}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023-4E7D-87EF-36356D7CFEB6}"/>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{62C97346-C6B0-49C0-BE02-6A8E1FDE593E}</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2023-4E7D-87EF-36356D7CFEB6}"/>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{9486E63A-852C-46B2-B867-D305287B12C9}</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2023-4E7D-87EF-36356D7CFEB6}"/>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{34CAF205-B335-46B0-A879-ADCCEDC046FB}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2023-4E7D-87EF-36356D7CFEB6}"/>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{4FA56FD6-D78B-4674-AEA4-BDA443B07F3E}</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2023-4E7D-87EF-36356D7CFEB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56</c:v>
                </c:pt>
                <c:pt idx="24">
                  <c:v>66</c:v>
                </c:pt>
                <c:pt idx="32">
                  <c:v>50.3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023-4E7D-87EF-36356D7CFEB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{B45C2715-0E2D-4387-A7EA-0743AFD11030}</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2023-4E7D-87EF-36356D7CFEB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{6952C916-B655-4B1C-A536-D18EF5BB6AFD}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023-4E7D-87EF-36356D7CFEB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{5735C4DF-A047-4BF0-8669-3DDD54B63728}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023-4E7D-87EF-36356D7CFEB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{6B0CBE57-E88B-4594-993A-0324463601FF}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023-4E7D-87EF-36356D7CFEB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{90CC71D3-6BF5-43C8-B123-78E37498C953}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023-4E7D-87EF-36356D7CFEB6}"/>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{83197E29-025A-4C73-B6FE-7184824BF054}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2023-4E7D-87EF-36356D7CFEB6}"/>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{47217E68-D561-4E6C-9DF9-B347D952C81A}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2023-4E7D-87EF-36356D7CFEB6}"/>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{07D8F600-D022-413A-A50C-6EABCAF79192}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2023-4E7D-87EF-36356D7CFEB6}"/>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{C4FE46A8-4B7A-4CE6-9264-796052167E50}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2023-4E7D-87EF-36356D7CFEB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61.5</c:v>
                </c:pt>
                <c:pt idx="24">
                  <c:v>60.9</c:v>
                </c:pt>
                <c:pt idx="32">
                  <c:v>62.3</c:v>
                </c:pt>
              </c:numCache>
            </c:numRef>
          </c:xVal>
          <c:yVal>
            <c:numRef>
              <c:f>公会計指標分析・財政指標組合せ分析表!$BP$55:$DC$55</c:f>
              <c:numCache>
                <c:formatCode>#,##0.0;"▲ "#,##0.0</c:formatCode>
                <c:ptCount val="40"/>
                <c:pt idx="16">
                  <c:v>0</c:v>
                </c:pt>
                <c:pt idx="24">
                  <c:v>0</c:v>
                </c:pt>
                <c:pt idx="32">
                  <c:v>0</c:v>
                </c:pt>
              </c:numCache>
            </c:numRef>
          </c:yVal>
          <c:smooth val="0"/>
          <c:extLst>
            <c:ext xmlns:c16="http://schemas.microsoft.com/office/drawing/2014/chart" uri="{C3380CC4-5D6E-409C-BE32-E72D297353CC}">
              <c16:uniqueId val="{00000013-2023-4E7D-87EF-36356D7CFEB6}"/>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{48626E1B-0243-49EE-9358-6F7CBB12403B}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2068-4015-9F5B-F422C7C1D70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{A1757CB6-7A69-4B4A-ADB3-546D3D8E0A3F}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068-4015-9F5B-F422C7C1D70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{6D7FB328-E9B5-4061-9A9D-533E74F2725D}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068-4015-9F5B-F422C7C1D70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{A5CA4E46-14E5-418A-BBA4-C74DF82F521F}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068-4015-9F5B-F422C7C1D70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{C2497B33-B0C1-4B28-8552-0653683C6695}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068-4015-9F5B-F422C7C1D70E}"/>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{E42EF95C-6DF3-4DD2-941B-66C15EF7824F}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2068-4015-9F5B-F422C7C1D70E}"/>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{E0AD1923-D9CD-4FAF-AD02-31D8892BDEBC}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2068-4015-9F5B-F422C7C1D70E}"/>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{A5C01F69-D185-4C11-884C-C3455E0A69B2}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2068-4015-9F5B-F422C7C1D70E}"/>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{F7DBCE90-F013-4017-A4E8-BBEBB7F2DD98}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2068-4015-9F5B-F422C7C1D70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8.4</c:v>
                </c:pt>
                <c:pt idx="8">
                  <c:v>6.9</c:v>
                </c:pt>
                <c:pt idx="16">
                  <c:v>5.4</c:v>
                </c:pt>
                <c:pt idx="24">
                  <c:v>4.0999999999999996</c:v>
                </c:pt>
                <c:pt idx="32">
                  <c:v>3.3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068-4015-9F5B-F422C7C1D70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{2A5CCA0B-812C-4360-95DB-C6C9EC481F59}</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2068-4015-9F5B-F422C7C1D70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{D2D48E2C-1468-4459-AFAE-43C70220A47E}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068-4015-9F5B-F422C7C1D70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{F133EE24-EA59-445A-8041-AC964CD24998}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068-4015-9F5B-F422C7C1D70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{9C24DE31-82F9-4129-9D11-F6E56144AD23}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068-4015-9F5B-F422C7C1D70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{25D5AC17-3412-42ED-90D7-A3C893676333}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068-4015-9F5B-F422C7C1D70E}"/>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{58D0F09B-B638-4C04-8962-27E5DD4BBE09}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2068-4015-9F5B-F422C7C1D70E}"/>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{50934095-A9EC-4A05-B795-A0A6F44F176C}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2068-4015-9F5B-F422C7C1D70E}"/>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{AAB87C57-D2C0-428A-A0BC-C35EC792F288}</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2068-4015-9F5B-F422C7C1D70E}"/>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{3AAB935A-265F-4895-BBC2-5DDF53DA7F18}</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2068-4015-9F5B-F422C7C1D70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068-4015-9F5B-F422C7C1D70E}"/>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元利償還金は、借入額が比較的大きい令和</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年度の償還が始まったことにより前年度との比較で約</a:t>
          </a:r>
          <a:r>
            <a:rPr kumimoji="1" lang="en-US" altLang="ja-JP" sz="1400">
              <a:latin typeface="ＭＳ ゴシック" pitchFamily="49" charset="-128"/>
              <a:ea typeface="ＭＳ ゴシック" pitchFamily="49" charset="-128"/>
            </a:rPr>
            <a:t>16</a:t>
          </a:r>
          <a:r>
            <a:rPr kumimoji="1" lang="ja-JP" altLang="en-US" sz="1400">
              <a:latin typeface="ＭＳ ゴシック" pitchFamily="49" charset="-128"/>
              <a:ea typeface="ＭＳ ゴシック" pitchFamily="49" charset="-128"/>
            </a:rPr>
            <a:t>百万の増額となった。</a:t>
          </a:r>
        </a:p>
        <a:p>
          <a:r>
            <a:rPr kumimoji="1" lang="ja-JP" altLang="en-US" sz="1400">
              <a:latin typeface="ＭＳ ゴシック" pitchFamily="49" charset="-128"/>
              <a:ea typeface="ＭＳ ゴシック" pitchFamily="49" charset="-128"/>
            </a:rPr>
            <a:t>　公営企業債の元利償還金に対する繰入金については、父島の第</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原水調整池の整備、母島の沖村浄水場の建替があったことにより今後増加していく見込みのため、注視していく必要がある。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将来負担額について、令和４年度は地方債現在高において前年比</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百万円の減額となっている。借入額は上昇しているものの繰上償還を実施したことにより減少している。</a:t>
          </a:r>
        </a:p>
        <a:p>
          <a:r>
            <a:rPr kumimoji="1" lang="ja-JP" altLang="en-US" sz="1400">
              <a:latin typeface="ＭＳ ゴシック" pitchFamily="49" charset="-128"/>
              <a:ea typeface="ＭＳ ゴシック" pitchFamily="49" charset="-128"/>
            </a:rPr>
            <a:t>　公営企業債等繰入見込額については、父島の第</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原水調整池の整備や母島の沖村浄水場の建替が行われてきたことから今後増加が見込まれている。</a:t>
          </a:r>
        </a:p>
        <a:p>
          <a:r>
            <a:rPr kumimoji="1" lang="ja-JP" altLang="en-US" sz="1400">
              <a:latin typeface="ＭＳ ゴシック" pitchFamily="49" charset="-128"/>
              <a:ea typeface="ＭＳ ゴシック" pitchFamily="49" charset="-128"/>
            </a:rPr>
            <a:t>　充当可能基金については、令和４年度に減債基金及び特定目的基金の積み増しを行ったことから残高は増となった。今後施設更新整備に伴う公債費の抑制に向けた繰上償還や財源としての公共施設整備基金取崩しなど、適切な基金運用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東京都小笠原村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150,189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414,909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財政調整基金は収支調整分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62,951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千円を積立てた。減債基金は令和３年度に繰上償還分を取り崩しているため今後の償還に備え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172,667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千円を積み立てた。土地開発基金では、用地購入に充てるため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21,960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千円を取り崩した。公共施設整備では今後の施設整備に係る財源として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103,245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特定防衛施設周辺整備調整交付金事業基金は高齢者在宅サービスセンター運営に充当するための積立てと取り崩しを計画に基づいて実施。令和元年度台風による災害復旧・復興特別交付金事業基金取り崩し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63,646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千円。ふるさと寄附基金、霊園基金、進学助成基金についてはそれぞれ実績に基づく積立てと取り崩しを行った。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自主財源が限られる財政状況において、各種の目的に応じた財源として、過大にならないよう配慮しつつ、安定的な財政運営に資するよう努めていく。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また今後の公共施設の更新による公債費の上昇に備え、減債基金を積立て財政運営の適正化を図っていく。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・公共施設等整備基金：各種公共施設並びに職員住宅の整備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・土地開発基金：事業用地の取得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・役場庁舎建設基金：役場庁舎の建替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・災害対策基金：台風等災害への備え及び被災後の対策</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・社会福祉推進基金：社会福祉事業や施設整備の推進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・産業振興基金：産業振興のための事業資金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・公共施設整備基金：公共施設の建替え等に要する資金として、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103,245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・特定防衛施設周辺整備調整交付金事業基金：高齢者在宅サービスセンター運営資金として、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58,681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・土地開発基金：事業用地として確保するための資金として、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21,960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・霊園基金：霊園の維持管理及び整備に要する資金として、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・ふるさと寄附基金：ふるさと寄附に係る充当事業への資金として、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千円の取り崩しを行い、寄付金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・進学助成基金：内地の学校へ進学する際の助成金事業に係る資金として、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復興特別交付金基金：令和元年度台風災害の復旧に係る資金として、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63,646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・役場庁舎建設基金：庁舎の建て替えに備え、積立目標額を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千円と設定する。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令和４年度は、繰越に係る収支調整分として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62,951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千円を積立てた。取崩しは行なっていない。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健全な財政運営を行うための財源として活用していく。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令和３年度に繰上償還分を取り崩したため、今後の公債費抑制のための財源として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172,667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任意の繰り上げ償還を行う財源として活用する。地方債の償還計画を踏まえ、目標額を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千円程度として財政指標に注視しながら運用していく。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9186C79-FF77-4C49-86C2-34E077E839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B2290E4-8B47-4FEB-A1A0-E7AC4F35D6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D99961ED-5382-4784-AD42-AB20D95D2D5A}"/>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CC119856-C477-4108-BBF0-9BEB967731B1}"/>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0EEB40F8-E0CC-45AD-8BFC-3B5278F3A761}"/>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86EBA01B-9911-4A87-8D12-542FC3DEE03D}"/>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45BD173B-3BD7-432D-BD56-0BBE32F859FC}"/>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23F0FB68-DCDA-4FAA-8805-6321E8FBA531}"/>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B5422C13-D496-4574-8612-C54E7EF65B48}"/>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EC37CB40-4398-48C3-974D-397E3C0CB18D}"/>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5E1BA537-393A-40FE-A061-E48476541806}"/>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A23A173A-B063-4B5E-899C-FEB3D3B60F2B}"/>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BBBEC8F4-09E4-45DB-B494-0BF4CAE0FF5C}"/>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EA03D0DC-07B9-464D-AB77-4B087A526FE2}"/>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C91977B6-5029-4387-BD60-510810260493}"/>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82653BBA-9153-46FF-ADAA-F8CEAF83D299}"/>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2C53CF3F-928D-4D4A-99DD-1017B3D471EE}"/>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8FDB7C40-C124-4BFC-BCFE-4EE722FFBD6B}"/>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1D519851-BAD2-4331-AB95-F81DB8C4125F}"/>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AC787B63-4ADC-47EC-ADB8-6DCA05FE250D}"/>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2,581
2,553
106.88
5,349,311
5,076,010
206,656
2,166,591
2,474,347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ABC67C67-4B28-43E7-820A-C26462DD7F92}"/>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785B765B-C57E-4B9B-AB78-78D4E6C43465}"/>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BFAFA9EC-E1EA-4DBA-B8E4-9D8EBB8DD19F}"/>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D37DBEE2-F993-48F2-A02D-7C3B3011631E}"/>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1645F09B-FBEB-44A6-ACC6-3CC44B46E146}"/>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26BB1471-58A5-4AA3-BDB8-D766E1A29CC5}"/>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C4550035-B6A7-4715-B963-F6436C9983B6}"/>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4519AF46-425E-4710-A213-F4530774210D}"/>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EA54E67A-18EE-4A85-BE0E-EA2E842663DC}"/>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A8543A9B-4B1F-463F-AC77-29D11B6C23CB}"/>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D83BE497-3F13-4566-99D8-8835760EDF3E}"/>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368E1C2C-4C9C-45D7-BBB0-D42BD65F448A}"/>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7CE419BF-D0F7-4FBB-AB6F-CA7718B35CF6}"/>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DDED37B4-BE64-463A-8DD2-FEB1FA290134}"/>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3AB603BB-D0A6-4F60-ADD5-73A413F0B643}"/>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C014B6ED-B0AC-4E8E-AECD-4A01D888737C}"/>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92A3F61E-F9E4-41CC-B2EF-61DFC6E9DEF1}"/>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EEC51B7E-B71D-420A-A024-9C512DB20014}"/>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D0F87BC3-B2A1-4A62-8AA6-739D0410DBD2}"/>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73C1C5FA-4641-4FE3-9743-96FCC9CA70DC}"/>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2" name="テキスト ボックス 41">
          <a:extLst>
            <a:ext uri="{FF2B5EF4-FFF2-40B4-BE49-F238E27FC236}">
              <a16:creationId xmlns:a16="http://schemas.microsoft.com/office/drawing/2014/main" id="{1FC08CF7-33DE-47BE-B6F6-81A042A0D8BA}"/>
            </a:ext>
          </a:extLst>
        </xdr:cNvPr>
        <xdr:cNvSpPr txBox="1"/>
      </xdr:nvSpPr>
      <xdr:spPr>
        <a:xfrm>
          <a:off x="419100" y="340677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03443BB6-C63C-4A35-AACC-96C2E3463CE0}"/>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867DD20E-09B1-4DA1-B425-43F6C46751AC}"/>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79E50899-618F-491A-9D19-7CAB06EA9A18}"/>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0E5B0948-B6D1-40AA-84D7-58CB7E299060}"/>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C6A50332-8482-49E0-9E4A-E16B6CFD779E}"/>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06BD184A-0931-40F7-ADA8-A5B7D6DA4EA5}"/>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62B692DF-1B11-4F3D-AE51-A1C6E75DEA22}"/>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1C5C6BF4-CFC9-4E07-8CA5-C4872E3A770E}"/>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6169B8DC-7874-43A0-A980-6C6DEB61CA72}"/>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F1EED4EE-210C-4D17-BF97-388A6B434FAB}"/>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85A51B69-4580-4A9B-9992-2BFD406805A6}"/>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EE17BADD-A208-4B3B-8618-BAC4D4D52288}"/>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8D6C646A-E5F4-48C8-BA5D-BD10845B65DE}"/>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F9E724EE-5A9C-4CF5-88F1-236913443E4C}"/>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老朽化の進む施設の更新が順次行われており、令和４年度からは学校体育館棟の建築が始まっている。村内では規模が大きな施設であるため数値的な影響が大きいと考えられる。</a:t>
          </a: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FAF0CF75-3FC6-4FC7-9B61-84043E0B78A0}"/>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3398F2B7-7501-4DA8-9C55-C62D8A92D3D2}"/>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5C8EE9B4-B331-474F-B643-87F86F848290}"/>
            </a:ext>
          </a:extLst>
        </xdr:cNvPr>
        <xdr:cNvSpPr txBox="1"/>
      </xdr:nvSpPr>
      <xdr:spPr>
        <a:xfrm>
          <a:off x="735486" y="6811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394EDEA8-4E95-48D5-A8D5-5806F78BA9F0}"/>
            </a:ext>
          </a:extLst>
        </xdr:cNvPr>
        <xdr:cNvCxnSpPr/>
      </xdr:nvCxnSpPr>
      <xdr:spPr>
        <a:xfrm>
          <a:off x="1152525" y="66035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93CFB527-36FE-4CB9-A025-507931E588FE}"/>
            </a:ext>
          </a:extLst>
        </xdr:cNvPr>
        <xdr:cNvSpPr txBox="1"/>
      </xdr:nvSpPr>
      <xdr:spPr>
        <a:xfrm>
          <a:off x="786781" y="65160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1219B882-8010-4E04-8F57-D7869CEB4086}"/>
            </a:ext>
          </a:extLst>
        </xdr:cNvPr>
        <xdr:cNvCxnSpPr/>
      </xdr:nvCxnSpPr>
      <xdr:spPr>
        <a:xfrm>
          <a:off x="1152525" y="63078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CA17C7C6-9A3B-4437-BAD3-1D2C29C9D1E1}"/>
            </a:ext>
          </a:extLst>
        </xdr:cNvPr>
        <xdr:cNvSpPr txBox="1"/>
      </xdr:nvSpPr>
      <xdr:spPr>
        <a:xfrm>
          <a:off x="786781" y="62203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4C0F75DC-910C-465F-B181-C2E22430A646}"/>
            </a:ext>
          </a:extLst>
        </xdr:cNvPr>
        <xdr:cNvCxnSpPr/>
      </xdr:nvCxnSpPr>
      <xdr:spPr>
        <a:xfrm>
          <a:off x="1152525" y="60120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2F959CE8-FC87-471E-AF9B-89F4062BD4AA}"/>
            </a:ext>
          </a:extLst>
        </xdr:cNvPr>
        <xdr:cNvSpPr txBox="1"/>
      </xdr:nvSpPr>
      <xdr:spPr>
        <a:xfrm>
          <a:off x="786781" y="5918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17FC3AB5-E84C-4B4A-9344-1064F85BF451}"/>
            </a:ext>
          </a:extLst>
        </xdr:cNvPr>
        <xdr:cNvCxnSpPr/>
      </xdr:nvCxnSpPr>
      <xdr:spPr>
        <a:xfrm>
          <a:off x="1152525" y="57163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40940407-A97D-4159-973F-76A5E432C469}"/>
            </a:ext>
          </a:extLst>
        </xdr:cNvPr>
        <xdr:cNvSpPr txBox="1"/>
      </xdr:nvSpPr>
      <xdr:spPr>
        <a:xfrm>
          <a:off x="786781" y="56225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DD8DA378-7A2E-40D3-BDC5-04E38323DD7B}"/>
            </a:ext>
          </a:extLst>
        </xdr:cNvPr>
        <xdr:cNvCxnSpPr/>
      </xdr:nvCxnSpPr>
      <xdr:spPr>
        <a:xfrm>
          <a:off x="1152525" y="54142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4E40E3B9-E52F-4D0E-89E0-64A77CEC068A}"/>
            </a:ext>
          </a:extLst>
        </xdr:cNvPr>
        <xdr:cNvSpPr txBox="1"/>
      </xdr:nvSpPr>
      <xdr:spPr>
        <a:xfrm>
          <a:off x="786781" y="53268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3030424D-8D3E-4AE1-B126-F9DE75ABDE04}"/>
            </a:ext>
          </a:extLst>
        </xdr:cNvPr>
        <xdr:cNvCxnSpPr/>
      </xdr:nvCxnSpPr>
      <xdr:spPr>
        <a:xfrm>
          <a:off x="1152525" y="51185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D8E9FB9B-7CA5-421C-AADF-65E719EEB608}"/>
            </a:ext>
          </a:extLst>
        </xdr:cNvPr>
        <xdr:cNvSpPr txBox="1"/>
      </xdr:nvSpPr>
      <xdr:spPr>
        <a:xfrm>
          <a:off x="786781" y="5031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1B46CC2E-644E-40B5-A1BC-85B00EE95B43}"/>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15B00388-E548-4DE0-B956-90785A4A902A}"/>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B50662EA-2EE6-463C-A873-29E6BE837DB7}"/>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5" name="直線コネクタ 74">
          <a:extLst>
            <a:ext uri="{FF2B5EF4-FFF2-40B4-BE49-F238E27FC236}">
              <a16:creationId xmlns:a16="http://schemas.microsoft.com/office/drawing/2014/main" id="{8E6CB47A-C462-4CD5-8DBB-85ACE7C223C6}"/>
            </a:ext>
          </a:extLst>
        </xdr:cNvPr>
        <xdr:cNvCxnSpPr/>
      </xdr:nvCxnSpPr>
      <xdr:spPr>
        <a:xfrm flipV="1">
          <a:off x="4300220" y="5103132"/>
          <a:ext cx="1270" cy="142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6" name="有形固定資産減価償却率最小値テキスト">
          <a:extLst>
            <a:ext uri="{FF2B5EF4-FFF2-40B4-BE49-F238E27FC236}">
              <a16:creationId xmlns:a16="http://schemas.microsoft.com/office/drawing/2014/main" id="{46D96DA9-DC9E-47B0-B32C-A2A406B6B8D3}"/>
            </a:ext>
          </a:extLst>
        </xdr:cNvPr>
        <xdr:cNvSpPr txBox="1"/>
      </xdr:nvSpPr>
      <xdr:spPr>
        <a:xfrm>
          <a:off x="4352925" y="652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7" name="直線コネクタ 76">
          <a:extLst>
            <a:ext uri="{FF2B5EF4-FFF2-40B4-BE49-F238E27FC236}">
              <a16:creationId xmlns:a16="http://schemas.microsoft.com/office/drawing/2014/main" id="{A6C851B2-C61B-4D64-9EB2-3A5B0784B94E}"/>
            </a:ext>
          </a:extLst>
        </xdr:cNvPr>
        <xdr:cNvCxnSpPr/>
      </xdr:nvCxnSpPr>
      <xdr:spPr>
        <a:xfrm>
          <a:off x="4213225" y="6523537"/>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78" name="有形固定資産減価償却率最大値テキスト">
          <a:extLst>
            <a:ext uri="{FF2B5EF4-FFF2-40B4-BE49-F238E27FC236}">
              <a16:creationId xmlns:a16="http://schemas.microsoft.com/office/drawing/2014/main" id="{E41E847D-C916-4FFA-9EFC-34D0F123FCEC}"/>
            </a:ext>
          </a:extLst>
        </xdr:cNvPr>
        <xdr:cNvSpPr txBox="1"/>
      </xdr:nvSpPr>
      <xdr:spPr>
        <a:xfrm>
          <a:off x="4352925" y="4891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79" name="直線コネクタ 78">
          <a:extLst>
            <a:ext uri="{FF2B5EF4-FFF2-40B4-BE49-F238E27FC236}">
              <a16:creationId xmlns:a16="http://schemas.microsoft.com/office/drawing/2014/main" id="{44080CD0-FC11-4BBB-8CBD-B1C4045559A4}"/>
            </a:ext>
          </a:extLst>
        </xdr:cNvPr>
        <xdr:cNvCxnSpPr/>
      </xdr:nvCxnSpPr>
      <xdr:spPr>
        <a:xfrm>
          <a:off x="4213225" y="510313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80" name="有形固定資産減価償却率平均値テキスト">
          <a:extLst>
            <a:ext uri="{FF2B5EF4-FFF2-40B4-BE49-F238E27FC236}">
              <a16:creationId xmlns:a16="http://schemas.microsoft.com/office/drawing/2014/main" id="{B6954B69-BBA4-4264-AE16-54C23AEE7604}"/>
            </a:ext>
          </a:extLst>
        </xdr:cNvPr>
        <xdr:cNvSpPr txBox="1"/>
      </xdr:nvSpPr>
      <xdr:spPr>
        <a:xfrm>
          <a:off x="4352925" y="57149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1" name="フローチャート: 判断 80">
          <a:extLst>
            <a:ext uri="{FF2B5EF4-FFF2-40B4-BE49-F238E27FC236}">
              <a16:creationId xmlns:a16="http://schemas.microsoft.com/office/drawing/2014/main" id="{F996F4C3-31B4-42E5-955A-D7497DDB06E7}"/>
            </a:ext>
          </a:extLst>
        </xdr:cNvPr>
        <xdr:cNvSpPr/>
      </xdr:nvSpPr>
      <xdr:spPr>
        <a:xfrm>
          <a:off x="4251325" y="57364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82" name="フローチャート: 判断 81">
          <a:extLst>
            <a:ext uri="{FF2B5EF4-FFF2-40B4-BE49-F238E27FC236}">
              <a16:creationId xmlns:a16="http://schemas.microsoft.com/office/drawing/2014/main" id="{A2CFB888-E7CB-4540-8403-1C01BCD0E326}"/>
            </a:ext>
          </a:extLst>
        </xdr:cNvPr>
        <xdr:cNvSpPr/>
      </xdr:nvSpPr>
      <xdr:spPr>
        <a:xfrm>
          <a:off x="3616325" y="569331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3" name="フローチャート: 判断 82">
          <a:extLst>
            <a:ext uri="{FF2B5EF4-FFF2-40B4-BE49-F238E27FC236}">
              <a16:creationId xmlns:a16="http://schemas.microsoft.com/office/drawing/2014/main" id="{CFB27AEB-5F63-4CA4-8145-AEF661D13113}"/>
            </a:ext>
          </a:extLst>
        </xdr:cNvPr>
        <xdr:cNvSpPr/>
      </xdr:nvSpPr>
      <xdr:spPr>
        <a:xfrm>
          <a:off x="2930525" y="57118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96248</xdr:rowOff>
    </xdr:from>
    <xdr:to>
      <xdr:col>11</xdr:col>
      <xdr:colOff>187325</xdr:colOff>
      <xdr:row>30</xdr:row>
      <xdr:rowOff>26398</xdr:rowOff>
    </xdr:to>
    <xdr:sp macro="" textlink="">
      <xdr:nvSpPr>
        <xdr:cNvPr id="84" name="フローチャート: 判断 83">
          <a:extLst>
            <a:ext uri="{FF2B5EF4-FFF2-40B4-BE49-F238E27FC236}">
              <a16:creationId xmlns:a16="http://schemas.microsoft.com/office/drawing/2014/main" id="{DD016B08-23D2-4450-A95E-628A70B7B54D}"/>
            </a:ext>
          </a:extLst>
        </xdr:cNvPr>
        <xdr:cNvSpPr/>
      </xdr:nvSpPr>
      <xdr:spPr>
        <a:xfrm>
          <a:off x="2244725" y="56778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85" name="フローチャート: 判断 84">
          <a:extLst>
            <a:ext uri="{FF2B5EF4-FFF2-40B4-BE49-F238E27FC236}">
              <a16:creationId xmlns:a16="http://schemas.microsoft.com/office/drawing/2014/main" id="{712DC91F-F2A8-448C-89DD-F2C5C90A3A8B}"/>
            </a:ext>
          </a:extLst>
        </xdr:cNvPr>
        <xdr:cNvSpPr/>
      </xdr:nvSpPr>
      <xdr:spPr>
        <a:xfrm>
          <a:off x="1558925" y="56470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75E6041-6B6F-4C30-82D2-039E659084E2}"/>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4833B091-A2F5-41C0-B0EF-BCC40DD586B5}"/>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B43CBB8C-788E-4B10-9BF9-B8CA6E78F58A}"/>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78B081C-17DB-4897-BAFB-A2BAAFC33B7E}"/>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4C3F32F-4E77-4657-A1D3-545FDEE6B1D1}"/>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127635</xdr:rowOff>
    </xdr:from>
    <xdr:to>
      <xdr:col>23</xdr:col>
      <xdr:colOff>136525</xdr:colOff>
      <xdr:row>28</xdr:row>
      <xdr:rowOff>57785</xdr:rowOff>
    </xdr:to>
    <xdr:sp macro="" textlink="">
      <xdr:nvSpPr>
        <xdr:cNvPr id="91" name="楕円 90">
          <a:extLst>
            <a:ext uri="{FF2B5EF4-FFF2-40B4-BE49-F238E27FC236}">
              <a16:creationId xmlns:a16="http://schemas.microsoft.com/office/drawing/2014/main" id="{2509E331-6212-4E5B-912F-5099343807FB}"/>
            </a:ext>
          </a:extLst>
        </xdr:cNvPr>
        <xdr:cNvSpPr/>
      </xdr:nvSpPr>
      <xdr:spPr>
        <a:xfrm>
          <a:off x="4251325" y="53790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150512</xdr:rowOff>
    </xdr:from>
    <xdr:ext cx="405111" cy="259045"/>
    <xdr:sp macro="" textlink="">
      <xdr:nvSpPr>
        <xdr:cNvPr id="92" name="有形固定資産減価償却率該当値テキスト">
          <a:extLst>
            <a:ext uri="{FF2B5EF4-FFF2-40B4-BE49-F238E27FC236}">
              <a16:creationId xmlns:a16="http://schemas.microsoft.com/office/drawing/2014/main" id="{F4D34D70-8125-4678-9E29-2AD51BA83394}"/>
            </a:ext>
          </a:extLst>
        </xdr:cNvPr>
        <xdr:cNvSpPr txBox="1"/>
      </xdr:nvSpPr>
      <xdr:spPr>
        <a:xfrm>
          <a:off x="4352925" y="5236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97518</xdr:rowOff>
    </xdr:from>
    <xdr:to>
      <xdr:col>19</xdr:col>
      <xdr:colOff>187325</xdr:colOff>
      <xdr:row>31</xdr:row>
      <xdr:rowOff>27668</xdr:rowOff>
    </xdr:to>
    <xdr:sp macro="" textlink="">
      <xdr:nvSpPr>
        <xdr:cNvPr id="93" name="楕円 92">
          <a:extLst>
            <a:ext uri="{FF2B5EF4-FFF2-40B4-BE49-F238E27FC236}">
              <a16:creationId xmlns:a16="http://schemas.microsoft.com/office/drawing/2014/main" id="{D5D4AD12-6853-4D7F-A131-2C7178002986}"/>
            </a:ext>
          </a:extLst>
        </xdr:cNvPr>
        <xdr:cNvSpPr/>
      </xdr:nvSpPr>
      <xdr:spPr>
        <a:xfrm>
          <a:off x="3616325" y="584426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6985</xdr:rowOff>
    </xdr:from>
    <xdr:to>
      <xdr:col>23</xdr:col>
      <xdr:colOff>85725</xdr:colOff>
      <xdr:row>30</xdr:row>
      <xdr:rowOff>148318</xdr:rowOff>
    </xdr:to>
    <xdr:cxnSp macro="">
      <xdr:nvCxnSpPr>
        <xdr:cNvPr id="94" name="直線コネクタ 93">
          <a:extLst>
            <a:ext uri="{FF2B5EF4-FFF2-40B4-BE49-F238E27FC236}">
              <a16:creationId xmlns:a16="http://schemas.microsoft.com/office/drawing/2014/main" id="{E0E391DA-20DF-472C-A2E9-E69C49998E90}"/>
            </a:ext>
          </a:extLst>
        </xdr:cNvPr>
        <xdr:cNvCxnSpPr/>
      </xdr:nvCxnSpPr>
      <xdr:spPr>
        <a:xfrm flipV="1">
          <a:off x="3667125" y="5423535"/>
          <a:ext cx="635000" cy="47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131989</xdr:rowOff>
    </xdr:from>
    <xdr:to>
      <xdr:col>15</xdr:col>
      <xdr:colOff>187325</xdr:colOff>
      <xdr:row>29</xdr:row>
      <xdr:rowOff>62139</xdr:rowOff>
    </xdr:to>
    <xdr:sp macro="" textlink="">
      <xdr:nvSpPr>
        <xdr:cNvPr id="95" name="楕円 94">
          <a:extLst>
            <a:ext uri="{FF2B5EF4-FFF2-40B4-BE49-F238E27FC236}">
              <a16:creationId xmlns:a16="http://schemas.microsoft.com/office/drawing/2014/main" id="{636C703C-9455-48A7-9338-2CA26FC745E2}"/>
            </a:ext>
          </a:extLst>
        </xdr:cNvPr>
        <xdr:cNvSpPr/>
      </xdr:nvSpPr>
      <xdr:spPr>
        <a:xfrm>
          <a:off x="2930525" y="55485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11339</xdr:rowOff>
    </xdr:from>
    <xdr:to>
      <xdr:col>19</xdr:col>
      <xdr:colOff>136525</xdr:colOff>
      <xdr:row>30</xdr:row>
      <xdr:rowOff>148318</xdr:rowOff>
    </xdr:to>
    <xdr:cxnSp macro="">
      <xdr:nvCxnSpPr>
        <xdr:cNvPr id="96" name="直線コネクタ 95">
          <a:extLst>
            <a:ext uri="{FF2B5EF4-FFF2-40B4-BE49-F238E27FC236}">
              <a16:creationId xmlns:a16="http://schemas.microsoft.com/office/drawing/2014/main" id="{608F578D-D65B-4FB9-AD3E-BB10B06A5AAD}"/>
            </a:ext>
          </a:extLst>
        </xdr:cNvPr>
        <xdr:cNvCxnSpPr/>
      </xdr:nvCxnSpPr>
      <xdr:spPr>
        <a:xfrm>
          <a:off x="2981325" y="5592989"/>
          <a:ext cx="685800" cy="30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58346</xdr:rowOff>
    </xdr:from>
    <xdr:ext cx="405111" cy="259045"/>
    <xdr:sp macro="" textlink="">
      <xdr:nvSpPr>
        <xdr:cNvPr id="97" name="n_1aveValue有形固定資産減価償却率">
          <a:extLst>
            <a:ext uri="{FF2B5EF4-FFF2-40B4-BE49-F238E27FC236}">
              <a16:creationId xmlns:a16="http://schemas.microsoft.com/office/drawing/2014/main" id="{580248C1-78AF-4C92-9222-C4AF0695C06E}"/>
            </a:ext>
          </a:extLst>
        </xdr:cNvPr>
        <xdr:cNvSpPr txBox="1"/>
      </xdr:nvSpPr>
      <xdr:spPr>
        <a:xfrm>
          <a:off x="3470919" y="547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98" name="n_2aveValue有形固定資産減価償却率">
          <a:extLst>
            <a:ext uri="{FF2B5EF4-FFF2-40B4-BE49-F238E27FC236}">
              <a16:creationId xmlns:a16="http://schemas.microsoft.com/office/drawing/2014/main" id="{8FD614CD-630A-4E74-A1A8-1BEF61007C20}"/>
            </a:ext>
          </a:extLst>
        </xdr:cNvPr>
        <xdr:cNvSpPr txBox="1"/>
      </xdr:nvSpPr>
      <xdr:spPr>
        <a:xfrm>
          <a:off x="2797819"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42925</xdr:rowOff>
    </xdr:from>
    <xdr:ext cx="405111" cy="259045"/>
    <xdr:sp macro="" textlink="">
      <xdr:nvSpPr>
        <xdr:cNvPr id="99" name="n_3aveValue有形固定資産減価償却率">
          <a:extLst>
            <a:ext uri="{FF2B5EF4-FFF2-40B4-BE49-F238E27FC236}">
              <a16:creationId xmlns:a16="http://schemas.microsoft.com/office/drawing/2014/main" id="{190984B0-B252-44A8-80D4-6E04911D1FEB}"/>
            </a:ext>
          </a:extLst>
        </xdr:cNvPr>
        <xdr:cNvSpPr txBox="1"/>
      </xdr:nvSpPr>
      <xdr:spPr>
        <a:xfrm>
          <a:off x="2112019" y="5459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100" name="n_4aveValue有形固定資産減価償却率">
          <a:extLst>
            <a:ext uri="{FF2B5EF4-FFF2-40B4-BE49-F238E27FC236}">
              <a16:creationId xmlns:a16="http://schemas.microsoft.com/office/drawing/2014/main" id="{48B4039D-C0D0-451E-B924-AF5BE41B1EE5}"/>
            </a:ext>
          </a:extLst>
        </xdr:cNvPr>
        <xdr:cNvSpPr txBox="1"/>
      </xdr:nvSpPr>
      <xdr:spPr>
        <a:xfrm>
          <a:off x="1426219" y="5428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18795</xdr:rowOff>
    </xdr:from>
    <xdr:ext cx="405111" cy="259045"/>
    <xdr:sp macro="" textlink="">
      <xdr:nvSpPr>
        <xdr:cNvPr id="101" name="n_1mainValue有形固定資産減価償却率">
          <a:extLst>
            <a:ext uri="{FF2B5EF4-FFF2-40B4-BE49-F238E27FC236}">
              <a16:creationId xmlns:a16="http://schemas.microsoft.com/office/drawing/2014/main" id="{2E36A069-C67F-44BE-89BE-B2760E98FC49}"/>
            </a:ext>
          </a:extLst>
        </xdr:cNvPr>
        <xdr:cNvSpPr txBox="1"/>
      </xdr:nvSpPr>
      <xdr:spPr>
        <a:xfrm>
          <a:off x="3470919" y="5930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78666</xdr:rowOff>
    </xdr:from>
    <xdr:ext cx="405111" cy="259045"/>
    <xdr:sp macro="" textlink="">
      <xdr:nvSpPr>
        <xdr:cNvPr id="102" name="n_2mainValue有形固定資産減価償却率">
          <a:extLst>
            <a:ext uri="{FF2B5EF4-FFF2-40B4-BE49-F238E27FC236}">
              <a16:creationId xmlns:a16="http://schemas.microsoft.com/office/drawing/2014/main" id="{12B416BB-7C28-41AD-BF3C-5778A9CEFE3F}"/>
            </a:ext>
          </a:extLst>
        </xdr:cNvPr>
        <xdr:cNvSpPr txBox="1"/>
      </xdr:nvSpPr>
      <xdr:spPr>
        <a:xfrm>
          <a:off x="2797819" y="5330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A148D3-61AE-4333-95D3-CCB0EB338C9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9E2D2F82-1D63-416E-9741-AC78FB06CABC}"/>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5" name="正方形/長方形 104">
          <a:extLst>
            <a:ext uri="{FF2B5EF4-FFF2-40B4-BE49-F238E27FC236}">
              <a16:creationId xmlns:a16="http://schemas.microsoft.com/office/drawing/2014/main" id="{452881BA-3ECB-4B53-91B1-A72C8628D073}"/>
            </a:ext>
          </a:extLst>
        </xdr:cNvPr>
        <xdr:cNvSpPr/>
      </xdr:nvSpPr>
      <xdr:spPr>
        <a:xfrm>
          <a:off x="12485364" y="4490496"/>
          <a:ext cx="77852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514B63B-2F7E-4279-8FB9-59721073F799}"/>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B023933F-3B23-48AB-8254-D5726A580AE9}"/>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F73CD37A-071F-410D-BCF7-69EE17486FC1}"/>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C2B83E74-2CFF-4205-9FE9-E62C6610E52A}"/>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5D086609-4F45-4B90-A1D7-7770805B0963}"/>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CDC946ED-6AD3-4CB5-A0E8-674B9769A9DF}"/>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85B1D916-9DB5-4F4A-A5CC-0C0A83243F1C}"/>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7D2F4443-8D10-446E-9649-8DBD71C13B32}"/>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475CEC05-B493-4088-97EB-4154BDE7D539}"/>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269AF584-44B8-409F-879F-8FCE690A3F69}"/>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24,25,29,</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年度に実施した地方債の繰上償還により将来負担額が軽減されている。今後も公債費の抑制を図っていく。</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A98D01A1-4886-4BB3-AED5-F139EF9B509E}"/>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25A517A7-A5CF-4CFF-B4A6-70EEB1A8D54F}"/>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A0047E92-3CE2-44A1-9900-6430A4F6DDC2}"/>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2264F2B3-14E8-41C9-889A-7E8D3CED0C4A}"/>
            </a:ext>
          </a:extLst>
        </xdr:cNvPr>
        <xdr:cNvCxnSpPr/>
      </xdr:nvCxnSpPr>
      <xdr:spPr>
        <a:xfrm>
          <a:off x="10194925" y="6603547"/>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C089C5B0-64FA-4764-9A40-67DBFBCFD5B8}"/>
            </a:ext>
          </a:extLst>
        </xdr:cNvPr>
        <xdr:cNvSpPr txBox="1"/>
      </xdr:nvSpPr>
      <xdr:spPr>
        <a:xfrm>
          <a:off x="9705751" y="651609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6AB50BA0-9C24-49E4-ACB9-D5A09A9148C3}"/>
            </a:ext>
          </a:extLst>
        </xdr:cNvPr>
        <xdr:cNvCxnSpPr/>
      </xdr:nvCxnSpPr>
      <xdr:spPr>
        <a:xfrm>
          <a:off x="10194925" y="630781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CC25918A-F496-433D-A09D-EAC092249BDF}"/>
            </a:ext>
          </a:extLst>
        </xdr:cNvPr>
        <xdr:cNvSpPr txBox="1"/>
      </xdr:nvSpPr>
      <xdr:spPr>
        <a:xfrm>
          <a:off x="9758836" y="62203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C35E6241-5ECF-458C-83FB-39FF7F60F414}"/>
            </a:ext>
          </a:extLst>
        </xdr:cNvPr>
        <xdr:cNvCxnSpPr/>
      </xdr:nvCxnSpPr>
      <xdr:spPr>
        <a:xfrm>
          <a:off x="10194925" y="6012089"/>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45980D26-0D45-45FF-B6B4-1DB8FD52AFC0}"/>
            </a:ext>
          </a:extLst>
        </xdr:cNvPr>
        <xdr:cNvSpPr txBox="1"/>
      </xdr:nvSpPr>
      <xdr:spPr>
        <a:xfrm>
          <a:off x="9758836" y="59182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6AFCABA8-23AB-4AAC-8F58-D9972574920E}"/>
            </a:ext>
          </a:extLst>
        </xdr:cNvPr>
        <xdr:cNvCxnSpPr/>
      </xdr:nvCxnSpPr>
      <xdr:spPr>
        <a:xfrm>
          <a:off x="10194925" y="5716361"/>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5F5ED998-FB56-4813-A549-18DC3E2ED3C1}"/>
            </a:ext>
          </a:extLst>
        </xdr:cNvPr>
        <xdr:cNvSpPr txBox="1"/>
      </xdr:nvSpPr>
      <xdr:spPr>
        <a:xfrm>
          <a:off x="9758836" y="56225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510C9401-1F0C-4E0C-98D6-F15AB2763177}"/>
            </a:ext>
          </a:extLst>
        </xdr:cNvPr>
        <xdr:cNvCxnSpPr/>
      </xdr:nvCxnSpPr>
      <xdr:spPr>
        <a:xfrm>
          <a:off x="10194925" y="541428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60B61554-1876-46E7-8319-DEF45F9474BE}"/>
            </a:ext>
          </a:extLst>
        </xdr:cNvPr>
        <xdr:cNvSpPr txBox="1"/>
      </xdr:nvSpPr>
      <xdr:spPr>
        <a:xfrm>
          <a:off x="9758836" y="53268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0A37B26E-7D70-46CF-A83F-8A5413E70E46}"/>
            </a:ext>
          </a:extLst>
        </xdr:cNvPr>
        <xdr:cNvCxnSpPr/>
      </xdr:nvCxnSpPr>
      <xdr:spPr>
        <a:xfrm>
          <a:off x="10194925" y="5118553"/>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2A73AFBF-F24E-4D86-98F6-6580452C3ABE}"/>
            </a:ext>
          </a:extLst>
        </xdr:cNvPr>
        <xdr:cNvSpPr txBox="1"/>
      </xdr:nvSpPr>
      <xdr:spPr>
        <a:xfrm>
          <a:off x="9861428" y="5031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9A8298FC-7666-42F3-86C0-1B9258E0D41C}"/>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11475046-B606-4ECA-9302-041DC4F8776F}"/>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33" name="直線コネクタ 132">
          <a:extLst>
            <a:ext uri="{FF2B5EF4-FFF2-40B4-BE49-F238E27FC236}">
              <a16:creationId xmlns:a16="http://schemas.microsoft.com/office/drawing/2014/main" id="{7F069722-7B28-4DA5-B607-E2A397254001}"/>
            </a:ext>
          </a:extLst>
        </xdr:cNvPr>
        <xdr:cNvCxnSpPr/>
      </xdr:nvCxnSpPr>
      <xdr:spPr>
        <a:xfrm flipV="1">
          <a:off x="13323570" y="5118553"/>
          <a:ext cx="1269" cy="14062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34" name="債務償還比率最小値テキスト">
          <a:extLst>
            <a:ext uri="{FF2B5EF4-FFF2-40B4-BE49-F238E27FC236}">
              <a16:creationId xmlns:a16="http://schemas.microsoft.com/office/drawing/2014/main" id="{CBE09AAD-A49B-4383-9EA9-0F9F83062365}"/>
            </a:ext>
          </a:extLst>
        </xdr:cNvPr>
        <xdr:cNvSpPr txBox="1"/>
      </xdr:nvSpPr>
      <xdr:spPr>
        <a:xfrm>
          <a:off x="13376275" y="65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35" name="直線コネクタ 134">
          <a:extLst>
            <a:ext uri="{FF2B5EF4-FFF2-40B4-BE49-F238E27FC236}">
              <a16:creationId xmlns:a16="http://schemas.microsoft.com/office/drawing/2014/main" id="{4A9502F4-180A-4D9C-B62C-7DAE3AC5E4A6}"/>
            </a:ext>
          </a:extLst>
        </xdr:cNvPr>
        <xdr:cNvCxnSpPr/>
      </xdr:nvCxnSpPr>
      <xdr:spPr>
        <a:xfrm>
          <a:off x="13255625" y="6524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F3468D28-0B89-45C2-9654-9A6EB7301CE9}"/>
            </a:ext>
          </a:extLst>
        </xdr:cNvPr>
        <xdr:cNvSpPr txBox="1"/>
      </xdr:nvSpPr>
      <xdr:spPr>
        <a:xfrm>
          <a:off x="13376275" y="49064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259F7D88-1F4B-43D5-86D9-A5CB854C83C4}"/>
            </a:ext>
          </a:extLst>
        </xdr:cNvPr>
        <xdr:cNvCxnSpPr/>
      </xdr:nvCxnSpPr>
      <xdr:spPr>
        <a:xfrm>
          <a:off x="13255625" y="51185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138" name="債務償還比率平均値テキスト">
          <a:extLst>
            <a:ext uri="{FF2B5EF4-FFF2-40B4-BE49-F238E27FC236}">
              <a16:creationId xmlns:a16="http://schemas.microsoft.com/office/drawing/2014/main" id="{74E37B69-B169-488B-A3E4-BF2BADD7F192}"/>
            </a:ext>
          </a:extLst>
        </xdr:cNvPr>
        <xdr:cNvSpPr txBox="1"/>
      </xdr:nvSpPr>
      <xdr:spPr>
        <a:xfrm>
          <a:off x="13376275" y="5316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39" name="フローチャート: 判断 138">
          <a:extLst>
            <a:ext uri="{FF2B5EF4-FFF2-40B4-BE49-F238E27FC236}">
              <a16:creationId xmlns:a16="http://schemas.microsoft.com/office/drawing/2014/main" id="{3C2E3091-92D8-4D61-A458-ADCA7129F288}"/>
            </a:ext>
          </a:extLst>
        </xdr:cNvPr>
        <xdr:cNvSpPr/>
      </xdr:nvSpPr>
      <xdr:spPr>
        <a:xfrm>
          <a:off x="13293725" y="533837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0" name="フローチャート: 判断 139">
          <a:extLst>
            <a:ext uri="{FF2B5EF4-FFF2-40B4-BE49-F238E27FC236}">
              <a16:creationId xmlns:a16="http://schemas.microsoft.com/office/drawing/2014/main" id="{774ED633-BE16-45FA-B6F9-05578C8E6666}"/>
            </a:ext>
          </a:extLst>
        </xdr:cNvPr>
        <xdr:cNvSpPr/>
      </xdr:nvSpPr>
      <xdr:spPr>
        <a:xfrm>
          <a:off x="12639675" y="5274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1" name="フローチャート: 判断 140">
          <a:extLst>
            <a:ext uri="{FF2B5EF4-FFF2-40B4-BE49-F238E27FC236}">
              <a16:creationId xmlns:a16="http://schemas.microsoft.com/office/drawing/2014/main" id="{F8C7E779-1058-40BF-84EE-DB22DDEA0A5B}"/>
            </a:ext>
          </a:extLst>
        </xdr:cNvPr>
        <xdr:cNvSpPr/>
      </xdr:nvSpPr>
      <xdr:spPr>
        <a:xfrm>
          <a:off x="11953875" y="560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142" name="フローチャート: 判断 141">
          <a:extLst>
            <a:ext uri="{FF2B5EF4-FFF2-40B4-BE49-F238E27FC236}">
              <a16:creationId xmlns:a16="http://schemas.microsoft.com/office/drawing/2014/main" id="{270272F2-6B51-4C7B-B206-8BFED4AB8350}"/>
            </a:ext>
          </a:extLst>
        </xdr:cNvPr>
        <xdr:cNvSpPr/>
      </xdr:nvSpPr>
      <xdr:spPr>
        <a:xfrm>
          <a:off x="11268075" y="561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143" name="フローチャート: 判断 142">
          <a:extLst>
            <a:ext uri="{FF2B5EF4-FFF2-40B4-BE49-F238E27FC236}">
              <a16:creationId xmlns:a16="http://schemas.microsoft.com/office/drawing/2014/main" id="{61415F85-FB3F-426E-BB39-0C2A4CCF2A5F}"/>
            </a:ext>
          </a:extLst>
        </xdr:cNvPr>
        <xdr:cNvSpPr/>
      </xdr:nvSpPr>
      <xdr:spPr>
        <a:xfrm>
          <a:off x="10582275" y="56763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20A6E2A1-1FE1-47D2-8D2B-12F6A2580F4D}"/>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C5E41C89-8A75-4A0A-9319-27BEF2EB780F}"/>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FD78A341-BDA6-4A5E-959B-1451EEA71108}"/>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24F5B73A-0409-40E3-ABD3-701748696845}"/>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B60691F-FD34-49EA-9ACC-405B45BA59A1}"/>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9316</xdr:rowOff>
    </xdr:from>
    <xdr:to>
      <xdr:col>76</xdr:col>
      <xdr:colOff>73025</xdr:colOff>
      <xdr:row>26</xdr:row>
      <xdr:rowOff>110916</xdr:rowOff>
    </xdr:to>
    <xdr:sp macro="" textlink="">
      <xdr:nvSpPr>
        <xdr:cNvPr id="149" name="楕円 148">
          <a:extLst>
            <a:ext uri="{FF2B5EF4-FFF2-40B4-BE49-F238E27FC236}">
              <a16:creationId xmlns:a16="http://schemas.microsoft.com/office/drawing/2014/main" id="{4F24BD1C-E1B9-490E-AED1-B87131D2FD4E}"/>
            </a:ext>
          </a:extLst>
        </xdr:cNvPr>
        <xdr:cNvSpPr/>
      </xdr:nvSpPr>
      <xdr:spPr>
        <a:xfrm>
          <a:off x="13293725" y="50956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105880</xdr:rowOff>
    </xdr:from>
    <xdr:ext cx="405111" cy="259045"/>
    <xdr:sp macro="" textlink="">
      <xdr:nvSpPr>
        <xdr:cNvPr id="150" name="債務償還比率該当値テキスト">
          <a:extLst>
            <a:ext uri="{FF2B5EF4-FFF2-40B4-BE49-F238E27FC236}">
              <a16:creationId xmlns:a16="http://schemas.microsoft.com/office/drawing/2014/main" id="{F8A17EC0-47D8-48C1-9DC0-5452C0571F82}"/>
            </a:ext>
          </a:extLst>
        </xdr:cNvPr>
        <xdr:cNvSpPr txBox="1"/>
      </xdr:nvSpPr>
      <xdr:spPr>
        <a:xfrm>
          <a:off x="13376275" y="5027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54039</xdr:rowOff>
    </xdr:from>
    <xdr:to>
      <xdr:col>72</xdr:col>
      <xdr:colOff>123825</xdr:colOff>
      <xdr:row>26</xdr:row>
      <xdr:rowOff>155639</xdr:rowOff>
    </xdr:to>
    <xdr:sp macro="" textlink="">
      <xdr:nvSpPr>
        <xdr:cNvPr id="151" name="楕円 150">
          <a:extLst>
            <a:ext uri="{FF2B5EF4-FFF2-40B4-BE49-F238E27FC236}">
              <a16:creationId xmlns:a16="http://schemas.microsoft.com/office/drawing/2014/main" id="{C1A41EA0-5433-43C7-8E99-4A55AAEACFFB}"/>
            </a:ext>
          </a:extLst>
        </xdr:cNvPr>
        <xdr:cNvSpPr/>
      </xdr:nvSpPr>
      <xdr:spPr>
        <a:xfrm>
          <a:off x="12639675" y="514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60116</xdr:rowOff>
    </xdr:from>
    <xdr:to>
      <xdr:col>76</xdr:col>
      <xdr:colOff>22225</xdr:colOff>
      <xdr:row>26</xdr:row>
      <xdr:rowOff>104839</xdr:rowOff>
    </xdr:to>
    <xdr:cxnSp macro="">
      <xdr:nvCxnSpPr>
        <xdr:cNvPr id="152" name="直線コネクタ 151">
          <a:extLst>
            <a:ext uri="{FF2B5EF4-FFF2-40B4-BE49-F238E27FC236}">
              <a16:creationId xmlns:a16="http://schemas.microsoft.com/office/drawing/2014/main" id="{31133898-B6DF-4ADF-9E21-643D109BCE46}"/>
            </a:ext>
          </a:extLst>
        </xdr:cNvPr>
        <xdr:cNvCxnSpPr/>
      </xdr:nvCxnSpPr>
      <xdr:spPr>
        <a:xfrm flipV="1">
          <a:off x="12690475" y="5146466"/>
          <a:ext cx="635000" cy="44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26</xdr:row>
      <xdr:rowOff>144871</xdr:rowOff>
    </xdr:from>
    <xdr:to>
      <xdr:col>68</xdr:col>
      <xdr:colOff>123825</xdr:colOff>
      <xdr:row>27</xdr:row>
      <xdr:rowOff>75021</xdr:rowOff>
    </xdr:to>
    <xdr:sp macro="" textlink="">
      <xdr:nvSpPr>
        <xdr:cNvPr id="153" name="楕円 152">
          <a:extLst>
            <a:ext uri="{FF2B5EF4-FFF2-40B4-BE49-F238E27FC236}">
              <a16:creationId xmlns:a16="http://schemas.microsoft.com/office/drawing/2014/main" id="{EBAE3C53-BC2B-44C9-9040-2EFB7C0CD1D6}"/>
            </a:ext>
          </a:extLst>
        </xdr:cNvPr>
        <xdr:cNvSpPr/>
      </xdr:nvSpPr>
      <xdr:spPr>
        <a:xfrm>
          <a:off x="11953875" y="52312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104839</xdr:rowOff>
    </xdr:from>
    <xdr:to>
      <xdr:col>72</xdr:col>
      <xdr:colOff>73025</xdr:colOff>
      <xdr:row>27</xdr:row>
      <xdr:rowOff>24221</xdr:rowOff>
    </xdr:to>
    <xdr:cxnSp macro="">
      <xdr:nvCxnSpPr>
        <xdr:cNvPr id="154" name="直線コネクタ 153">
          <a:extLst>
            <a:ext uri="{FF2B5EF4-FFF2-40B4-BE49-F238E27FC236}">
              <a16:creationId xmlns:a16="http://schemas.microsoft.com/office/drawing/2014/main" id="{40258B86-E365-4375-B99D-238C66CEBF08}"/>
            </a:ext>
          </a:extLst>
        </xdr:cNvPr>
        <xdr:cNvCxnSpPr/>
      </xdr:nvCxnSpPr>
      <xdr:spPr>
        <a:xfrm flipV="1">
          <a:off x="12004675" y="5191189"/>
          <a:ext cx="685800" cy="8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26</xdr:row>
      <xdr:rowOff>162143</xdr:rowOff>
    </xdr:from>
    <xdr:to>
      <xdr:col>64</xdr:col>
      <xdr:colOff>123825</xdr:colOff>
      <xdr:row>27</xdr:row>
      <xdr:rowOff>92293</xdr:rowOff>
    </xdr:to>
    <xdr:sp macro="" textlink="">
      <xdr:nvSpPr>
        <xdr:cNvPr id="155" name="楕円 154">
          <a:extLst>
            <a:ext uri="{FF2B5EF4-FFF2-40B4-BE49-F238E27FC236}">
              <a16:creationId xmlns:a16="http://schemas.microsoft.com/office/drawing/2014/main" id="{42166271-47BE-4886-95D8-08F06DDA4AD0}"/>
            </a:ext>
          </a:extLst>
        </xdr:cNvPr>
        <xdr:cNvSpPr/>
      </xdr:nvSpPr>
      <xdr:spPr>
        <a:xfrm>
          <a:off x="11268075" y="524849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24221</xdr:rowOff>
    </xdr:from>
    <xdr:to>
      <xdr:col>68</xdr:col>
      <xdr:colOff>73025</xdr:colOff>
      <xdr:row>27</xdr:row>
      <xdr:rowOff>41493</xdr:rowOff>
    </xdr:to>
    <xdr:cxnSp macro="">
      <xdr:nvCxnSpPr>
        <xdr:cNvPr id="156" name="直線コネクタ 155">
          <a:extLst>
            <a:ext uri="{FF2B5EF4-FFF2-40B4-BE49-F238E27FC236}">
              <a16:creationId xmlns:a16="http://schemas.microsoft.com/office/drawing/2014/main" id="{D5C650CE-CC3E-45BC-84C4-A55426170B14}"/>
            </a:ext>
          </a:extLst>
        </xdr:cNvPr>
        <xdr:cNvCxnSpPr/>
      </xdr:nvCxnSpPr>
      <xdr:spPr>
        <a:xfrm flipV="1">
          <a:off x="11318875" y="5275671"/>
          <a:ext cx="6858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26</xdr:row>
      <xdr:rowOff>157671</xdr:rowOff>
    </xdr:from>
    <xdr:to>
      <xdr:col>60</xdr:col>
      <xdr:colOff>123825</xdr:colOff>
      <xdr:row>27</xdr:row>
      <xdr:rowOff>87821</xdr:rowOff>
    </xdr:to>
    <xdr:sp macro="" textlink="">
      <xdr:nvSpPr>
        <xdr:cNvPr id="157" name="楕円 156">
          <a:extLst>
            <a:ext uri="{FF2B5EF4-FFF2-40B4-BE49-F238E27FC236}">
              <a16:creationId xmlns:a16="http://schemas.microsoft.com/office/drawing/2014/main" id="{61AB9901-F1F7-4B1A-8B7A-C7A731C58A45}"/>
            </a:ext>
          </a:extLst>
        </xdr:cNvPr>
        <xdr:cNvSpPr/>
      </xdr:nvSpPr>
      <xdr:spPr>
        <a:xfrm>
          <a:off x="10582275" y="52440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37021</xdr:rowOff>
    </xdr:from>
    <xdr:to>
      <xdr:col>64</xdr:col>
      <xdr:colOff>73025</xdr:colOff>
      <xdr:row>27</xdr:row>
      <xdr:rowOff>41493</xdr:rowOff>
    </xdr:to>
    <xdr:cxnSp macro="">
      <xdr:nvCxnSpPr>
        <xdr:cNvPr id="158" name="直線コネクタ 157">
          <a:extLst>
            <a:ext uri="{FF2B5EF4-FFF2-40B4-BE49-F238E27FC236}">
              <a16:creationId xmlns:a16="http://schemas.microsoft.com/office/drawing/2014/main" id="{2BB7CDBE-8501-4C2A-875F-B420A19CA65E}"/>
            </a:ext>
          </a:extLst>
        </xdr:cNvPr>
        <xdr:cNvCxnSpPr/>
      </xdr:nvCxnSpPr>
      <xdr:spPr>
        <a:xfrm>
          <a:off x="10633075" y="5288471"/>
          <a:ext cx="685800" cy="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115650</xdr:rowOff>
    </xdr:from>
    <xdr:ext cx="469744" cy="259045"/>
    <xdr:sp macro="" textlink="">
      <xdr:nvSpPr>
        <xdr:cNvPr id="159" name="n_1aveValue債務償還比率">
          <a:extLst>
            <a:ext uri="{FF2B5EF4-FFF2-40B4-BE49-F238E27FC236}">
              <a16:creationId xmlns:a16="http://schemas.microsoft.com/office/drawing/2014/main" id="{C959DAFD-334F-4CD9-98BE-48DE89745C55}"/>
            </a:ext>
          </a:extLst>
        </xdr:cNvPr>
        <xdr:cNvSpPr txBox="1"/>
      </xdr:nvSpPr>
      <xdr:spPr>
        <a:xfrm>
          <a:off x="12461952" y="536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118807</xdr:rowOff>
    </xdr:from>
    <xdr:ext cx="469744" cy="259045"/>
    <xdr:sp macro="" textlink="">
      <xdr:nvSpPr>
        <xdr:cNvPr id="160" name="n_2aveValue債務償還比率">
          <a:extLst>
            <a:ext uri="{FF2B5EF4-FFF2-40B4-BE49-F238E27FC236}">
              <a16:creationId xmlns:a16="http://schemas.microsoft.com/office/drawing/2014/main" id="{AA43AB74-856A-46B2-A9E1-EBD270B129B0}"/>
            </a:ext>
          </a:extLst>
        </xdr:cNvPr>
        <xdr:cNvSpPr txBox="1"/>
      </xdr:nvSpPr>
      <xdr:spPr>
        <a:xfrm>
          <a:off x="11788852" y="570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123896</xdr:rowOff>
    </xdr:from>
    <xdr:ext cx="469744" cy="259045"/>
    <xdr:sp macro="" textlink="">
      <xdr:nvSpPr>
        <xdr:cNvPr id="161" name="n_3aveValue債務償還比率">
          <a:extLst>
            <a:ext uri="{FF2B5EF4-FFF2-40B4-BE49-F238E27FC236}">
              <a16:creationId xmlns:a16="http://schemas.microsoft.com/office/drawing/2014/main" id="{ABA3DA31-C67D-40F1-9A25-390E78DA2CA1}"/>
            </a:ext>
          </a:extLst>
        </xdr:cNvPr>
        <xdr:cNvSpPr txBox="1"/>
      </xdr:nvSpPr>
      <xdr:spPr>
        <a:xfrm>
          <a:off x="11103052" y="5705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15983</xdr:rowOff>
    </xdr:from>
    <xdr:ext cx="469744" cy="259045"/>
    <xdr:sp macro="" textlink="">
      <xdr:nvSpPr>
        <xdr:cNvPr id="162" name="n_4aveValue債務償還比率">
          <a:extLst>
            <a:ext uri="{FF2B5EF4-FFF2-40B4-BE49-F238E27FC236}">
              <a16:creationId xmlns:a16="http://schemas.microsoft.com/office/drawing/2014/main" id="{A54A6A6D-DFC9-4747-ADF4-3BD74CB7E23E}"/>
            </a:ext>
          </a:extLst>
        </xdr:cNvPr>
        <xdr:cNvSpPr txBox="1"/>
      </xdr:nvSpPr>
      <xdr:spPr>
        <a:xfrm>
          <a:off x="10417252" y="57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716</xdr:rowOff>
    </xdr:from>
    <xdr:ext cx="405111" cy="259045"/>
    <xdr:sp macro="" textlink="">
      <xdr:nvSpPr>
        <xdr:cNvPr id="163" name="n_1mainValue債務償還比率">
          <a:extLst>
            <a:ext uri="{FF2B5EF4-FFF2-40B4-BE49-F238E27FC236}">
              <a16:creationId xmlns:a16="http://schemas.microsoft.com/office/drawing/2014/main" id="{18FDCB33-41FC-4A5C-B7C8-4A943A289AA8}"/>
            </a:ext>
          </a:extLst>
        </xdr:cNvPr>
        <xdr:cNvSpPr txBox="1"/>
      </xdr:nvSpPr>
      <xdr:spPr>
        <a:xfrm>
          <a:off x="12494269" y="4921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91548</xdr:rowOff>
    </xdr:from>
    <xdr:ext cx="469744" cy="259045"/>
    <xdr:sp macro="" textlink="">
      <xdr:nvSpPr>
        <xdr:cNvPr id="164" name="n_2mainValue債務償還比率">
          <a:extLst>
            <a:ext uri="{FF2B5EF4-FFF2-40B4-BE49-F238E27FC236}">
              <a16:creationId xmlns:a16="http://schemas.microsoft.com/office/drawing/2014/main" id="{A158A4D4-BEC1-445C-A6D8-C71461040ACA}"/>
            </a:ext>
          </a:extLst>
        </xdr:cNvPr>
        <xdr:cNvSpPr txBox="1"/>
      </xdr:nvSpPr>
      <xdr:spPr>
        <a:xfrm>
          <a:off x="11788852" y="501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108820</xdr:rowOff>
    </xdr:from>
    <xdr:ext cx="469744" cy="259045"/>
    <xdr:sp macro="" textlink="">
      <xdr:nvSpPr>
        <xdr:cNvPr id="165" name="n_3mainValue債務償還比率">
          <a:extLst>
            <a:ext uri="{FF2B5EF4-FFF2-40B4-BE49-F238E27FC236}">
              <a16:creationId xmlns:a16="http://schemas.microsoft.com/office/drawing/2014/main" id="{D66CA0E5-9999-4A48-A4D5-9C1B3E80FDB5}"/>
            </a:ext>
          </a:extLst>
        </xdr:cNvPr>
        <xdr:cNvSpPr txBox="1"/>
      </xdr:nvSpPr>
      <xdr:spPr>
        <a:xfrm>
          <a:off x="11103052" y="5030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104348</xdr:rowOff>
    </xdr:from>
    <xdr:ext cx="469744" cy="259045"/>
    <xdr:sp macro="" textlink="">
      <xdr:nvSpPr>
        <xdr:cNvPr id="166" name="n_4mainValue債務償還比率">
          <a:extLst>
            <a:ext uri="{FF2B5EF4-FFF2-40B4-BE49-F238E27FC236}">
              <a16:creationId xmlns:a16="http://schemas.microsoft.com/office/drawing/2014/main" id="{9B7A0D0D-CA9D-4339-94C3-54F19C5F3157}"/>
            </a:ext>
          </a:extLst>
        </xdr:cNvPr>
        <xdr:cNvSpPr txBox="1"/>
      </xdr:nvSpPr>
      <xdr:spPr>
        <a:xfrm>
          <a:off x="10417252" y="502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47F68A93-05E9-4A95-9657-64EC3BC98722}"/>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D849DF51-ABA3-4283-BBDA-1859C95E6CBA}"/>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8CD1F373-B642-42B2-8639-5FB0E0FE7516}"/>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ACA03235-463D-4F1A-8B42-F8C3CB001CBF}"/>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EF90E897-ABC1-4224-9ADB-CE0A376275BF}"/>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CB1B5E7E-8D9E-4947-9C88-7EAAC86F4145}"/>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74F1DC9-857B-46FF-9796-82D4A430968B}"/>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4CB191D-3D1D-4E42-961B-F696F1451AEC}"/>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79D8915-9920-479A-B228-38AC4179EA5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C189A10-F62B-4D6F-957B-1072EC6F29C6}"/>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5376E55-2E20-46E7-AA99-2A5AF9FE1EB4}"/>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2D4BFD3-8046-4D6E-AA9C-45580CD6F482}"/>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3056A5C-896E-4A18-B11E-C18342A760B6}"/>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5734878-242B-4EE2-96F8-E032231086D5}"/>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3C1F165-C84E-45F2-AEB2-A21383AC0E11}"/>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86C697D-4913-4E7E-8582-5B9EFEF82766}"/>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2,581
2,553
106.88
5,349,311
5,076,010
206,656
2,166,591
2,474,347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610D278-A25D-488A-8E8C-EE27065B6E4C}"/>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F8B716F-D4A2-4BFC-94F5-746720C0B8FC}"/>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98095DC-2DD5-4D83-92B4-FE778C2C450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53D60EE-FF81-4343-A11E-BB6F2EB9A2A6}"/>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5C44B91-E8D2-420D-B23D-6E2773E7B303}"/>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4FB5C8D-441A-4644-94B1-BFAA415E80C5}"/>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39DAF86-AB6C-475B-888F-703D439F652F}"/>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B4663AB-5EF5-4832-937D-24AC5A8A3CB5}"/>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7DF013C-8892-4243-AAEF-EA464529112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333A608-5040-47AD-A0D8-DAAF293A3DD8}"/>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6022876-AA0F-4AAA-AA4F-E6D390187DD6}"/>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DFB067C-1767-4259-A708-3D378AF06BA5}"/>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90C5189-B3EF-4467-B280-ED5D01F2DBA3}"/>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FDABD5A-7753-41F6-80A5-82C3660D6F39}"/>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6C24B9B-3E76-4651-B5F3-F20E7CD2794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D50FFEA-1820-4461-AA95-08C12A32E41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FF03D93-78EC-4F6F-87E8-54F69EF76D7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A59E99E-C5A5-4844-A7D9-0A6260B6C227}"/>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346C995-324E-4725-AC67-31D21BA4F221}"/>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06DEACD-1A50-4537-8080-B6694145EFD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42E31EC-61CA-4C60-8FFC-FF69B52F90B4}"/>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A4C583D-3C78-4B49-B29F-4FFFF2B846CC}"/>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49B8554-C470-4102-832F-456126E2AA73}"/>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3CB8A8E-DD53-4802-BD6B-D41250A76334}"/>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A64DAB8-7355-4D32-84EB-D7BD924FD1C4}"/>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CE78284-220A-407E-A7F0-3CA3D3AFEF96}"/>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BA01065-0BA9-4600-9CB9-C01BADC4E062}"/>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484F1E-F87C-4698-A0C9-8E014D273D0F}"/>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A433AA0-86A5-4608-9271-18032CC8A19F}"/>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54E28E6-4BE5-41D5-B376-AC2E481838E3}"/>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4A9A3D7-D15C-4811-A522-B54A0A0095FE}"/>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DA66A29-4118-4BB4-B124-1F79E5436749}"/>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04DF9DB-73F5-4D63-81CE-6A585A86DA52}"/>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EC6623C-341F-40B6-84B1-E20FB299B02C}"/>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8C8D069-72B7-41A7-AFC5-EEA2FEE3B9CC}"/>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B1212E3-C3A0-42BA-8FD7-D874590BD060}"/>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9645C7C-239F-429B-A99E-FA5C1C8969F1}"/>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6A7D78A-6486-4216-BFFC-D8D30A9C5F43}"/>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ABE03CA-35FE-4BA2-BDCE-CE5ECF731D20}"/>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A306C1CD-C989-450F-9AB7-8CB38EDB830B}"/>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903FFEE-DD39-47D9-9195-4A9B884726F8}"/>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A759361-0247-4337-90D8-53D79CB210D7}"/>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108F4AD-D66C-4A05-B49E-320D178CD757}"/>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6FB6145-897F-486E-92C0-ED48990F486C}"/>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4A205840-F0FB-4CF5-A8CA-B7DE33C249A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C253C423-468A-41F1-86C0-5967D9ED725F}"/>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1B10368A-D4ED-4F53-8E96-06C97E28497A}"/>
            </a:ext>
          </a:extLst>
        </xdr:cNvPr>
        <xdr:cNvCxnSpPr/>
      </xdr:nvCxnSpPr>
      <xdr:spPr>
        <a:xfrm flipV="1">
          <a:off x="4177665" y="5642066"/>
          <a:ext cx="0" cy="1366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EAF366A7-4594-420F-89B3-0FCF6CA2E25F}"/>
            </a:ext>
          </a:extLst>
        </xdr:cNvPr>
        <xdr:cNvSpPr txBox="1"/>
      </xdr:nvSpPr>
      <xdr:spPr>
        <a:xfrm>
          <a:off x="4216400" y="7012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93A5D857-33CC-434A-AD17-BB5AE07AD099}"/>
            </a:ext>
          </a:extLst>
        </xdr:cNvPr>
        <xdr:cNvCxnSpPr/>
      </xdr:nvCxnSpPr>
      <xdr:spPr>
        <a:xfrm>
          <a:off x="4108450" y="7008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C55178E1-F9A5-4C69-96B5-A98C67A3AA92}"/>
            </a:ext>
          </a:extLst>
        </xdr:cNvPr>
        <xdr:cNvSpPr txBox="1"/>
      </xdr:nvSpPr>
      <xdr:spPr>
        <a:xfrm>
          <a:off x="4216400" y="5429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A0AC1784-6BE3-4ED4-9ACB-99A2596DFD33}"/>
            </a:ext>
          </a:extLst>
        </xdr:cNvPr>
        <xdr:cNvCxnSpPr/>
      </xdr:nvCxnSpPr>
      <xdr:spPr>
        <a:xfrm>
          <a:off x="4108450" y="56420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31949</xdr:rowOff>
    </xdr:from>
    <xdr:ext cx="405111" cy="259045"/>
    <xdr:sp macro="" textlink="">
      <xdr:nvSpPr>
        <xdr:cNvPr id="63" name="【道路】&#10;有形固定資産減価償却率平均値テキスト">
          <a:extLst>
            <a:ext uri="{FF2B5EF4-FFF2-40B4-BE49-F238E27FC236}">
              <a16:creationId xmlns:a16="http://schemas.microsoft.com/office/drawing/2014/main" id="{42BA5416-E41A-438B-A2B6-3C8382616684}"/>
            </a:ext>
          </a:extLst>
        </xdr:cNvPr>
        <xdr:cNvSpPr txBox="1"/>
      </xdr:nvSpPr>
      <xdr:spPr>
        <a:xfrm>
          <a:off x="4216400" y="63120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604C7EEC-D986-41DE-9FED-E9AC4BF6BFAE}"/>
            </a:ext>
          </a:extLst>
        </xdr:cNvPr>
        <xdr:cNvSpPr/>
      </xdr:nvSpPr>
      <xdr:spPr>
        <a:xfrm>
          <a:off x="4127500" y="6454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4E60B79E-AAB4-46A7-97BC-99FF4297E691}"/>
            </a:ext>
          </a:extLst>
        </xdr:cNvPr>
        <xdr:cNvSpPr/>
      </xdr:nvSpPr>
      <xdr:spPr>
        <a:xfrm>
          <a:off x="33845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182A50D6-F866-40B8-BFE6-C3CF247F577B}"/>
            </a:ext>
          </a:extLst>
        </xdr:cNvPr>
        <xdr:cNvSpPr/>
      </xdr:nvSpPr>
      <xdr:spPr>
        <a:xfrm>
          <a:off x="2571750" y="644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FCCE3F1B-D047-4EBE-8C4F-FEA0AE5AF528}"/>
            </a:ext>
          </a:extLst>
        </xdr:cNvPr>
        <xdr:cNvSpPr/>
      </xdr:nvSpPr>
      <xdr:spPr>
        <a:xfrm>
          <a:off x="1778000" y="63986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775AEE99-E547-4886-9382-D09857278F2D}"/>
            </a:ext>
          </a:extLst>
        </xdr:cNvPr>
        <xdr:cNvSpPr/>
      </xdr:nvSpPr>
      <xdr:spPr>
        <a:xfrm>
          <a:off x="984250" y="63578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5C55E87-8F57-4E94-A29B-1A2C735C987A}"/>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1DAF49C-D492-4837-BA48-02530E549169}"/>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32D6B20-DCE2-437C-A353-D1A94B982781}"/>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DEE06FE-47A8-49EB-A8BC-B0F1AB9DD2F0}"/>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76292FE-CDF9-4DAC-9F40-62105DA3CAAC}"/>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25400</xdr:rowOff>
    </xdr:from>
    <xdr:to>
      <xdr:col>24</xdr:col>
      <xdr:colOff>114300</xdr:colOff>
      <xdr:row>41</xdr:row>
      <xdr:rowOff>127000</xdr:rowOff>
    </xdr:to>
    <xdr:sp macro="" textlink="">
      <xdr:nvSpPr>
        <xdr:cNvPr id="74" name="楕円 73">
          <a:extLst>
            <a:ext uri="{FF2B5EF4-FFF2-40B4-BE49-F238E27FC236}">
              <a16:creationId xmlns:a16="http://schemas.microsoft.com/office/drawing/2014/main" id="{9E6B7968-CE33-4299-8827-8A242F6DE947}"/>
            </a:ext>
          </a:extLst>
        </xdr:cNvPr>
        <xdr:cNvSpPr/>
      </xdr:nvSpPr>
      <xdr:spPr>
        <a:xfrm>
          <a:off x="4127500" y="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3827</xdr:rowOff>
    </xdr:from>
    <xdr:ext cx="405111" cy="259045"/>
    <xdr:sp macro="" textlink="">
      <xdr:nvSpPr>
        <xdr:cNvPr id="75" name="【道路】&#10;有形固定資産減価償却率該当値テキスト">
          <a:extLst>
            <a:ext uri="{FF2B5EF4-FFF2-40B4-BE49-F238E27FC236}">
              <a16:creationId xmlns:a16="http://schemas.microsoft.com/office/drawing/2014/main" id="{A8B7AA44-4FD4-4322-8969-33CEA5ABA614}"/>
            </a:ext>
          </a:extLst>
        </xdr:cNvPr>
        <xdr:cNvSpPr txBox="1"/>
      </xdr:nvSpPr>
      <xdr:spPr>
        <a:xfrm>
          <a:off x="4216400" y="677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38463</xdr:rowOff>
    </xdr:from>
    <xdr:to>
      <xdr:col>20</xdr:col>
      <xdr:colOff>38100</xdr:colOff>
      <xdr:row>41</xdr:row>
      <xdr:rowOff>140063</xdr:rowOff>
    </xdr:to>
    <xdr:sp macro="" textlink="">
      <xdr:nvSpPr>
        <xdr:cNvPr id="76" name="楕円 75">
          <a:extLst>
            <a:ext uri="{FF2B5EF4-FFF2-40B4-BE49-F238E27FC236}">
              <a16:creationId xmlns:a16="http://schemas.microsoft.com/office/drawing/2014/main" id="{3A9EEF69-5E2F-411D-B05F-75164648161F}"/>
            </a:ext>
          </a:extLst>
        </xdr:cNvPr>
        <xdr:cNvSpPr/>
      </xdr:nvSpPr>
      <xdr:spPr>
        <a:xfrm>
          <a:off x="3384550" y="68139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76200</xdr:rowOff>
    </xdr:from>
    <xdr:to>
      <xdr:col>24</xdr:col>
      <xdr:colOff>63500</xdr:colOff>
      <xdr:row>41</xdr:row>
      <xdr:rowOff>89263</xdr:rowOff>
    </xdr:to>
    <xdr:cxnSp macro="">
      <xdr:nvCxnSpPr>
        <xdr:cNvPr id="77" name="直線コネクタ 76">
          <a:extLst>
            <a:ext uri="{FF2B5EF4-FFF2-40B4-BE49-F238E27FC236}">
              <a16:creationId xmlns:a16="http://schemas.microsoft.com/office/drawing/2014/main" id="{FBF2215D-DD94-4FFA-AD29-E1F4B109695D}"/>
            </a:ext>
          </a:extLst>
        </xdr:cNvPr>
        <xdr:cNvCxnSpPr/>
      </xdr:nvCxnSpPr>
      <xdr:spPr>
        <a:xfrm flipV="1">
          <a:off x="3429000" y="6851650"/>
          <a:ext cx="7493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46627</xdr:rowOff>
    </xdr:from>
    <xdr:to>
      <xdr:col>15</xdr:col>
      <xdr:colOff>101600</xdr:colOff>
      <xdr:row>41</xdr:row>
      <xdr:rowOff>148227</xdr:rowOff>
    </xdr:to>
    <xdr:sp macro="" textlink="">
      <xdr:nvSpPr>
        <xdr:cNvPr id="78" name="楕円 77">
          <a:extLst>
            <a:ext uri="{FF2B5EF4-FFF2-40B4-BE49-F238E27FC236}">
              <a16:creationId xmlns:a16="http://schemas.microsoft.com/office/drawing/2014/main" id="{2B7EF48C-22FA-4847-A59F-0B1C1CAF40B0}"/>
            </a:ext>
          </a:extLst>
        </xdr:cNvPr>
        <xdr:cNvSpPr/>
      </xdr:nvSpPr>
      <xdr:spPr>
        <a:xfrm>
          <a:off x="2571750" y="682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89263</xdr:rowOff>
    </xdr:from>
    <xdr:to>
      <xdr:col>19</xdr:col>
      <xdr:colOff>177800</xdr:colOff>
      <xdr:row>41</xdr:row>
      <xdr:rowOff>97427</xdr:rowOff>
    </xdr:to>
    <xdr:cxnSp macro="">
      <xdr:nvCxnSpPr>
        <xdr:cNvPr id="79" name="直線コネクタ 78">
          <a:extLst>
            <a:ext uri="{FF2B5EF4-FFF2-40B4-BE49-F238E27FC236}">
              <a16:creationId xmlns:a16="http://schemas.microsoft.com/office/drawing/2014/main" id="{44F3848F-EF47-48F7-99D9-E4F2F147C23F}"/>
            </a:ext>
          </a:extLst>
        </xdr:cNvPr>
        <xdr:cNvCxnSpPr/>
      </xdr:nvCxnSpPr>
      <xdr:spPr>
        <a:xfrm flipV="1">
          <a:off x="2622550" y="6864713"/>
          <a:ext cx="80645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109237</xdr:rowOff>
    </xdr:from>
    <xdr:ext cx="405111" cy="259045"/>
    <xdr:sp macro="" textlink="">
      <xdr:nvSpPr>
        <xdr:cNvPr id="80" name="n_1aveValue【道路】&#10;有形固定資産減価償却率">
          <a:extLst>
            <a:ext uri="{FF2B5EF4-FFF2-40B4-BE49-F238E27FC236}">
              <a16:creationId xmlns:a16="http://schemas.microsoft.com/office/drawing/2014/main" id="{2A09ACEB-76F9-495F-8780-B237266D82F5}"/>
            </a:ext>
          </a:extLst>
        </xdr:cNvPr>
        <xdr:cNvSpPr txBox="1"/>
      </xdr:nvSpPr>
      <xdr:spPr>
        <a:xfrm>
          <a:off x="3239144" y="622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120667</xdr:rowOff>
    </xdr:from>
    <xdr:ext cx="405111" cy="259045"/>
    <xdr:sp macro="" textlink="">
      <xdr:nvSpPr>
        <xdr:cNvPr id="81" name="n_2aveValue【道路】&#10;有形固定資産減価償却率">
          <a:extLst>
            <a:ext uri="{FF2B5EF4-FFF2-40B4-BE49-F238E27FC236}">
              <a16:creationId xmlns:a16="http://schemas.microsoft.com/office/drawing/2014/main" id="{48AF55A7-1F55-41B3-B192-7EA860F70DD4}"/>
            </a:ext>
          </a:extLst>
        </xdr:cNvPr>
        <xdr:cNvSpPr txBox="1"/>
      </xdr:nvSpPr>
      <xdr:spPr>
        <a:xfrm>
          <a:off x="24390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65150</xdr:rowOff>
    </xdr:from>
    <xdr:ext cx="405111" cy="259045"/>
    <xdr:sp macro="" textlink="">
      <xdr:nvSpPr>
        <xdr:cNvPr id="82" name="n_3aveValue【道路】&#10;有形固定資産減価償却率">
          <a:extLst>
            <a:ext uri="{FF2B5EF4-FFF2-40B4-BE49-F238E27FC236}">
              <a16:creationId xmlns:a16="http://schemas.microsoft.com/office/drawing/2014/main" id="{7C01C79F-54E9-4839-8E87-D721F072DFD3}"/>
            </a:ext>
          </a:extLst>
        </xdr:cNvPr>
        <xdr:cNvSpPr txBox="1"/>
      </xdr:nvSpPr>
      <xdr:spPr>
        <a:xfrm>
          <a:off x="164529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24328</xdr:rowOff>
    </xdr:from>
    <xdr:ext cx="405111" cy="259045"/>
    <xdr:sp macro="" textlink="">
      <xdr:nvSpPr>
        <xdr:cNvPr id="83" name="n_4aveValue【道路】&#10;有形固定資産減価償却率">
          <a:extLst>
            <a:ext uri="{FF2B5EF4-FFF2-40B4-BE49-F238E27FC236}">
              <a16:creationId xmlns:a16="http://schemas.microsoft.com/office/drawing/2014/main" id="{8E903765-FEF2-464B-AAF9-410B2D42B427}"/>
            </a:ext>
          </a:extLst>
        </xdr:cNvPr>
        <xdr:cNvSpPr txBox="1"/>
      </xdr:nvSpPr>
      <xdr:spPr>
        <a:xfrm>
          <a:off x="851544" y="613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131190</xdr:rowOff>
    </xdr:from>
    <xdr:ext cx="405111" cy="259045"/>
    <xdr:sp macro="" textlink="">
      <xdr:nvSpPr>
        <xdr:cNvPr id="84" name="n_1mainValue【道路】&#10;有形固定資産減価償却率">
          <a:extLst>
            <a:ext uri="{FF2B5EF4-FFF2-40B4-BE49-F238E27FC236}">
              <a16:creationId xmlns:a16="http://schemas.microsoft.com/office/drawing/2014/main" id="{69792ADE-AF8D-456E-AB6E-B07D3FA6C285}"/>
            </a:ext>
          </a:extLst>
        </xdr:cNvPr>
        <xdr:cNvSpPr txBox="1"/>
      </xdr:nvSpPr>
      <xdr:spPr>
        <a:xfrm>
          <a:off x="3239144" y="690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139354</xdr:rowOff>
    </xdr:from>
    <xdr:ext cx="405111" cy="259045"/>
    <xdr:sp macro="" textlink="">
      <xdr:nvSpPr>
        <xdr:cNvPr id="85" name="n_2mainValue【道路】&#10;有形固定資産減価償却率">
          <a:extLst>
            <a:ext uri="{FF2B5EF4-FFF2-40B4-BE49-F238E27FC236}">
              <a16:creationId xmlns:a16="http://schemas.microsoft.com/office/drawing/2014/main" id="{D10FA482-AD71-48A0-8645-5542875A9743}"/>
            </a:ext>
          </a:extLst>
        </xdr:cNvPr>
        <xdr:cNvSpPr txBox="1"/>
      </xdr:nvSpPr>
      <xdr:spPr>
        <a:xfrm>
          <a:off x="2439044" y="691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1A64832F-2F2C-4A88-899A-51691DDF0B8A}"/>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3AF24F27-A6E1-4875-ADB0-C7FF01146EC8}"/>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04DC981C-3B73-4507-9AF1-2D5EB1A7628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171C8FE8-88E4-4BCA-8DBF-86A2C30BED5A}"/>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76DA3614-9D41-431F-B919-5EFBDE53C729}"/>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6DFEAFA5-6E13-4E5E-A07B-D38EA3D72AB8}"/>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47D2AC77-38C8-4A8B-A775-7608279F33C2}"/>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C046A0E2-87A3-45ED-B3A1-AA0A2410C64C}"/>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3B12CECA-FA31-4F55-92FA-1D4E96675CE0}"/>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DB1B059C-7201-4DF5-8503-6E57655FD558}"/>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a:extLst>
            <a:ext uri="{FF2B5EF4-FFF2-40B4-BE49-F238E27FC236}">
              <a16:creationId xmlns:a16="http://schemas.microsoft.com/office/drawing/2014/main" id="{0B6F803A-FEC6-48A5-AAB3-C0288B65D01C}"/>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a:extLst>
            <a:ext uri="{FF2B5EF4-FFF2-40B4-BE49-F238E27FC236}">
              <a16:creationId xmlns:a16="http://schemas.microsoft.com/office/drawing/2014/main" id="{7AD7D9F6-E1CD-4AA7-B933-927642A9FA9A}"/>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a:extLst>
            <a:ext uri="{FF2B5EF4-FFF2-40B4-BE49-F238E27FC236}">
              <a16:creationId xmlns:a16="http://schemas.microsoft.com/office/drawing/2014/main" id="{B7A630FB-541A-442D-A5E5-B4E564AEB009}"/>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9" name="テキスト ボックス 98">
          <a:extLst>
            <a:ext uri="{FF2B5EF4-FFF2-40B4-BE49-F238E27FC236}">
              <a16:creationId xmlns:a16="http://schemas.microsoft.com/office/drawing/2014/main" id="{504D5323-A496-4052-9992-8433E9439BA7}"/>
            </a:ext>
          </a:extLst>
        </xdr:cNvPr>
        <xdr:cNvSpPr txBox="1"/>
      </xdr:nvSpPr>
      <xdr:spPr>
        <a:xfrm>
          <a:off x="541803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a:extLst>
            <a:ext uri="{FF2B5EF4-FFF2-40B4-BE49-F238E27FC236}">
              <a16:creationId xmlns:a16="http://schemas.microsoft.com/office/drawing/2014/main" id="{72890F2D-B1CC-46F0-8948-1A09B94C74A2}"/>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1" name="テキスト ボックス 100">
          <a:extLst>
            <a:ext uri="{FF2B5EF4-FFF2-40B4-BE49-F238E27FC236}">
              <a16:creationId xmlns:a16="http://schemas.microsoft.com/office/drawing/2014/main" id="{69541BC5-9ECD-419C-86C3-EAB204361DEF}"/>
            </a:ext>
          </a:extLst>
        </xdr:cNvPr>
        <xdr:cNvSpPr txBox="1"/>
      </xdr:nvSpPr>
      <xdr:spPr>
        <a:xfrm>
          <a:off x="541803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a:extLst>
            <a:ext uri="{FF2B5EF4-FFF2-40B4-BE49-F238E27FC236}">
              <a16:creationId xmlns:a16="http://schemas.microsoft.com/office/drawing/2014/main" id="{41525190-22DE-4484-B6F0-5AA52FAEE2C4}"/>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3" name="テキスト ボックス 102">
          <a:extLst>
            <a:ext uri="{FF2B5EF4-FFF2-40B4-BE49-F238E27FC236}">
              <a16:creationId xmlns:a16="http://schemas.microsoft.com/office/drawing/2014/main" id="{7C733E99-8101-4AAC-BB3F-E91FE9C972E1}"/>
            </a:ext>
          </a:extLst>
        </xdr:cNvPr>
        <xdr:cNvSpPr txBox="1"/>
      </xdr:nvSpPr>
      <xdr:spPr>
        <a:xfrm>
          <a:off x="541803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0EC41D03-6993-4402-9CCD-615CEA1AE80D}"/>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5" name="テキスト ボックス 104">
          <a:extLst>
            <a:ext uri="{FF2B5EF4-FFF2-40B4-BE49-F238E27FC236}">
              <a16:creationId xmlns:a16="http://schemas.microsoft.com/office/drawing/2014/main" id="{EB33E4A4-96E4-45A5-8418-FF17CF246AC0}"/>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3508D6E5-2896-4508-9A31-DF45A876590D}"/>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07" name="直線コネクタ 106">
          <a:extLst>
            <a:ext uri="{FF2B5EF4-FFF2-40B4-BE49-F238E27FC236}">
              <a16:creationId xmlns:a16="http://schemas.microsoft.com/office/drawing/2014/main" id="{7833F8F3-E268-43E3-A6F6-FFD92D0F27C1}"/>
            </a:ext>
          </a:extLst>
        </xdr:cNvPr>
        <xdr:cNvCxnSpPr/>
      </xdr:nvCxnSpPr>
      <xdr:spPr>
        <a:xfrm flipV="1">
          <a:off x="9429115" y="5646417"/>
          <a:ext cx="0" cy="1260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08" name="【道路】&#10;一人当たり延長最小値テキスト">
          <a:extLst>
            <a:ext uri="{FF2B5EF4-FFF2-40B4-BE49-F238E27FC236}">
              <a16:creationId xmlns:a16="http://schemas.microsoft.com/office/drawing/2014/main" id="{BB6C80E8-7EE4-4FB3-83A0-60058D3DB661}"/>
            </a:ext>
          </a:extLst>
        </xdr:cNvPr>
        <xdr:cNvSpPr txBox="1"/>
      </xdr:nvSpPr>
      <xdr:spPr>
        <a:xfrm>
          <a:off x="9467850" y="691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09" name="直線コネクタ 108">
          <a:extLst>
            <a:ext uri="{FF2B5EF4-FFF2-40B4-BE49-F238E27FC236}">
              <a16:creationId xmlns:a16="http://schemas.microsoft.com/office/drawing/2014/main" id="{165D9169-79D1-4CB8-B551-4C35AFC1242C}"/>
            </a:ext>
          </a:extLst>
        </xdr:cNvPr>
        <xdr:cNvCxnSpPr/>
      </xdr:nvCxnSpPr>
      <xdr:spPr>
        <a:xfrm>
          <a:off x="9359900" y="69070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0" name="【道路】&#10;一人当たり延長最大値テキスト">
          <a:extLst>
            <a:ext uri="{FF2B5EF4-FFF2-40B4-BE49-F238E27FC236}">
              <a16:creationId xmlns:a16="http://schemas.microsoft.com/office/drawing/2014/main" id="{B3EDA2FE-2C3C-4FAE-ACAF-881EC19F75A7}"/>
            </a:ext>
          </a:extLst>
        </xdr:cNvPr>
        <xdr:cNvSpPr txBox="1"/>
      </xdr:nvSpPr>
      <xdr:spPr>
        <a:xfrm>
          <a:off x="9467850" y="543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1" name="直線コネクタ 110">
          <a:extLst>
            <a:ext uri="{FF2B5EF4-FFF2-40B4-BE49-F238E27FC236}">
              <a16:creationId xmlns:a16="http://schemas.microsoft.com/office/drawing/2014/main" id="{7A090F6E-E94D-4B8A-95A3-92D25B80BAD9}"/>
            </a:ext>
          </a:extLst>
        </xdr:cNvPr>
        <xdr:cNvCxnSpPr/>
      </xdr:nvCxnSpPr>
      <xdr:spPr>
        <a:xfrm>
          <a:off x="9359900" y="56464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2" name="【道路】&#10;一人当たり延長平均値テキスト">
          <a:extLst>
            <a:ext uri="{FF2B5EF4-FFF2-40B4-BE49-F238E27FC236}">
              <a16:creationId xmlns:a16="http://schemas.microsoft.com/office/drawing/2014/main" id="{4E560107-2807-4D97-8A04-D2CE8C4F6F43}"/>
            </a:ext>
          </a:extLst>
        </xdr:cNvPr>
        <xdr:cNvSpPr txBox="1"/>
      </xdr:nvSpPr>
      <xdr:spPr>
        <a:xfrm>
          <a:off x="9467850" y="65741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3" name="フローチャート: 判断 112">
          <a:extLst>
            <a:ext uri="{FF2B5EF4-FFF2-40B4-BE49-F238E27FC236}">
              <a16:creationId xmlns:a16="http://schemas.microsoft.com/office/drawing/2014/main" id="{7357FCDC-1532-439D-AA7F-E2D6EF68D4D1}"/>
            </a:ext>
          </a:extLst>
        </xdr:cNvPr>
        <xdr:cNvSpPr/>
      </xdr:nvSpPr>
      <xdr:spPr>
        <a:xfrm>
          <a:off x="9398000" y="67163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14" name="フローチャート: 判断 113">
          <a:extLst>
            <a:ext uri="{FF2B5EF4-FFF2-40B4-BE49-F238E27FC236}">
              <a16:creationId xmlns:a16="http://schemas.microsoft.com/office/drawing/2014/main" id="{26440665-8077-4557-9776-59927ABC0FB0}"/>
            </a:ext>
          </a:extLst>
        </xdr:cNvPr>
        <xdr:cNvSpPr/>
      </xdr:nvSpPr>
      <xdr:spPr>
        <a:xfrm>
          <a:off x="8636000" y="672447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15" name="フローチャート: 判断 114">
          <a:extLst>
            <a:ext uri="{FF2B5EF4-FFF2-40B4-BE49-F238E27FC236}">
              <a16:creationId xmlns:a16="http://schemas.microsoft.com/office/drawing/2014/main" id="{55C7D208-0BDB-425D-8508-64A7CF43A64D}"/>
            </a:ext>
          </a:extLst>
        </xdr:cNvPr>
        <xdr:cNvSpPr/>
      </xdr:nvSpPr>
      <xdr:spPr>
        <a:xfrm>
          <a:off x="7842250" y="674711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16" name="フローチャート: 判断 115">
          <a:extLst>
            <a:ext uri="{FF2B5EF4-FFF2-40B4-BE49-F238E27FC236}">
              <a16:creationId xmlns:a16="http://schemas.microsoft.com/office/drawing/2014/main" id="{1F3A0750-2ACA-4093-9B8C-399794BDACD5}"/>
            </a:ext>
          </a:extLst>
        </xdr:cNvPr>
        <xdr:cNvSpPr/>
      </xdr:nvSpPr>
      <xdr:spPr>
        <a:xfrm>
          <a:off x="7029450" y="67365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17" name="フローチャート: 判断 116">
          <a:extLst>
            <a:ext uri="{FF2B5EF4-FFF2-40B4-BE49-F238E27FC236}">
              <a16:creationId xmlns:a16="http://schemas.microsoft.com/office/drawing/2014/main" id="{55E157EF-F1FC-4FBB-AFC1-7CE5CC390100}"/>
            </a:ext>
          </a:extLst>
        </xdr:cNvPr>
        <xdr:cNvSpPr/>
      </xdr:nvSpPr>
      <xdr:spPr>
        <a:xfrm>
          <a:off x="6235700" y="67414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6817BB97-16BA-4329-B22C-EDE61F02ED3A}"/>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C7A6EADB-840D-4C1F-8770-47A93494D9E0}"/>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AAC36746-E41C-4C28-8FFF-C0972308862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96E92F94-E11A-4945-AD3B-EE8818BB9CDA}"/>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57E7E9C4-3B2F-4853-BDA2-E9D2C6072985}"/>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69330</xdr:rowOff>
    </xdr:from>
    <xdr:to>
      <xdr:col>55</xdr:col>
      <xdr:colOff>50800</xdr:colOff>
      <xdr:row>41</xdr:row>
      <xdr:rowOff>170930</xdr:rowOff>
    </xdr:to>
    <xdr:sp macro="" textlink="">
      <xdr:nvSpPr>
        <xdr:cNvPr id="123" name="楕円 122">
          <a:extLst>
            <a:ext uri="{FF2B5EF4-FFF2-40B4-BE49-F238E27FC236}">
              <a16:creationId xmlns:a16="http://schemas.microsoft.com/office/drawing/2014/main" id="{AC2C4920-3006-4AAF-BD39-938B876B3F74}"/>
            </a:ext>
          </a:extLst>
        </xdr:cNvPr>
        <xdr:cNvSpPr/>
      </xdr:nvSpPr>
      <xdr:spPr>
        <a:xfrm>
          <a:off x="9398000" y="68447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155707</xdr:rowOff>
    </xdr:from>
    <xdr:ext cx="469744" cy="259045"/>
    <xdr:sp macro="" textlink="">
      <xdr:nvSpPr>
        <xdr:cNvPr id="124" name="【道路】&#10;一人当たり延長該当値テキスト">
          <a:extLst>
            <a:ext uri="{FF2B5EF4-FFF2-40B4-BE49-F238E27FC236}">
              <a16:creationId xmlns:a16="http://schemas.microsoft.com/office/drawing/2014/main" id="{0E115377-6C5D-48C1-A7C2-FE2BF9F47B61}"/>
            </a:ext>
          </a:extLst>
        </xdr:cNvPr>
        <xdr:cNvSpPr txBox="1"/>
      </xdr:nvSpPr>
      <xdr:spPr>
        <a:xfrm>
          <a:off x="9467850" y="676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69428</xdr:rowOff>
    </xdr:from>
    <xdr:to>
      <xdr:col>50</xdr:col>
      <xdr:colOff>165100</xdr:colOff>
      <xdr:row>41</xdr:row>
      <xdr:rowOff>171028</xdr:rowOff>
    </xdr:to>
    <xdr:sp macro="" textlink="">
      <xdr:nvSpPr>
        <xdr:cNvPr id="125" name="楕円 124">
          <a:extLst>
            <a:ext uri="{FF2B5EF4-FFF2-40B4-BE49-F238E27FC236}">
              <a16:creationId xmlns:a16="http://schemas.microsoft.com/office/drawing/2014/main" id="{D88479BD-C257-490E-A03E-7A2C8AEDCB72}"/>
            </a:ext>
          </a:extLst>
        </xdr:cNvPr>
        <xdr:cNvSpPr/>
      </xdr:nvSpPr>
      <xdr:spPr>
        <a:xfrm>
          <a:off x="8636000" y="68448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120130</xdr:rowOff>
    </xdr:from>
    <xdr:to>
      <xdr:col>55</xdr:col>
      <xdr:colOff>0</xdr:colOff>
      <xdr:row>41</xdr:row>
      <xdr:rowOff>120228</xdr:rowOff>
    </xdr:to>
    <xdr:cxnSp macro="">
      <xdr:nvCxnSpPr>
        <xdr:cNvPr id="126" name="直線コネクタ 125">
          <a:extLst>
            <a:ext uri="{FF2B5EF4-FFF2-40B4-BE49-F238E27FC236}">
              <a16:creationId xmlns:a16="http://schemas.microsoft.com/office/drawing/2014/main" id="{A920E7A5-F03D-4BE1-B8BC-FA737872F899}"/>
            </a:ext>
          </a:extLst>
        </xdr:cNvPr>
        <xdr:cNvCxnSpPr/>
      </xdr:nvCxnSpPr>
      <xdr:spPr>
        <a:xfrm flipV="1">
          <a:off x="8686800" y="6895580"/>
          <a:ext cx="742950" cy="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69584</xdr:rowOff>
    </xdr:from>
    <xdr:to>
      <xdr:col>46</xdr:col>
      <xdr:colOff>38100</xdr:colOff>
      <xdr:row>41</xdr:row>
      <xdr:rowOff>171184</xdr:rowOff>
    </xdr:to>
    <xdr:sp macro="" textlink="">
      <xdr:nvSpPr>
        <xdr:cNvPr id="127" name="楕円 126">
          <a:extLst>
            <a:ext uri="{FF2B5EF4-FFF2-40B4-BE49-F238E27FC236}">
              <a16:creationId xmlns:a16="http://schemas.microsoft.com/office/drawing/2014/main" id="{AE602BDA-828B-4C1E-8BDA-AC510E0560D6}"/>
            </a:ext>
          </a:extLst>
        </xdr:cNvPr>
        <xdr:cNvSpPr/>
      </xdr:nvSpPr>
      <xdr:spPr>
        <a:xfrm>
          <a:off x="7842250" y="68450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120228</xdr:rowOff>
    </xdr:from>
    <xdr:to>
      <xdr:col>50</xdr:col>
      <xdr:colOff>114300</xdr:colOff>
      <xdr:row>41</xdr:row>
      <xdr:rowOff>120384</xdr:rowOff>
    </xdr:to>
    <xdr:cxnSp macro="">
      <xdr:nvCxnSpPr>
        <xdr:cNvPr id="128" name="直線コネクタ 127">
          <a:extLst>
            <a:ext uri="{FF2B5EF4-FFF2-40B4-BE49-F238E27FC236}">
              <a16:creationId xmlns:a16="http://schemas.microsoft.com/office/drawing/2014/main" id="{AFB758A8-EE6D-4336-B79B-65A9DAD8F854}"/>
            </a:ext>
          </a:extLst>
        </xdr:cNvPr>
        <xdr:cNvCxnSpPr/>
      </xdr:nvCxnSpPr>
      <xdr:spPr>
        <a:xfrm flipV="1">
          <a:off x="7886700" y="6895678"/>
          <a:ext cx="8001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29" name="n_1aveValue【道路】&#10;一人当たり延長">
          <a:extLst>
            <a:ext uri="{FF2B5EF4-FFF2-40B4-BE49-F238E27FC236}">
              <a16:creationId xmlns:a16="http://schemas.microsoft.com/office/drawing/2014/main" id="{47317EBF-89F8-4098-B9B3-97FBB2C8AE1D}"/>
            </a:ext>
          </a:extLst>
        </xdr:cNvPr>
        <xdr:cNvSpPr txBox="1"/>
      </xdr:nvSpPr>
      <xdr:spPr>
        <a:xfrm>
          <a:off x="8425961" y="650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83444</xdr:rowOff>
    </xdr:from>
    <xdr:ext cx="534377" cy="259045"/>
    <xdr:sp macro="" textlink="">
      <xdr:nvSpPr>
        <xdr:cNvPr id="130" name="n_2aveValue【道路】&#10;一人当たり延長">
          <a:extLst>
            <a:ext uri="{FF2B5EF4-FFF2-40B4-BE49-F238E27FC236}">
              <a16:creationId xmlns:a16="http://schemas.microsoft.com/office/drawing/2014/main" id="{C88A9222-29A1-4EA8-8B3F-F55C79780490}"/>
            </a:ext>
          </a:extLst>
        </xdr:cNvPr>
        <xdr:cNvSpPr txBox="1"/>
      </xdr:nvSpPr>
      <xdr:spPr>
        <a:xfrm>
          <a:off x="7644911" y="652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72915</xdr:rowOff>
    </xdr:from>
    <xdr:ext cx="534377" cy="259045"/>
    <xdr:sp macro="" textlink="">
      <xdr:nvSpPr>
        <xdr:cNvPr id="131" name="n_3aveValue【道路】&#10;一人当たり延長">
          <a:extLst>
            <a:ext uri="{FF2B5EF4-FFF2-40B4-BE49-F238E27FC236}">
              <a16:creationId xmlns:a16="http://schemas.microsoft.com/office/drawing/2014/main" id="{9429B723-AE42-4796-9D37-E95F456117FE}"/>
            </a:ext>
          </a:extLst>
        </xdr:cNvPr>
        <xdr:cNvSpPr txBox="1"/>
      </xdr:nvSpPr>
      <xdr:spPr>
        <a:xfrm>
          <a:off x="6851161" y="651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77809</xdr:rowOff>
    </xdr:from>
    <xdr:ext cx="534377" cy="259045"/>
    <xdr:sp macro="" textlink="">
      <xdr:nvSpPr>
        <xdr:cNvPr id="132" name="n_4aveValue【道路】&#10;一人当たり延長">
          <a:extLst>
            <a:ext uri="{FF2B5EF4-FFF2-40B4-BE49-F238E27FC236}">
              <a16:creationId xmlns:a16="http://schemas.microsoft.com/office/drawing/2014/main" id="{37AA5F1F-539A-452D-B491-548983E62EAC}"/>
            </a:ext>
          </a:extLst>
        </xdr:cNvPr>
        <xdr:cNvSpPr txBox="1"/>
      </xdr:nvSpPr>
      <xdr:spPr>
        <a:xfrm>
          <a:off x="6038361" y="6523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162155</xdr:rowOff>
    </xdr:from>
    <xdr:ext cx="469744" cy="259045"/>
    <xdr:sp macro="" textlink="">
      <xdr:nvSpPr>
        <xdr:cNvPr id="133" name="n_1mainValue【道路】&#10;一人当たり延長">
          <a:extLst>
            <a:ext uri="{FF2B5EF4-FFF2-40B4-BE49-F238E27FC236}">
              <a16:creationId xmlns:a16="http://schemas.microsoft.com/office/drawing/2014/main" id="{C5C714CF-DDD2-4BDB-9244-6395CACBBE64}"/>
            </a:ext>
          </a:extLst>
        </xdr:cNvPr>
        <xdr:cNvSpPr txBox="1"/>
      </xdr:nvSpPr>
      <xdr:spPr>
        <a:xfrm>
          <a:off x="8458277" y="693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162311</xdr:rowOff>
    </xdr:from>
    <xdr:ext cx="469744" cy="259045"/>
    <xdr:sp macro="" textlink="">
      <xdr:nvSpPr>
        <xdr:cNvPr id="134" name="n_2mainValue【道路】&#10;一人当たり延長">
          <a:extLst>
            <a:ext uri="{FF2B5EF4-FFF2-40B4-BE49-F238E27FC236}">
              <a16:creationId xmlns:a16="http://schemas.microsoft.com/office/drawing/2014/main" id="{665FC721-5B0E-49B5-9284-99D4EAA0798F}"/>
            </a:ext>
          </a:extLst>
        </xdr:cNvPr>
        <xdr:cNvSpPr txBox="1"/>
      </xdr:nvSpPr>
      <xdr:spPr>
        <a:xfrm>
          <a:off x="7677227" y="69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7FF3BC18-3631-404A-91C1-B3B19AEB5675}"/>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FBD22468-92C2-4BE7-A61E-514C4354E54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1BAF5AE0-D8F1-4035-BD0E-3C7BC755597A}"/>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C4AE2077-80A1-4B14-89CB-BE9D1911C7B3}"/>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5332D6DE-AAEA-40E5-BF04-EA01DC637825}"/>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656E63DE-A3D1-4145-A144-2F9F0A1EBB25}"/>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C6554D15-BF52-41F4-A2F3-523BC339588D}"/>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0699CC8F-9678-4D1D-9364-D59E80E6FF08}"/>
            </a:ext>
          </a:extLst>
        </xdr:cNvPr>
        <xdr:cNvSpPr/>
      </xdr:nvSpPr>
      <xdr:spPr>
        <a:xfrm>
          <a:off x="6858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43" name="正方形/長方形 142">
          <a:extLst>
            <a:ext uri="{FF2B5EF4-FFF2-40B4-BE49-F238E27FC236}">
              <a16:creationId xmlns:a16="http://schemas.microsoft.com/office/drawing/2014/main" id="{669CD938-58E8-49BA-9CB9-87DC066FB24C}"/>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44" name="正方形/長方形 143">
          <a:extLst>
            <a:ext uri="{FF2B5EF4-FFF2-40B4-BE49-F238E27FC236}">
              <a16:creationId xmlns:a16="http://schemas.microsoft.com/office/drawing/2014/main" id="{600E3C57-523A-4046-B7E0-E2962B628695}"/>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45" name="正方形/長方形 144">
          <a:extLst>
            <a:ext uri="{FF2B5EF4-FFF2-40B4-BE49-F238E27FC236}">
              <a16:creationId xmlns:a16="http://schemas.microsoft.com/office/drawing/2014/main" id="{28205EEB-27EA-4A49-8EF9-1229BF819480}"/>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46" name="正方形/長方形 145">
          <a:extLst>
            <a:ext uri="{FF2B5EF4-FFF2-40B4-BE49-F238E27FC236}">
              <a16:creationId xmlns:a16="http://schemas.microsoft.com/office/drawing/2014/main" id="{1D5DDE90-1103-4B89-BD3A-C12E78066213}"/>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47" name="正方形/長方形 146">
          <a:extLst>
            <a:ext uri="{FF2B5EF4-FFF2-40B4-BE49-F238E27FC236}">
              <a16:creationId xmlns:a16="http://schemas.microsoft.com/office/drawing/2014/main" id="{32BCE7D9-BBC1-4204-951F-BAAE831D8959}"/>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48" name="正方形/長方形 147">
          <a:extLst>
            <a:ext uri="{FF2B5EF4-FFF2-40B4-BE49-F238E27FC236}">
              <a16:creationId xmlns:a16="http://schemas.microsoft.com/office/drawing/2014/main" id="{CEE35625-1205-4915-A428-A55B7440F415}"/>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49" name="正方形/長方形 148">
          <a:extLst>
            <a:ext uri="{FF2B5EF4-FFF2-40B4-BE49-F238E27FC236}">
              <a16:creationId xmlns:a16="http://schemas.microsoft.com/office/drawing/2014/main" id="{21DDC736-4F2B-4BB5-8BBF-E43D7343FEF4}"/>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50" name="正方形/長方形 149">
          <a:extLst>
            <a:ext uri="{FF2B5EF4-FFF2-40B4-BE49-F238E27FC236}">
              <a16:creationId xmlns:a16="http://schemas.microsoft.com/office/drawing/2014/main" id="{B984E572-B273-450A-BBCF-4749BE239133}"/>
            </a:ext>
          </a:extLst>
        </xdr:cNvPr>
        <xdr:cNvSpPr/>
      </xdr:nvSpPr>
      <xdr:spPr>
        <a:xfrm>
          <a:off x="595630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51" name="正方形/長方形 150">
          <a:extLst>
            <a:ext uri="{FF2B5EF4-FFF2-40B4-BE49-F238E27FC236}">
              <a16:creationId xmlns:a16="http://schemas.microsoft.com/office/drawing/2014/main" id="{5823D411-6641-4342-9618-B208DAF95FD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2" name="正方形/長方形 151">
          <a:extLst>
            <a:ext uri="{FF2B5EF4-FFF2-40B4-BE49-F238E27FC236}">
              <a16:creationId xmlns:a16="http://schemas.microsoft.com/office/drawing/2014/main" id="{ECE597A9-D649-4643-BA25-20068CBFD2D9}"/>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3" name="正方形/長方形 152">
          <a:extLst>
            <a:ext uri="{FF2B5EF4-FFF2-40B4-BE49-F238E27FC236}">
              <a16:creationId xmlns:a16="http://schemas.microsoft.com/office/drawing/2014/main" id="{33E53567-F147-436B-846F-F09D6D673485}"/>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4" name="正方形/長方形 153">
          <a:extLst>
            <a:ext uri="{FF2B5EF4-FFF2-40B4-BE49-F238E27FC236}">
              <a16:creationId xmlns:a16="http://schemas.microsoft.com/office/drawing/2014/main" id="{C5EBC138-EC14-43AF-840D-CF9DD73A5EBA}"/>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5" name="正方形/長方形 154">
          <a:extLst>
            <a:ext uri="{FF2B5EF4-FFF2-40B4-BE49-F238E27FC236}">
              <a16:creationId xmlns:a16="http://schemas.microsoft.com/office/drawing/2014/main" id="{A1080B96-FEBF-4DBD-98B3-DFB64B75EEA4}"/>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6" name="正方形/長方形 155">
          <a:extLst>
            <a:ext uri="{FF2B5EF4-FFF2-40B4-BE49-F238E27FC236}">
              <a16:creationId xmlns:a16="http://schemas.microsoft.com/office/drawing/2014/main" id="{CA65BCC1-4C5D-4519-9E25-F422229A68A3}"/>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7" name="正方形/長方形 156">
          <a:extLst>
            <a:ext uri="{FF2B5EF4-FFF2-40B4-BE49-F238E27FC236}">
              <a16:creationId xmlns:a16="http://schemas.microsoft.com/office/drawing/2014/main" id="{FB6335F2-7FA5-4E37-831C-0B4DAC2C6024}"/>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8" name="正方形/長方形 157">
          <a:extLst>
            <a:ext uri="{FF2B5EF4-FFF2-40B4-BE49-F238E27FC236}">
              <a16:creationId xmlns:a16="http://schemas.microsoft.com/office/drawing/2014/main" id="{DB3BE1AC-58A4-4A6E-9656-AC463445726D}"/>
            </a:ext>
          </a:extLst>
        </xdr:cNvPr>
        <xdr:cNvSpPr/>
      </xdr:nvSpPr>
      <xdr:spPr>
        <a:xfrm>
          <a:off x="6858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59" name="正方形/長方形 158">
          <a:extLst>
            <a:ext uri="{FF2B5EF4-FFF2-40B4-BE49-F238E27FC236}">
              <a16:creationId xmlns:a16="http://schemas.microsoft.com/office/drawing/2014/main" id="{E5B8D5B4-2283-44AE-A820-AF93F29113D0}"/>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60" name="正方形/長方形 159">
          <a:extLst>
            <a:ext uri="{FF2B5EF4-FFF2-40B4-BE49-F238E27FC236}">
              <a16:creationId xmlns:a16="http://schemas.microsoft.com/office/drawing/2014/main" id="{5F63EEDD-56B2-4D31-8CEA-227FC2CB5486}"/>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61" name="正方形/長方形 160">
          <a:extLst>
            <a:ext uri="{FF2B5EF4-FFF2-40B4-BE49-F238E27FC236}">
              <a16:creationId xmlns:a16="http://schemas.microsoft.com/office/drawing/2014/main" id="{A47427D7-0B38-4806-AF6B-42D2D9BEE16B}"/>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62" name="正方形/長方形 161">
          <a:extLst>
            <a:ext uri="{FF2B5EF4-FFF2-40B4-BE49-F238E27FC236}">
              <a16:creationId xmlns:a16="http://schemas.microsoft.com/office/drawing/2014/main" id="{CE9C0466-7066-4AD3-BC00-C1FC536AC371}"/>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63" name="正方形/長方形 162">
          <a:extLst>
            <a:ext uri="{FF2B5EF4-FFF2-40B4-BE49-F238E27FC236}">
              <a16:creationId xmlns:a16="http://schemas.microsoft.com/office/drawing/2014/main" id="{26CF14B6-9370-40C8-AC9D-61CDDD2D2598}"/>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64" name="正方形/長方形 163">
          <a:extLst>
            <a:ext uri="{FF2B5EF4-FFF2-40B4-BE49-F238E27FC236}">
              <a16:creationId xmlns:a16="http://schemas.microsoft.com/office/drawing/2014/main" id="{3CBF6089-8D02-4FFA-9A1C-3667C734E767}"/>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65" name="正方形/長方形 164">
          <a:extLst>
            <a:ext uri="{FF2B5EF4-FFF2-40B4-BE49-F238E27FC236}">
              <a16:creationId xmlns:a16="http://schemas.microsoft.com/office/drawing/2014/main" id="{C81D06A9-EC2D-44D4-A6B9-712C3CEEBFFC}"/>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66" name="正方形/長方形 165">
          <a:extLst>
            <a:ext uri="{FF2B5EF4-FFF2-40B4-BE49-F238E27FC236}">
              <a16:creationId xmlns:a16="http://schemas.microsoft.com/office/drawing/2014/main" id="{D3981C38-8DE9-4420-B616-F02DB105A889}"/>
            </a:ext>
          </a:extLst>
        </xdr:cNvPr>
        <xdr:cNvSpPr/>
      </xdr:nvSpPr>
      <xdr:spPr>
        <a:xfrm>
          <a:off x="595630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67" name="正方形/長方形 166">
          <a:extLst>
            <a:ext uri="{FF2B5EF4-FFF2-40B4-BE49-F238E27FC236}">
              <a16:creationId xmlns:a16="http://schemas.microsoft.com/office/drawing/2014/main" id="{B2EFEF3A-F889-4058-A156-D3AA1A04938F}"/>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68" name="正方形/長方形 167">
          <a:extLst>
            <a:ext uri="{FF2B5EF4-FFF2-40B4-BE49-F238E27FC236}">
              <a16:creationId xmlns:a16="http://schemas.microsoft.com/office/drawing/2014/main" id="{50EA5F50-9B93-453D-915F-CF48E26E3345}"/>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69" name="正方形/長方形 168">
          <a:extLst>
            <a:ext uri="{FF2B5EF4-FFF2-40B4-BE49-F238E27FC236}">
              <a16:creationId xmlns:a16="http://schemas.microsoft.com/office/drawing/2014/main" id="{2815DC3C-32E7-4F2E-9DDC-C3303364F128}"/>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70" name="正方形/長方形 169">
          <a:extLst>
            <a:ext uri="{FF2B5EF4-FFF2-40B4-BE49-F238E27FC236}">
              <a16:creationId xmlns:a16="http://schemas.microsoft.com/office/drawing/2014/main" id="{2C0F2E9D-60D8-404C-8DA2-FF7C4156420A}"/>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71" name="正方形/長方形 170">
          <a:extLst>
            <a:ext uri="{FF2B5EF4-FFF2-40B4-BE49-F238E27FC236}">
              <a16:creationId xmlns:a16="http://schemas.microsoft.com/office/drawing/2014/main" id="{BBA77E44-9394-4772-BC8B-298E03F9C2DE}"/>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72" name="正方形/長方形 171">
          <a:extLst>
            <a:ext uri="{FF2B5EF4-FFF2-40B4-BE49-F238E27FC236}">
              <a16:creationId xmlns:a16="http://schemas.microsoft.com/office/drawing/2014/main" id="{4E4E5F79-EF37-42D1-9E9A-80C6C047EA89}"/>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73" name="正方形/長方形 172">
          <a:extLst>
            <a:ext uri="{FF2B5EF4-FFF2-40B4-BE49-F238E27FC236}">
              <a16:creationId xmlns:a16="http://schemas.microsoft.com/office/drawing/2014/main" id="{562231FC-3991-477F-9AC0-6838B444EA4E}"/>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74" name="正方形/長方形 173">
          <a:extLst>
            <a:ext uri="{FF2B5EF4-FFF2-40B4-BE49-F238E27FC236}">
              <a16:creationId xmlns:a16="http://schemas.microsoft.com/office/drawing/2014/main" id="{0A7EFE30-E2FB-490B-BB14-9F4F4A097AF3}"/>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75" name="正方形/長方形 174">
          <a:extLst>
            <a:ext uri="{FF2B5EF4-FFF2-40B4-BE49-F238E27FC236}">
              <a16:creationId xmlns:a16="http://schemas.microsoft.com/office/drawing/2014/main" id="{3ED5C8AA-618E-4312-8051-7295466998A1}"/>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76" name="正方形/長方形 175">
          <a:extLst>
            <a:ext uri="{FF2B5EF4-FFF2-40B4-BE49-F238E27FC236}">
              <a16:creationId xmlns:a16="http://schemas.microsoft.com/office/drawing/2014/main" id="{FAF9833C-CCAA-479E-AF76-1A2AE86F3C95}"/>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77" name="正方形/長方形 176">
          <a:extLst>
            <a:ext uri="{FF2B5EF4-FFF2-40B4-BE49-F238E27FC236}">
              <a16:creationId xmlns:a16="http://schemas.microsoft.com/office/drawing/2014/main" id="{E6B04114-240F-4CFD-A907-36F07F4A8536}"/>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78" name="正方形/長方形 177">
          <a:extLst>
            <a:ext uri="{FF2B5EF4-FFF2-40B4-BE49-F238E27FC236}">
              <a16:creationId xmlns:a16="http://schemas.microsoft.com/office/drawing/2014/main" id="{49C263BA-B159-488F-A5DE-01BE2E42155C}"/>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79" name="正方形/長方形 178">
          <a:extLst>
            <a:ext uri="{FF2B5EF4-FFF2-40B4-BE49-F238E27FC236}">
              <a16:creationId xmlns:a16="http://schemas.microsoft.com/office/drawing/2014/main" id="{4F64F403-4C43-419C-8967-D6BFBBC098D6}"/>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80" name="正方形/長方形 179">
          <a:extLst>
            <a:ext uri="{FF2B5EF4-FFF2-40B4-BE49-F238E27FC236}">
              <a16:creationId xmlns:a16="http://schemas.microsoft.com/office/drawing/2014/main" id="{1A1C888D-A9E9-418F-9002-F3CCB6E6964F}"/>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81" name="正方形/長方形 180">
          <a:extLst>
            <a:ext uri="{FF2B5EF4-FFF2-40B4-BE49-F238E27FC236}">
              <a16:creationId xmlns:a16="http://schemas.microsoft.com/office/drawing/2014/main" id="{294FAEF4-411D-4CBD-852A-D5ABD52A7693}"/>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82" name="正方形/長方形 181">
          <a:extLst>
            <a:ext uri="{FF2B5EF4-FFF2-40B4-BE49-F238E27FC236}">
              <a16:creationId xmlns:a16="http://schemas.microsoft.com/office/drawing/2014/main" id="{B7D918D5-9C56-4BD2-97AE-15E129388971}"/>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83" name="正方形/長方形 182">
          <a:extLst>
            <a:ext uri="{FF2B5EF4-FFF2-40B4-BE49-F238E27FC236}">
              <a16:creationId xmlns:a16="http://schemas.microsoft.com/office/drawing/2014/main" id="{EC11581F-7593-4654-97EE-C9FE664F6B27}"/>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84" name="正方形/長方形 183">
          <a:extLst>
            <a:ext uri="{FF2B5EF4-FFF2-40B4-BE49-F238E27FC236}">
              <a16:creationId xmlns:a16="http://schemas.microsoft.com/office/drawing/2014/main" id="{3414B9F9-947C-4432-9BEC-2870BF9F0534}"/>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85" name="正方形/長方形 184">
          <a:extLst>
            <a:ext uri="{FF2B5EF4-FFF2-40B4-BE49-F238E27FC236}">
              <a16:creationId xmlns:a16="http://schemas.microsoft.com/office/drawing/2014/main" id="{5F63DE4D-036D-441B-8BD4-7CDF8D4C6885}"/>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86" name="正方形/長方形 185">
          <a:extLst>
            <a:ext uri="{FF2B5EF4-FFF2-40B4-BE49-F238E27FC236}">
              <a16:creationId xmlns:a16="http://schemas.microsoft.com/office/drawing/2014/main" id="{ECDF455F-AA53-4B84-B7B9-06B7D85200DC}"/>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87" name="正方形/長方形 186">
          <a:extLst>
            <a:ext uri="{FF2B5EF4-FFF2-40B4-BE49-F238E27FC236}">
              <a16:creationId xmlns:a16="http://schemas.microsoft.com/office/drawing/2014/main" id="{12B23F73-9544-4014-A97F-53D3E831056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88" name="正方形/長方形 187">
          <a:extLst>
            <a:ext uri="{FF2B5EF4-FFF2-40B4-BE49-F238E27FC236}">
              <a16:creationId xmlns:a16="http://schemas.microsoft.com/office/drawing/2014/main" id="{A4876CEF-C72A-47F2-BF32-0DB06CAEAFBB}"/>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89" name="正方形/長方形 188">
          <a:extLst>
            <a:ext uri="{FF2B5EF4-FFF2-40B4-BE49-F238E27FC236}">
              <a16:creationId xmlns:a16="http://schemas.microsoft.com/office/drawing/2014/main" id="{68C8CCE8-1054-4212-B492-64E0188E5654}"/>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90" name="正方形/長方形 189">
          <a:extLst>
            <a:ext uri="{FF2B5EF4-FFF2-40B4-BE49-F238E27FC236}">
              <a16:creationId xmlns:a16="http://schemas.microsoft.com/office/drawing/2014/main" id="{7A7FB8E3-B778-416D-95E0-FC2F2116993B}"/>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91" name="テキスト ボックス 190">
          <a:extLst>
            <a:ext uri="{FF2B5EF4-FFF2-40B4-BE49-F238E27FC236}">
              <a16:creationId xmlns:a16="http://schemas.microsoft.com/office/drawing/2014/main" id="{5F95CD0D-0E7F-4A06-ADD8-0A01F9D8FC59}"/>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92" name="直線コネクタ 191">
          <a:extLst>
            <a:ext uri="{FF2B5EF4-FFF2-40B4-BE49-F238E27FC236}">
              <a16:creationId xmlns:a16="http://schemas.microsoft.com/office/drawing/2014/main" id="{1880011C-78E4-4E7C-B472-2BBA08A8213E}"/>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93" name="テキスト ボックス 192">
          <a:extLst>
            <a:ext uri="{FF2B5EF4-FFF2-40B4-BE49-F238E27FC236}">
              <a16:creationId xmlns:a16="http://schemas.microsoft.com/office/drawing/2014/main" id="{1F354B07-E1B9-4C15-AA72-42E795B7C48B}"/>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94" name="直線コネクタ 193">
          <a:extLst>
            <a:ext uri="{FF2B5EF4-FFF2-40B4-BE49-F238E27FC236}">
              <a16:creationId xmlns:a16="http://schemas.microsoft.com/office/drawing/2014/main" id="{BA9BD106-9AB6-48BE-984F-B98EE0A53CE7}"/>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195" name="テキスト ボックス 194">
          <a:extLst>
            <a:ext uri="{FF2B5EF4-FFF2-40B4-BE49-F238E27FC236}">
              <a16:creationId xmlns:a16="http://schemas.microsoft.com/office/drawing/2014/main" id="{56984F6C-8B5D-44C9-B72E-34226F9EA592}"/>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96" name="直線コネクタ 195">
          <a:extLst>
            <a:ext uri="{FF2B5EF4-FFF2-40B4-BE49-F238E27FC236}">
              <a16:creationId xmlns:a16="http://schemas.microsoft.com/office/drawing/2014/main" id="{249D3B49-36EB-4790-867C-0C4669728636}"/>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97" name="テキスト ボックス 196">
          <a:extLst>
            <a:ext uri="{FF2B5EF4-FFF2-40B4-BE49-F238E27FC236}">
              <a16:creationId xmlns:a16="http://schemas.microsoft.com/office/drawing/2014/main" id="{0FA062AA-087A-4A24-BF28-F81BA0450960}"/>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98" name="直線コネクタ 197">
          <a:extLst>
            <a:ext uri="{FF2B5EF4-FFF2-40B4-BE49-F238E27FC236}">
              <a16:creationId xmlns:a16="http://schemas.microsoft.com/office/drawing/2014/main" id="{B891BBBE-2FD6-4B38-B41C-F11BC5401381}"/>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99" name="テキスト ボックス 198">
          <a:extLst>
            <a:ext uri="{FF2B5EF4-FFF2-40B4-BE49-F238E27FC236}">
              <a16:creationId xmlns:a16="http://schemas.microsoft.com/office/drawing/2014/main" id="{D1727321-C619-4964-8B35-968375741673}"/>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00" name="直線コネクタ 199">
          <a:extLst>
            <a:ext uri="{FF2B5EF4-FFF2-40B4-BE49-F238E27FC236}">
              <a16:creationId xmlns:a16="http://schemas.microsoft.com/office/drawing/2014/main" id="{A374FEED-B6EB-4745-BAF7-A42BD7C20847}"/>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01" name="テキスト ボックス 200">
          <a:extLst>
            <a:ext uri="{FF2B5EF4-FFF2-40B4-BE49-F238E27FC236}">
              <a16:creationId xmlns:a16="http://schemas.microsoft.com/office/drawing/2014/main" id="{E0ECCA14-7CA5-49F8-B750-509658462BA2}"/>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02" name="直線コネクタ 201">
          <a:extLst>
            <a:ext uri="{FF2B5EF4-FFF2-40B4-BE49-F238E27FC236}">
              <a16:creationId xmlns:a16="http://schemas.microsoft.com/office/drawing/2014/main" id="{F36FC365-8C05-482E-9B2C-802B58B1A61D}"/>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203" name="テキスト ボックス 202">
          <a:extLst>
            <a:ext uri="{FF2B5EF4-FFF2-40B4-BE49-F238E27FC236}">
              <a16:creationId xmlns:a16="http://schemas.microsoft.com/office/drawing/2014/main" id="{CC2F9641-1998-4900-AFA0-520F71F18B73}"/>
            </a:ext>
          </a:extLst>
        </xdr:cNvPr>
        <xdr:cNvSpPr txBox="1"/>
      </xdr:nvSpPr>
      <xdr:spPr>
        <a:xfrm>
          <a:off x="1090691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04" name="直線コネクタ 203">
          <a:extLst>
            <a:ext uri="{FF2B5EF4-FFF2-40B4-BE49-F238E27FC236}">
              <a16:creationId xmlns:a16="http://schemas.microsoft.com/office/drawing/2014/main" id="{CE2D00EF-6D4B-419E-87D1-3FDEA52FD4E6}"/>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05" name="【認定こども園・幼稚園・保育所】&#10;有形固定資産減価償却率グラフ枠">
          <a:extLst>
            <a:ext uri="{FF2B5EF4-FFF2-40B4-BE49-F238E27FC236}">
              <a16:creationId xmlns:a16="http://schemas.microsoft.com/office/drawing/2014/main" id="{107DAA7C-8F55-40E4-B588-F498CF0FBB7B}"/>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206" name="直線コネクタ 205">
          <a:extLst>
            <a:ext uri="{FF2B5EF4-FFF2-40B4-BE49-F238E27FC236}">
              <a16:creationId xmlns:a16="http://schemas.microsoft.com/office/drawing/2014/main" id="{85BD8D95-1B1E-4192-A8B5-8770E6C65939}"/>
            </a:ext>
          </a:extLst>
        </xdr:cNvPr>
        <xdr:cNvCxnSpPr/>
      </xdr:nvCxnSpPr>
      <xdr:spPr>
        <a:xfrm flipV="1">
          <a:off x="14699614" y="55118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207" name="【認定こども園・幼稚園・保育所】&#10;有形固定資産減価償却率最小値テキスト">
          <a:extLst>
            <a:ext uri="{FF2B5EF4-FFF2-40B4-BE49-F238E27FC236}">
              <a16:creationId xmlns:a16="http://schemas.microsoft.com/office/drawing/2014/main" id="{F37FBA4A-15EA-48F0-B0D7-88E182359EC8}"/>
            </a:ext>
          </a:extLst>
        </xdr:cNvPr>
        <xdr:cNvSpPr txBox="1"/>
      </xdr:nvSpPr>
      <xdr:spPr>
        <a:xfrm>
          <a:off x="14738350"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208" name="直線コネクタ 207">
          <a:extLst>
            <a:ext uri="{FF2B5EF4-FFF2-40B4-BE49-F238E27FC236}">
              <a16:creationId xmlns:a16="http://schemas.microsoft.com/office/drawing/2014/main" id="{F32F7A58-445C-49A0-9E6F-82642CF0A072}"/>
            </a:ext>
          </a:extLst>
        </xdr:cNvPr>
        <xdr:cNvCxnSpPr/>
      </xdr:nvCxnSpPr>
      <xdr:spPr>
        <a:xfrm>
          <a:off x="14611350" y="673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209" name="【認定こども園・幼稚園・保育所】&#10;有形固定資産減価償却率最大値テキスト">
          <a:extLst>
            <a:ext uri="{FF2B5EF4-FFF2-40B4-BE49-F238E27FC236}">
              <a16:creationId xmlns:a16="http://schemas.microsoft.com/office/drawing/2014/main" id="{F88A6E92-C447-49CB-8E57-59444493245B}"/>
            </a:ext>
          </a:extLst>
        </xdr:cNvPr>
        <xdr:cNvSpPr txBox="1"/>
      </xdr:nvSpPr>
      <xdr:spPr>
        <a:xfrm>
          <a:off x="14738350" y="52933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210" name="直線コネクタ 209">
          <a:extLst>
            <a:ext uri="{FF2B5EF4-FFF2-40B4-BE49-F238E27FC236}">
              <a16:creationId xmlns:a16="http://schemas.microsoft.com/office/drawing/2014/main" id="{7486F6DB-BCF3-482D-80D3-05C976DC3C3C}"/>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77487</xdr:rowOff>
    </xdr:from>
    <xdr:ext cx="405111" cy="259045"/>
    <xdr:sp macro="" textlink="">
      <xdr:nvSpPr>
        <xdr:cNvPr id="211" name="【認定こども園・幼稚園・保育所】&#10;有形固定資産減価償却率平均値テキスト">
          <a:extLst>
            <a:ext uri="{FF2B5EF4-FFF2-40B4-BE49-F238E27FC236}">
              <a16:creationId xmlns:a16="http://schemas.microsoft.com/office/drawing/2014/main" id="{245BADE5-CAA0-40B4-A8A5-A187131E4940}"/>
            </a:ext>
          </a:extLst>
        </xdr:cNvPr>
        <xdr:cNvSpPr txBox="1"/>
      </xdr:nvSpPr>
      <xdr:spPr>
        <a:xfrm>
          <a:off x="14738350" y="60274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99060</xdr:rowOff>
    </xdr:from>
    <xdr:to>
      <xdr:col>85</xdr:col>
      <xdr:colOff>177800</xdr:colOff>
      <xdr:row>37</xdr:row>
      <xdr:rowOff>29210</xdr:rowOff>
    </xdr:to>
    <xdr:sp macro="" textlink="">
      <xdr:nvSpPr>
        <xdr:cNvPr id="212" name="フローチャート: 判断 211">
          <a:extLst>
            <a:ext uri="{FF2B5EF4-FFF2-40B4-BE49-F238E27FC236}">
              <a16:creationId xmlns:a16="http://schemas.microsoft.com/office/drawing/2014/main" id="{BCE2D9E2-E965-417A-B92C-E985DB1913CD}"/>
            </a:ext>
          </a:extLst>
        </xdr:cNvPr>
        <xdr:cNvSpPr/>
      </xdr:nvSpPr>
      <xdr:spPr>
        <a:xfrm>
          <a:off x="14649450" y="604901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88900</xdr:rowOff>
    </xdr:from>
    <xdr:to>
      <xdr:col>81</xdr:col>
      <xdr:colOff>101600</xdr:colOff>
      <xdr:row>37</xdr:row>
      <xdr:rowOff>19050</xdr:rowOff>
    </xdr:to>
    <xdr:sp macro="" textlink="">
      <xdr:nvSpPr>
        <xdr:cNvPr id="213" name="フローチャート: 判断 212">
          <a:extLst>
            <a:ext uri="{FF2B5EF4-FFF2-40B4-BE49-F238E27FC236}">
              <a16:creationId xmlns:a16="http://schemas.microsoft.com/office/drawing/2014/main" id="{583BBDCE-B0E6-48D0-8726-980273183B09}"/>
            </a:ext>
          </a:extLst>
        </xdr:cNvPr>
        <xdr:cNvSpPr/>
      </xdr:nvSpPr>
      <xdr:spPr>
        <a:xfrm>
          <a:off x="13887450" y="6038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88900</xdr:rowOff>
    </xdr:from>
    <xdr:to>
      <xdr:col>76</xdr:col>
      <xdr:colOff>165100</xdr:colOff>
      <xdr:row>37</xdr:row>
      <xdr:rowOff>19050</xdr:rowOff>
    </xdr:to>
    <xdr:sp macro="" textlink="">
      <xdr:nvSpPr>
        <xdr:cNvPr id="214" name="フローチャート: 判断 213">
          <a:extLst>
            <a:ext uri="{FF2B5EF4-FFF2-40B4-BE49-F238E27FC236}">
              <a16:creationId xmlns:a16="http://schemas.microsoft.com/office/drawing/2014/main" id="{A34BC5B1-D6A8-4EE9-A285-E78C2ECA2387}"/>
            </a:ext>
          </a:extLst>
        </xdr:cNvPr>
        <xdr:cNvSpPr/>
      </xdr:nvSpPr>
      <xdr:spPr>
        <a:xfrm>
          <a:off x="13093700" y="6038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25400</xdr:rowOff>
    </xdr:from>
    <xdr:to>
      <xdr:col>72</xdr:col>
      <xdr:colOff>38100</xdr:colOff>
      <xdr:row>36</xdr:row>
      <xdr:rowOff>127000</xdr:rowOff>
    </xdr:to>
    <xdr:sp macro="" textlink="">
      <xdr:nvSpPr>
        <xdr:cNvPr id="215" name="フローチャート: 判断 214">
          <a:extLst>
            <a:ext uri="{FF2B5EF4-FFF2-40B4-BE49-F238E27FC236}">
              <a16:creationId xmlns:a16="http://schemas.microsoft.com/office/drawing/2014/main" id="{0632A293-4D01-426B-AA18-ADD625A5A25F}"/>
            </a:ext>
          </a:extLst>
        </xdr:cNvPr>
        <xdr:cNvSpPr/>
      </xdr:nvSpPr>
      <xdr:spPr>
        <a:xfrm>
          <a:off x="12299950" y="59753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38100</xdr:rowOff>
    </xdr:from>
    <xdr:to>
      <xdr:col>67</xdr:col>
      <xdr:colOff>101600</xdr:colOff>
      <xdr:row>36</xdr:row>
      <xdr:rowOff>139700</xdr:rowOff>
    </xdr:to>
    <xdr:sp macro="" textlink="">
      <xdr:nvSpPr>
        <xdr:cNvPr id="216" name="フローチャート: 判断 215">
          <a:extLst>
            <a:ext uri="{FF2B5EF4-FFF2-40B4-BE49-F238E27FC236}">
              <a16:creationId xmlns:a16="http://schemas.microsoft.com/office/drawing/2014/main" id="{E8C5213A-7853-4030-9438-9E87F8B95FE0}"/>
            </a:ext>
          </a:extLst>
        </xdr:cNvPr>
        <xdr:cNvSpPr/>
      </xdr:nvSpPr>
      <xdr:spPr>
        <a:xfrm>
          <a:off x="11487150" y="598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17" name="テキスト ボックス 216">
          <a:extLst>
            <a:ext uri="{FF2B5EF4-FFF2-40B4-BE49-F238E27FC236}">
              <a16:creationId xmlns:a16="http://schemas.microsoft.com/office/drawing/2014/main" id="{C54136FC-79B8-4BE2-A5E8-E7C8BD8DFA5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18" name="テキスト ボックス 217">
          <a:extLst>
            <a:ext uri="{FF2B5EF4-FFF2-40B4-BE49-F238E27FC236}">
              <a16:creationId xmlns:a16="http://schemas.microsoft.com/office/drawing/2014/main" id="{D3218A33-8655-4BE7-A5C6-FDF8D3C1BB7D}"/>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19" name="テキスト ボックス 218">
          <a:extLst>
            <a:ext uri="{FF2B5EF4-FFF2-40B4-BE49-F238E27FC236}">
              <a16:creationId xmlns:a16="http://schemas.microsoft.com/office/drawing/2014/main" id="{E95C1261-6D38-47CD-94D8-B0955246CF7E}"/>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20" name="テキスト ボックス 219">
          <a:extLst>
            <a:ext uri="{FF2B5EF4-FFF2-40B4-BE49-F238E27FC236}">
              <a16:creationId xmlns:a16="http://schemas.microsoft.com/office/drawing/2014/main" id="{9D451BA4-FF36-4606-96D8-F3A40B12B02C}"/>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21" name="テキスト ボックス 220">
          <a:extLst>
            <a:ext uri="{FF2B5EF4-FFF2-40B4-BE49-F238E27FC236}">
              <a16:creationId xmlns:a16="http://schemas.microsoft.com/office/drawing/2014/main" id="{EE0D6FAD-0CDD-401E-90A4-B8DE5AD8D0B5}"/>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1270</xdr:rowOff>
    </xdr:from>
    <xdr:to>
      <xdr:col>85</xdr:col>
      <xdr:colOff>177800</xdr:colOff>
      <xdr:row>36</xdr:row>
      <xdr:rowOff>102870</xdr:rowOff>
    </xdr:to>
    <xdr:sp macro="" textlink="">
      <xdr:nvSpPr>
        <xdr:cNvPr id="222" name="楕円 221">
          <a:extLst>
            <a:ext uri="{FF2B5EF4-FFF2-40B4-BE49-F238E27FC236}">
              <a16:creationId xmlns:a16="http://schemas.microsoft.com/office/drawing/2014/main" id="{57874083-DCBE-4629-AAEF-1C0AB473A338}"/>
            </a:ext>
          </a:extLst>
        </xdr:cNvPr>
        <xdr:cNvSpPr/>
      </xdr:nvSpPr>
      <xdr:spPr>
        <a:xfrm>
          <a:off x="14649450" y="59512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24147</xdr:rowOff>
    </xdr:from>
    <xdr:ext cx="405111" cy="259045"/>
    <xdr:sp macro="" textlink="">
      <xdr:nvSpPr>
        <xdr:cNvPr id="223" name="【認定こども園・幼稚園・保育所】&#10;有形固定資産減価償却率該当値テキスト">
          <a:extLst>
            <a:ext uri="{FF2B5EF4-FFF2-40B4-BE49-F238E27FC236}">
              <a16:creationId xmlns:a16="http://schemas.microsoft.com/office/drawing/2014/main" id="{7962EAD8-8EB3-4A8E-B192-6BB66DE66D68}"/>
            </a:ext>
          </a:extLst>
        </xdr:cNvPr>
        <xdr:cNvSpPr txBox="1"/>
      </xdr:nvSpPr>
      <xdr:spPr>
        <a:xfrm>
          <a:off x="14738350" y="58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77470</xdr:rowOff>
    </xdr:from>
    <xdr:to>
      <xdr:col>81</xdr:col>
      <xdr:colOff>101600</xdr:colOff>
      <xdr:row>36</xdr:row>
      <xdr:rowOff>7620</xdr:rowOff>
    </xdr:to>
    <xdr:sp macro="" textlink="">
      <xdr:nvSpPr>
        <xdr:cNvPr id="224" name="楕円 223">
          <a:extLst>
            <a:ext uri="{FF2B5EF4-FFF2-40B4-BE49-F238E27FC236}">
              <a16:creationId xmlns:a16="http://schemas.microsoft.com/office/drawing/2014/main" id="{C861D549-E8B8-4350-B4F7-DF8FDD0DCB7D}"/>
            </a:ext>
          </a:extLst>
        </xdr:cNvPr>
        <xdr:cNvSpPr/>
      </xdr:nvSpPr>
      <xdr:spPr>
        <a:xfrm>
          <a:off x="13887450" y="5862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128270</xdr:rowOff>
    </xdr:from>
    <xdr:to>
      <xdr:col>85</xdr:col>
      <xdr:colOff>127000</xdr:colOff>
      <xdr:row>36</xdr:row>
      <xdr:rowOff>52070</xdr:rowOff>
    </xdr:to>
    <xdr:cxnSp macro="">
      <xdr:nvCxnSpPr>
        <xdr:cNvPr id="225" name="直線コネクタ 224">
          <a:extLst>
            <a:ext uri="{FF2B5EF4-FFF2-40B4-BE49-F238E27FC236}">
              <a16:creationId xmlns:a16="http://schemas.microsoft.com/office/drawing/2014/main" id="{6261B4DB-7743-4692-95CF-382CB6F31B5C}"/>
            </a:ext>
          </a:extLst>
        </xdr:cNvPr>
        <xdr:cNvCxnSpPr/>
      </xdr:nvCxnSpPr>
      <xdr:spPr>
        <a:xfrm>
          <a:off x="13938250" y="5913120"/>
          <a:ext cx="762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147320</xdr:rowOff>
    </xdr:from>
    <xdr:to>
      <xdr:col>76</xdr:col>
      <xdr:colOff>165100</xdr:colOff>
      <xdr:row>40</xdr:row>
      <xdr:rowOff>77470</xdr:rowOff>
    </xdr:to>
    <xdr:sp macro="" textlink="">
      <xdr:nvSpPr>
        <xdr:cNvPr id="226" name="楕円 225">
          <a:extLst>
            <a:ext uri="{FF2B5EF4-FFF2-40B4-BE49-F238E27FC236}">
              <a16:creationId xmlns:a16="http://schemas.microsoft.com/office/drawing/2014/main" id="{F9FBDED9-6E53-40F1-BAE0-A527FF4D04C5}"/>
            </a:ext>
          </a:extLst>
        </xdr:cNvPr>
        <xdr:cNvSpPr/>
      </xdr:nvSpPr>
      <xdr:spPr>
        <a:xfrm>
          <a:off x="13093700" y="6592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128270</xdr:rowOff>
    </xdr:from>
    <xdr:to>
      <xdr:col>81</xdr:col>
      <xdr:colOff>50800</xdr:colOff>
      <xdr:row>40</xdr:row>
      <xdr:rowOff>26670</xdr:rowOff>
    </xdr:to>
    <xdr:cxnSp macro="">
      <xdr:nvCxnSpPr>
        <xdr:cNvPr id="227" name="直線コネクタ 226">
          <a:extLst>
            <a:ext uri="{FF2B5EF4-FFF2-40B4-BE49-F238E27FC236}">
              <a16:creationId xmlns:a16="http://schemas.microsoft.com/office/drawing/2014/main" id="{9E9C221A-AA61-457D-A913-CF4C96B85EC6}"/>
            </a:ext>
          </a:extLst>
        </xdr:cNvPr>
        <xdr:cNvCxnSpPr/>
      </xdr:nvCxnSpPr>
      <xdr:spPr>
        <a:xfrm flipV="1">
          <a:off x="13144500" y="5913120"/>
          <a:ext cx="79375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10177</xdr:rowOff>
    </xdr:from>
    <xdr:ext cx="405111" cy="259045"/>
    <xdr:sp macro="" textlink="">
      <xdr:nvSpPr>
        <xdr:cNvPr id="228" name="n_1aveValue【認定こども園・幼稚園・保育所】&#10;有形固定資産減価償却率">
          <a:extLst>
            <a:ext uri="{FF2B5EF4-FFF2-40B4-BE49-F238E27FC236}">
              <a16:creationId xmlns:a16="http://schemas.microsoft.com/office/drawing/2014/main" id="{D5C69EB5-9E06-4CC6-84C6-B1BF1E00DF20}"/>
            </a:ext>
          </a:extLst>
        </xdr:cNvPr>
        <xdr:cNvSpPr txBox="1"/>
      </xdr:nvSpPr>
      <xdr:spPr>
        <a:xfrm>
          <a:off x="1374204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35577</xdr:rowOff>
    </xdr:from>
    <xdr:ext cx="405111" cy="259045"/>
    <xdr:sp macro="" textlink="">
      <xdr:nvSpPr>
        <xdr:cNvPr id="229" name="n_2aveValue【認定こども園・幼稚園・保育所】&#10;有形固定資産減価償却率">
          <a:extLst>
            <a:ext uri="{FF2B5EF4-FFF2-40B4-BE49-F238E27FC236}">
              <a16:creationId xmlns:a16="http://schemas.microsoft.com/office/drawing/2014/main" id="{17D106B8-590C-43FF-B2B8-479A1F2479BE}"/>
            </a:ext>
          </a:extLst>
        </xdr:cNvPr>
        <xdr:cNvSpPr txBox="1"/>
      </xdr:nvSpPr>
      <xdr:spPr>
        <a:xfrm>
          <a:off x="1296099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143527</xdr:rowOff>
    </xdr:from>
    <xdr:ext cx="405111" cy="259045"/>
    <xdr:sp macro="" textlink="">
      <xdr:nvSpPr>
        <xdr:cNvPr id="230" name="n_3aveValue【認定こども園・幼稚園・保育所】&#10;有形固定資産減価償却率">
          <a:extLst>
            <a:ext uri="{FF2B5EF4-FFF2-40B4-BE49-F238E27FC236}">
              <a16:creationId xmlns:a16="http://schemas.microsoft.com/office/drawing/2014/main" id="{5AE95F96-6AD8-40E5-AC5D-A0DD7E27DD57}"/>
            </a:ext>
          </a:extLst>
        </xdr:cNvPr>
        <xdr:cNvSpPr txBox="1"/>
      </xdr:nvSpPr>
      <xdr:spPr>
        <a:xfrm>
          <a:off x="12167244"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156227</xdr:rowOff>
    </xdr:from>
    <xdr:ext cx="405111" cy="259045"/>
    <xdr:sp macro="" textlink="">
      <xdr:nvSpPr>
        <xdr:cNvPr id="231" name="n_4aveValue【認定こども園・幼稚園・保育所】&#10;有形固定資産減価償却率">
          <a:extLst>
            <a:ext uri="{FF2B5EF4-FFF2-40B4-BE49-F238E27FC236}">
              <a16:creationId xmlns:a16="http://schemas.microsoft.com/office/drawing/2014/main" id="{F626ECE4-CCCD-4D93-9A8C-C9725F0BF820}"/>
            </a:ext>
          </a:extLst>
        </xdr:cNvPr>
        <xdr:cNvSpPr txBox="1"/>
      </xdr:nvSpPr>
      <xdr:spPr>
        <a:xfrm>
          <a:off x="11354444" y="5775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24147</xdr:rowOff>
    </xdr:from>
    <xdr:ext cx="405111" cy="259045"/>
    <xdr:sp macro="" textlink="">
      <xdr:nvSpPr>
        <xdr:cNvPr id="232" name="n_1mainValue【認定こども園・幼稚園・保育所】&#10;有形固定資産減価償却率">
          <a:extLst>
            <a:ext uri="{FF2B5EF4-FFF2-40B4-BE49-F238E27FC236}">
              <a16:creationId xmlns:a16="http://schemas.microsoft.com/office/drawing/2014/main" id="{D6320655-00BD-46BE-A0C9-E1E5702E81D3}"/>
            </a:ext>
          </a:extLst>
        </xdr:cNvPr>
        <xdr:cNvSpPr txBox="1"/>
      </xdr:nvSpPr>
      <xdr:spPr>
        <a:xfrm>
          <a:off x="13742044" y="5643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68597</xdr:rowOff>
    </xdr:from>
    <xdr:ext cx="405111" cy="259045"/>
    <xdr:sp macro="" textlink="">
      <xdr:nvSpPr>
        <xdr:cNvPr id="233" name="n_2mainValue【認定こども園・幼稚園・保育所】&#10;有形固定資産減価償却率">
          <a:extLst>
            <a:ext uri="{FF2B5EF4-FFF2-40B4-BE49-F238E27FC236}">
              <a16:creationId xmlns:a16="http://schemas.microsoft.com/office/drawing/2014/main" id="{74034947-FD3B-4EF9-B6F6-00AE9EE7CD94}"/>
            </a:ext>
          </a:extLst>
        </xdr:cNvPr>
        <xdr:cNvSpPr txBox="1"/>
      </xdr:nvSpPr>
      <xdr:spPr>
        <a:xfrm>
          <a:off x="1296099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34" name="正方形/長方形 233">
          <a:extLst>
            <a:ext uri="{FF2B5EF4-FFF2-40B4-BE49-F238E27FC236}">
              <a16:creationId xmlns:a16="http://schemas.microsoft.com/office/drawing/2014/main" id="{3600AD04-4668-4654-A6E0-DE8F07097B1E}"/>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35" name="正方形/長方形 234">
          <a:extLst>
            <a:ext uri="{FF2B5EF4-FFF2-40B4-BE49-F238E27FC236}">
              <a16:creationId xmlns:a16="http://schemas.microsoft.com/office/drawing/2014/main" id="{AE744092-29AE-4B04-BBEE-A8E448044506}"/>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36" name="正方形/長方形 235">
          <a:extLst>
            <a:ext uri="{FF2B5EF4-FFF2-40B4-BE49-F238E27FC236}">
              <a16:creationId xmlns:a16="http://schemas.microsoft.com/office/drawing/2014/main" id="{1DB65DF0-DB77-4523-8694-ED866598339A}"/>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37" name="正方形/長方形 236">
          <a:extLst>
            <a:ext uri="{FF2B5EF4-FFF2-40B4-BE49-F238E27FC236}">
              <a16:creationId xmlns:a16="http://schemas.microsoft.com/office/drawing/2014/main" id="{47DE6FC4-EC15-4E1A-8A8B-CEE48C95E065}"/>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38" name="正方形/長方形 237">
          <a:extLst>
            <a:ext uri="{FF2B5EF4-FFF2-40B4-BE49-F238E27FC236}">
              <a16:creationId xmlns:a16="http://schemas.microsoft.com/office/drawing/2014/main" id="{1D65FC95-91F6-4C5B-8332-6B32D8E35CED}"/>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39" name="正方形/長方形 238">
          <a:extLst>
            <a:ext uri="{FF2B5EF4-FFF2-40B4-BE49-F238E27FC236}">
              <a16:creationId xmlns:a16="http://schemas.microsoft.com/office/drawing/2014/main" id="{2C50F909-A327-405C-B6B3-1434F60B17E6}"/>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40" name="正方形/長方形 239">
          <a:extLst>
            <a:ext uri="{FF2B5EF4-FFF2-40B4-BE49-F238E27FC236}">
              <a16:creationId xmlns:a16="http://schemas.microsoft.com/office/drawing/2014/main" id="{8BE2D745-F247-47DD-BF5D-C30DE1EECDC4}"/>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41" name="正方形/長方形 240">
          <a:extLst>
            <a:ext uri="{FF2B5EF4-FFF2-40B4-BE49-F238E27FC236}">
              <a16:creationId xmlns:a16="http://schemas.microsoft.com/office/drawing/2014/main" id="{4543EF1F-2DE6-465E-B778-768CE578FFD3}"/>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42" name="テキスト ボックス 241">
          <a:extLst>
            <a:ext uri="{FF2B5EF4-FFF2-40B4-BE49-F238E27FC236}">
              <a16:creationId xmlns:a16="http://schemas.microsoft.com/office/drawing/2014/main" id="{A8CD8F96-F91D-4F7E-A299-D593719B065B}"/>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43" name="直線コネクタ 242">
          <a:extLst>
            <a:ext uri="{FF2B5EF4-FFF2-40B4-BE49-F238E27FC236}">
              <a16:creationId xmlns:a16="http://schemas.microsoft.com/office/drawing/2014/main" id="{9FF0D2CD-C8FB-49ED-8ED1-259626942953}"/>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244" name="直線コネクタ 243">
          <a:extLst>
            <a:ext uri="{FF2B5EF4-FFF2-40B4-BE49-F238E27FC236}">
              <a16:creationId xmlns:a16="http://schemas.microsoft.com/office/drawing/2014/main" id="{7088B57C-0B9A-44F4-92C7-E841EBFC1FD2}"/>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245" name="テキスト ボックス 244">
          <a:extLst>
            <a:ext uri="{FF2B5EF4-FFF2-40B4-BE49-F238E27FC236}">
              <a16:creationId xmlns:a16="http://schemas.microsoft.com/office/drawing/2014/main" id="{2FC11B85-1EC2-41D4-AD7F-CDEBB5DE8964}"/>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246" name="直線コネクタ 245">
          <a:extLst>
            <a:ext uri="{FF2B5EF4-FFF2-40B4-BE49-F238E27FC236}">
              <a16:creationId xmlns:a16="http://schemas.microsoft.com/office/drawing/2014/main" id="{7990EC8B-F514-4885-9EB3-B5DE6D26FF55}"/>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247" name="テキスト ボックス 246">
          <a:extLst>
            <a:ext uri="{FF2B5EF4-FFF2-40B4-BE49-F238E27FC236}">
              <a16:creationId xmlns:a16="http://schemas.microsoft.com/office/drawing/2014/main" id="{CD735666-4C98-4503-99D1-3CA6C04B381C}"/>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248" name="直線コネクタ 247">
          <a:extLst>
            <a:ext uri="{FF2B5EF4-FFF2-40B4-BE49-F238E27FC236}">
              <a16:creationId xmlns:a16="http://schemas.microsoft.com/office/drawing/2014/main" id="{D8806172-D137-45C7-92D4-2F3046853B9F}"/>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249" name="テキスト ボックス 248">
          <a:extLst>
            <a:ext uri="{FF2B5EF4-FFF2-40B4-BE49-F238E27FC236}">
              <a16:creationId xmlns:a16="http://schemas.microsoft.com/office/drawing/2014/main" id="{BDEAB603-A97D-4783-92F6-045CF5109B5A}"/>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250" name="直線コネクタ 249">
          <a:extLst>
            <a:ext uri="{FF2B5EF4-FFF2-40B4-BE49-F238E27FC236}">
              <a16:creationId xmlns:a16="http://schemas.microsoft.com/office/drawing/2014/main" id="{91399D89-6D0E-443A-ADBC-D7910B97A0C9}"/>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251" name="テキスト ボックス 250">
          <a:extLst>
            <a:ext uri="{FF2B5EF4-FFF2-40B4-BE49-F238E27FC236}">
              <a16:creationId xmlns:a16="http://schemas.microsoft.com/office/drawing/2014/main" id="{B8D0B11F-9E7B-4AED-BA85-4D88A64DB129}"/>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52" name="直線コネクタ 251">
          <a:extLst>
            <a:ext uri="{FF2B5EF4-FFF2-40B4-BE49-F238E27FC236}">
              <a16:creationId xmlns:a16="http://schemas.microsoft.com/office/drawing/2014/main" id="{053CA01E-C65A-483E-B65C-F60AF7E51BCB}"/>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53" name="テキスト ボックス 252">
          <a:extLst>
            <a:ext uri="{FF2B5EF4-FFF2-40B4-BE49-F238E27FC236}">
              <a16:creationId xmlns:a16="http://schemas.microsoft.com/office/drawing/2014/main" id="{379CFF2B-2769-4316-AFD6-8FD2FD9205A7}"/>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54" name="【認定こども園・幼稚園・保育所】&#10;一人当たり面積グラフ枠">
          <a:extLst>
            <a:ext uri="{FF2B5EF4-FFF2-40B4-BE49-F238E27FC236}">
              <a16:creationId xmlns:a16="http://schemas.microsoft.com/office/drawing/2014/main" id="{8FE5608E-7FF7-4931-B31B-DBEAB90456B1}"/>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32766</xdr:rowOff>
    </xdr:from>
    <xdr:to>
      <xdr:col>116</xdr:col>
      <xdr:colOff>62864</xdr:colOff>
      <xdr:row>41</xdr:row>
      <xdr:rowOff>82144</xdr:rowOff>
    </xdr:to>
    <xdr:cxnSp macro="">
      <xdr:nvCxnSpPr>
        <xdr:cNvPr id="255" name="直線コネクタ 254">
          <a:extLst>
            <a:ext uri="{FF2B5EF4-FFF2-40B4-BE49-F238E27FC236}">
              <a16:creationId xmlns:a16="http://schemas.microsoft.com/office/drawing/2014/main" id="{B73F99D8-FA45-4AD2-91FA-1DA14DEF8FCE}"/>
            </a:ext>
          </a:extLst>
        </xdr:cNvPr>
        <xdr:cNvCxnSpPr/>
      </xdr:nvCxnSpPr>
      <xdr:spPr>
        <a:xfrm flipV="1">
          <a:off x="19951064" y="5487416"/>
          <a:ext cx="0" cy="137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85971</xdr:rowOff>
    </xdr:from>
    <xdr:ext cx="469744" cy="259045"/>
    <xdr:sp macro="" textlink="">
      <xdr:nvSpPr>
        <xdr:cNvPr id="256" name="【認定こども園・幼稚園・保育所】&#10;一人当たり面積最小値テキスト">
          <a:extLst>
            <a:ext uri="{FF2B5EF4-FFF2-40B4-BE49-F238E27FC236}">
              <a16:creationId xmlns:a16="http://schemas.microsoft.com/office/drawing/2014/main" id="{B1C1E554-D2C0-41C0-AC88-2142CA629E54}"/>
            </a:ext>
          </a:extLst>
        </xdr:cNvPr>
        <xdr:cNvSpPr txBox="1"/>
      </xdr:nvSpPr>
      <xdr:spPr>
        <a:xfrm>
          <a:off x="19989800" y="686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82144</xdr:rowOff>
    </xdr:from>
    <xdr:to>
      <xdr:col>116</xdr:col>
      <xdr:colOff>152400</xdr:colOff>
      <xdr:row>41</xdr:row>
      <xdr:rowOff>82144</xdr:rowOff>
    </xdr:to>
    <xdr:cxnSp macro="">
      <xdr:nvCxnSpPr>
        <xdr:cNvPr id="257" name="直線コネクタ 256">
          <a:extLst>
            <a:ext uri="{FF2B5EF4-FFF2-40B4-BE49-F238E27FC236}">
              <a16:creationId xmlns:a16="http://schemas.microsoft.com/office/drawing/2014/main" id="{4C4D07B5-4A96-4B7C-8D6A-40C4296B9E7F}"/>
            </a:ext>
          </a:extLst>
        </xdr:cNvPr>
        <xdr:cNvCxnSpPr/>
      </xdr:nvCxnSpPr>
      <xdr:spPr>
        <a:xfrm>
          <a:off x="19881850" y="6857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150893</xdr:rowOff>
    </xdr:from>
    <xdr:ext cx="469744" cy="259045"/>
    <xdr:sp macro="" textlink="">
      <xdr:nvSpPr>
        <xdr:cNvPr id="258" name="【認定こども園・幼稚園・保育所】&#10;一人当たり面積最大値テキスト">
          <a:extLst>
            <a:ext uri="{FF2B5EF4-FFF2-40B4-BE49-F238E27FC236}">
              <a16:creationId xmlns:a16="http://schemas.microsoft.com/office/drawing/2014/main" id="{949A3330-F246-41F8-9D46-614BF42A683C}"/>
            </a:ext>
          </a:extLst>
        </xdr:cNvPr>
        <xdr:cNvSpPr txBox="1"/>
      </xdr:nvSpPr>
      <xdr:spPr>
        <a:xfrm>
          <a:off x="19989800" y="5275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32766</xdr:rowOff>
    </xdr:from>
    <xdr:to>
      <xdr:col>116</xdr:col>
      <xdr:colOff>152400</xdr:colOff>
      <xdr:row>33</xdr:row>
      <xdr:rowOff>32766</xdr:rowOff>
    </xdr:to>
    <xdr:cxnSp macro="">
      <xdr:nvCxnSpPr>
        <xdr:cNvPr id="259" name="直線コネクタ 258">
          <a:extLst>
            <a:ext uri="{FF2B5EF4-FFF2-40B4-BE49-F238E27FC236}">
              <a16:creationId xmlns:a16="http://schemas.microsoft.com/office/drawing/2014/main" id="{F0E2C238-5D40-42A7-A625-303311DCE03B}"/>
            </a:ext>
          </a:extLst>
        </xdr:cNvPr>
        <xdr:cNvCxnSpPr/>
      </xdr:nvCxnSpPr>
      <xdr:spPr>
        <a:xfrm>
          <a:off x="19881850" y="54874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49648</xdr:rowOff>
    </xdr:from>
    <xdr:ext cx="469744" cy="259045"/>
    <xdr:sp macro="" textlink="">
      <xdr:nvSpPr>
        <xdr:cNvPr id="260" name="【認定こども園・幼稚園・保育所】&#10;一人当たり面積平均値テキスト">
          <a:extLst>
            <a:ext uri="{FF2B5EF4-FFF2-40B4-BE49-F238E27FC236}">
              <a16:creationId xmlns:a16="http://schemas.microsoft.com/office/drawing/2014/main" id="{FE63BA3C-A4BC-41CF-AA9A-8F850AEE267F}"/>
            </a:ext>
          </a:extLst>
        </xdr:cNvPr>
        <xdr:cNvSpPr txBox="1"/>
      </xdr:nvSpPr>
      <xdr:spPr>
        <a:xfrm>
          <a:off x="19989800" y="63297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26771</xdr:rowOff>
    </xdr:from>
    <xdr:to>
      <xdr:col>116</xdr:col>
      <xdr:colOff>114300</xdr:colOff>
      <xdr:row>39</xdr:row>
      <xdr:rowOff>128371</xdr:rowOff>
    </xdr:to>
    <xdr:sp macro="" textlink="">
      <xdr:nvSpPr>
        <xdr:cNvPr id="261" name="フローチャート: 判断 260">
          <a:extLst>
            <a:ext uri="{FF2B5EF4-FFF2-40B4-BE49-F238E27FC236}">
              <a16:creationId xmlns:a16="http://schemas.microsoft.com/office/drawing/2014/main" id="{A0C1C4AF-F2F2-430E-87E8-BDF5E850A212}"/>
            </a:ext>
          </a:extLst>
        </xdr:cNvPr>
        <xdr:cNvSpPr/>
      </xdr:nvSpPr>
      <xdr:spPr>
        <a:xfrm>
          <a:off x="19900900" y="64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35001</xdr:rowOff>
    </xdr:from>
    <xdr:to>
      <xdr:col>112</xdr:col>
      <xdr:colOff>38100</xdr:colOff>
      <xdr:row>39</xdr:row>
      <xdr:rowOff>136601</xdr:rowOff>
    </xdr:to>
    <xdr:sp macro="" textlink="">
      <xdr:nvSpPr>
        <xdr:cNvPr id="262" name="フローチャート: 判断 261">
          <a:extLst>
            <a:ext uri="{FF2B5EF4-FFF2-40B4-BE49-F238E27FC236}">
              <a16:creationId xmlns:a16="http://schemas.microsoft.com/office/drawing/2014/main" id="{E3A7E5DC-D3CE-43FC-9DBB-0569BCE0D316}"/>
            </a:ext>
          </a:extLst>
        </xdr:cNvPr>
        <xdr:cNvSpPr/>
      </xdr:nvSpPr>
      <xdr:spPr>
        <a:xfrm>
          <a:off x="19157950" y="64802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60604</xdr:rowOff>
    </xdr:from>
    <xdr:to>
      <xdr:col>107</xdr:col>
      <xdr:colOff>101600</xdr:colOff>
      <xdr:row>39</xdr:row>
      <xdr:rowOff>162204</xdr:rowOff>
    </xdr:to>
    <xdr:sp macro="" textlink="">
      <xdr:nvSpPr>
        <xdr:cNvPr id="263" name="フローチャート: 判断 262">
          <a:extLst>
            <a:ext uri="{FF2B5EF4-FFF2-40B4-BE49-F238E27FC236}">
              <a16:creationId xmlns:a16="http://schemas.microsoft.com/office/drawing/2014/main" id="{C69C713A-4397-4B33-B19B-959EBB6C901E}"/>
            </a:ext>
          </a:extLst>
        </xdr:cNvPr>
        <xdr:cNvSpPr/>
      </xdr:nvSpPr>
      <xdr:spPr>
        <a:xfrm>
          <a:off x="18345150" y="650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26771</xdr:rowOff>
    </xdr:from>
    <xdr:to>
      <xdr:col>102</xdr:col>
      <xdr:colOff>165100</xdr:colOff>
      <xdr:row>39</xdr:row>
      <xdr:rowOff>128371</xdr:rowOff>
    </xdr:to>
    <xdr:sp macro="" textlink="">
      <xdr:nvSpPr>
        <xdr:cNvPr id="264" name="フローチャート: 判断 263">
          <a:extLst>
            <a:ext uri="{FF2B5EF4-FFF2-40B4-BE49-F238E27FC236}">
              <a16:creationId xmlns:a16="http://schemas.microsoft.com/office/drawing/2014/main" id="{35BE0A9A-E8A1-4E6E-9A49-793FFCEEF579}"/>
            </a:ext>
          </a:extLst>
        </xdr:cNvPr>
        <xdr:cNvSpPr/>
      </xdr:nvSpPr>
      <xdr:spPr>
        <a:xfrm>
          <a:off x="17551400" y="64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44145</xdr:rowOff>
    </xdr:from>
    <xdr:to>
      <xdr:col>98</xdr:col>
      <xdr:colOff>38100</xdr:colOff>
      <xdr:row>39</xdr:row>
      <xdr:rowOff>145745</xdr:rowOff>
    </xdr:to>
    <xdr:sp macro="" textlink="">
      <xdr:nvSpPr>
        <xdr:cNvPr id="265" name="フローチャート: 判断 264">
          <a:extLst>
            <a:ext uri="{FF2B5EF4-FFF2-40B4-BE49-F238E27FC236}">
              <a16:creationId xmlns:a16="http://schemas.microsoft.com/office/drawing/2014/main" id="{CB022B7A-2FBD-4F04-B0C8-1090290526FE}"/>
            </a:ext>
          </a:extLst>
        </xdr:cNvPr>
        <xdr:cNvSpPr/>
      </xdr:nvSpPr>
      <xdr:spPr>
        <a:xfrm>
          <a:off x="16757650" y="64893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66" name="テキスト ボックス 265">
          <a:extLst>
            <a:ext uri="{FF2B5EF4-FFF2-40B4-BE49-F238E27FC236}">
              <a16:creationId xmlns:a16="http://schemas.microsoft.com/office/drawing/2014/main" id="{4D88AABE-BA44-423A-B60C-10A1F7A044C3}"/>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67" name="テキスト ボックス 266">
          <a:extLst>
            <a:ext uri="{FF2B5EF4-FFF2-40B4-BE49-F238E27FC236}">
              <a16:creationId xmlns:a16="http://schemas.microsoft.com/office/drawing/2014/main" id="{D081BF89-63E4-48B8-BB03-079EF44AABA2}"/>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68" name="テキスト ボックス 267">
          <a:extLst>
            <a:ext uri="{FF2B5EF4-FFF2-40B4-BE49-F238E27FC236}">
              <a16:creationId xmlns:a16="http://schemas.microsoft.com/office/drawing/2014/main" id="{A3771FF8-F0C5-4930-8024-F69AFF485985}"/>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69" name="テキスト ボックス 268">
          <a:extLst>
            <a:ext uri="{FF2B5EF4-FFF2-40B4-BE49-F238E27FC236}">
              <a16:creationId xmlns:a16="http://schemas.microsoft.com/office/drawing/2014/main" id="{C7F9A7CA-40B3-4F93-A964-BB6B1605C859}"/>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70" name="テキスト ボックス 269">
          <a:extLst>
            <a:ext uri="{FF2B5EF4-FFF2-40B4-BE49-F238E27FC236}">
              <a16:creationId xmlns:a16="http://schemas.microsoft.com/office/drawing/2014/main" id="{7ACE2A07-6B6D-44B5-B93A-E5BC0716044B}"/>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107696</xdr:rowOff>
    </xdr:from>
    <xdr:to>
      <xdr:col>116</xdr:col>
      <xdr:colOff>114300</xdr:colOff>
      <xdr:row>41</xdr:row>
      <xdr:rowOff>37846</xdr:rowOff>
    </xdr:to>
    <xdr:sp macro="" textlink="">
      <xdr:nvSpPr>
        <xdr:cNvPr id="271" name="楕円 270">
          <a:extLst>
            <a:ext uri="{FF2B5EF4-FFF2-40B4-BE49-F238E27FC236}">
              <a16:creationId xmlns:a16="http://schemas.microsoft.com/office/drawing/2014/main" id="{3BFE1B5D-D0B8-4055-BF08-23CCAC4DACE7}"/>
            </a:ext>
          </a:extLst>
        </xdr:cNvPr>
        <xdr:cNvSpPr/>
      </xdr:nvSpPr>
      <xdr:spPr>
        <a:xfrm>
          <a:off x="19900900" y="67180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22623</xdr:rowOff>
    </xdr:from>
    <xdr:ext cx="469744" cy="259045"/>
    <xdr:sp macro="" textlink="">
      <xdr:nvSpPr>
        <xdr:cNvPr id="272" name="【認定こども園・幼稚園・保育所】&#10;一人当たり面積該当値テキスト">
          <a:extLst>
            <a:ext uri="{FF2B5EF4-FFF2-40B4-BE49-F238E27FC236}">
              <a16:creationId xmlns:a16="http://schemas.microsoft.com/office/drawing/2014/main" id="{DA6BF0A9-6185-4849-9944-1CF9F46D13A0}"/>
            </a:ext>
          </a:extLst>
        </xdr:cNvPr>
        <xdr:cNvSpPr txBox="1"/>
      </xdr:nvSpPr>
      <xdr:spPr>
        <a:xfrm>
          <a:off x="19989800" y="663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107696</xdr:rowOff>
    </xdr:from>
    <xdr:to>
      <xdr:col>112</xdr:col>
      <xdr:colOff>38100</xdr:colOff>
      <xdr:row>41</xdr:row>
      <xdr:rowOff>37846</xdr:rowOff>
    </xdr:to>
    <xdr:sp macro="" textlink="">
      <xdr:nvSpPr>
        <xdr:cNvPr id="273" name="楕円 272">
          <a:extLst>
            <a:ext uri="{FF2B5EF4-FFF2-40B4-BE49-F238E27FC236}">
              <a16:creationId xmlns:a16="http://schemas.microsoft.com/office/drawing/2014/main" id="{2F299492-2CEA-4774-A9B1-BEBA0D9AEEF8}"/>
            </a:ext>
          </a:extLst>
        </xdr:cNvPr>
        <xdr:cNvSpPr/>
      </xdr:nvSpPr>
      <xdr:spPr>
        <a:xfrm>
          <a:off x="19157950" y="67180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158496</xdr:rowOff>
    </xdr:from>
    <xdr:to>
      <xdr:col>116</xdr:col>
      <xdr:colOff>63500</xdr:colOff>
      <xdr:row>40</xdr:row>
      <xdr:rowOff>158496</xdr:rowOff>
    </xdr:to>
    <xdr:cxnSp macro="">
      <xdr:nvCxnSpPr>
        <xdr:cNvPr id="274" name="直線コネクタ 273">
          <a:extLst>
            <a:ext uri="{FF2B5EF4-FFF2-40B4-BE49-F238E27FC236}">
              <a16:creationId xmlns:a16="http://schemas.microsoft.com/office/drawing/2014/main" id="{29C9411C-1784-4CBB-9540-5F7702C00322}"/>
            </a:ext>
          </a:extLst>
        </xdr:cNvPr>
        <xdr:cNvCxnSpPr/>
      </xdr:nvCxnSpPr>
      <xdr:spPr>
        <a:xfrm>
          <a:off x="19202400" y="6768846"/>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109525</xdr:rowOff>
    </xdr:from>
    <xdr:to>
      <xdr:col>107</xdr:col>
      <xdr:colOff>101600</xdr:colOff>
      <xdr:row>41</xdr:row>
      <xdr:rowOff>39675</xdr:rowOff>
    </xdr:to>
    <xdr:sp macro="" textlink="">
      <xdr:nvSpPr>
        <xdr:cNvPr id="275" name="楕円 274">
          <a:extLst>
            <a:ext uri="{FF2B5EF4-FFF2-40B4-BE49-F238E27FC236}">
              <a16:creationId xmlns:a16="http://schemas.microsoft.com/office/drawing/2014/main" id="{73E40B83-A1BB-47B2-B1E1-CFC46ED02F2B}"/>
            </a:ext>
          </a:extLst>
        </xdr:cNvPr>
        <xdr:cNvSpPr/>
      </xdr:nvSpPr>
      <xdr:spPr>
        <a:xfrm>
          <a:off x="18345150" y="67198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158496</xdr:rowOff>
    </xdr:from>
    <xdr:to>
      <xdr:col>111</xdr:col>
      <xdr:colOff>177800</xdr:colOff>
      <xdr:row>40</xdr:row>
      <xdr:rowOff>160325</xdr:rowOff>
    </xdr:to>
    <xdr:cxnSp macro="">
      <xdr:nvCxnSpPr>
        <xdr:cNvPr id="276" name="直線コネクタ 275">
          <a:extLst>
            <a:ext uri="{FF2B5EF4-FFF2-40B4-BE49-F238E27FC236}">
              <a16:creationId xmlns:a16="http://schemas.microsoft.com/office/drawing/2014/main" id="{1162ED38-DC91-4869-8BCC-2B063B47B663}"/>
            </a:ext>
          </a:extLst>
        </xdr:cNvPr>
        <xdr:cNvCxnSpPr/>
      </xdr:nvCxnSpPr>
      <xdr:spPr>
        <a:xfrm flipV="1">
          <a:off x="18395950" y="6768846"/>
          <a:ext cx="80645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153128</xdr:rowOff>
    </xdr:from>
    <xdr:ext cx="469744" cy="259045"/>
    <xdr:sp macro="" textlink="">
      <xdr:nvSpPr>
        <xdr:cNvPr id="277" name="n_1aveValue【認定こども園・幼稚園・保育所】&#10;一人当たり面積">
          <a:extLst>
            <a:ext uri="{FF2B5EF4-FFF2-40B4-BE49-F238E27FC236}">
              <a16:creationId xmlns:a16="http://schemas.microsoft.com/office/drawing/2014/main" id="{8218B558-9935-4408-9A3A-745DAD18CC2F}"/>
            </a:ext>
          </a:extLst>
        </xdr:cNvPr>
        <xdr:cNvSpPr txBox="1"/>
      </xdr:nvSpPr>
      <xdr:spPr>
        <a:xfrm>
          <a:off x="18980227" y="626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7281</xdr:rowOff>
    </xdr:from>
    <xdr:ext cx="469744" cy="259045"/>
    <xdr:sp macro="" textlink="">
      <xdr:nvSpPr>
        <xdr:cNvPr id="278" name="n_2aveValue【認定こども園・幼稚園・保育所】&#10;一人当たり面積">
          <a:extLst>
            <a:ext uri="{FF2B5EF4-FFF2-40B4-BE49-F238E27FC236}">
              <a16:creationId xmlns:a16="http://schemas.microsoft.com/office/drawing/2014/main" id="{85CB1168-FA07-443F-A6C8-3F54A7F1117A}"/>
            </a:ext>
          </a:extLst>
        </xdr:cNvPr>
        <xdr:cNvSpPr txBox="1"/>
      </xdr:nvSpPr>
      <xdr:spPr>
        <a:xfrm>
          <a:off x="18180127" y="628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144898</xdr:rowOff>
    </xdr:from>
    <xdr:ext cx="469744" cy="259045"/>
    <xdr:sp macro="" textlink="">
      <xdr:nvSpPr>
        <xdr:cNvPr id="279" name="n_3aveValue【認定こども園・幼稚園・保育所】&#10;一人当たり面積">
          <a:extLst>
            <a:ext uri="{FF2B5EF4-FFF2-40B4-BE49-F238E27FC236}">
              <a16:creationId xmlns:a16="http://schemas.microsoft.com/office/drawing/2014/main" id="{B236AC37-EEDE-4810-A155-045E969EFD75}"/>
            </a:ext>
          </a:extLst>
        </xdr:cNvPr>
        <xdr:cNvSpPr txBox="1"/>
      </xdr:nvSpPr>
      <xdr:spPr>
        <a:xfrm>
          <a:off x="17386377" y="6259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162272</xdr:rowOff>
    </xdr:from>
    <xdr:ext cx="469744" cy="259045"/>
    <xdr:sp macro="" textlink="">
      <xdr:nvSpPr>
        <xdr:cNvPr id="280" name="n_4aveValue【認定こども園・幼稚園・保育所】&#10;一人当たり面積">
          <a:extLst>
            <a:ext uri="{FF2B5EF4-FFF2-40B4-BE49-F238E27FC236}">
              <a16:creationId xmlns:a16="http://schemas.microsoft.com/office/drawing/2014/main" id="{50C6C99B-A9E9-45F1-BC73-728B04FEDD11}"/>
            </a:ext>
          </a:extLst>
        </xdr:cNvPr>
        <xdr:cNvSpPr txBox="1"/>
      </xdr:nvSpPr>
      <xdr:spPr>
        <a:xfrm>
          <a:off x="16592627" y="6277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28973</xdr:rowOff>
    </xdr:from>
    <xdr:ext cx="469744" cy="259045"/>
    <xdr:sp macro="" textlink="">
      <xdr:nvSpPr>
        <xdr:cNvPr id="281" name="n_1mainValue【認定こども園・幼稚園・保育所】&#10;一人当たり面積">
          <a:extLst>
            <a:ext uri="{FF2B5EF4-FFF2-40B4-BE49-F238E27FC236}">
              <a16:creationId xmlns:a16="http://schemas.microsoft.com/office/drawing/2014/main" id="{AD76575C-ECD2-4882-83C4-76C605E8B28D}"/>
            </a:ext>
          </a:extLst>
        </xdr:cNvPr>
        <xdr:cNvSpPr txBox="1"/>
      </xdr:nvSpPr>
      <xdr:spPr>
        <a:xfrm>
          <a:off x="18980227" y="680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30802</xdr:rowOff>
    </xdr:from>
    <xdr:ext cx="469744" cy="259045"/>
    <xdr:sp macro="" textlink="">
      <xdr:nvSpPr>
        <xdr:cNvPr id="282" name="n_2mainValue【認定こども園・幼稚園・保育所】&#10;一人当たり面積">
          <a:extLst>
            <a:ext uri="{FF2B5EF4-FFF2-40B4-BE49-F238E27FC236}">
              <a16:creationId xmlns:a16="http://schemas.microsoft.com/office/drawing/2014/main" id="{1B7953EC-C92B-4447-B87C-684145EDED7C}"/>
            </a:ext>
          </a:extLst>
        </xdr:cNvPr>
        <xdr:cNvSpPr txBox="1"/>
      </xdr:nvSpPr>
      <xdr:spPr>
        <a:xfrm>
          <a:off x="18180127" y="680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83" name="正方形/長方形 282">
          <a:extLst>
            <a:ext uri="{FF2B5EF4-FFF2-40B4-BE49-F238E27FC236}">
              <a16:creationId xmlns:a16="http://schemas.microsoft.com/office/drawing/2014/main" id="{E5DD8945-4528-493B-B5E4-8668F41A504C}"/>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84" name="正方形/長方形 283">
          <a:extLst>
            <a:ext uri="{FF2B5EF4-FFF2-40B4-BE49-F238E27FC236}">
              <a16:creationId xmlns:a16="http://schemas.microsoft.com/office/drawing/2014/main" id="{FB5E1988-CD18-4774-A689-62A3EE24AE9C}"/>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85" name="正方形/長方形 284">
          <a:extLst>
            <a:ext uri="{FF2B5EF4-FFF2-40B4-BE49-F238E27FC236}">
              <a16:creationId xmlns:a16="http://schemas.microsoft.com/office/drawing/2014/main" id="{58FDC315-4EE6-4CE4-8607-1D7B1FFAC536}"/>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86" name="正方形/長方形 285">
          <a:extLst>
            <a:ext uri="{FF2B5EF4-FFF2-40B4-BE49-F238E27FC236}">
              <a16:creationId xmlns:a16="http://schemas.microsoft.com/office/drawing/2014/main" id="{8BCEA490-EF9A-4295-81E9-AA6278CA77E1}"/>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87" name="正方形/長方形 286">
          <a:extLst>
            <a:ext uri="{FF2B5EF4-FFF2-40B4-BE49-F238E27FC236}">
              <a16:creationId xmlns:a16="http://schemas.microsoft.com/office/drawing/2014/main" id="{D1AF7A53-A40F-420F-8047-CBD189E0784F}"/>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88" name="正方形/長方形 287">
          <a:extLst>
            <a:ext uri="{FF2B5EF4-FFF2-40B4-BE49-F238E27FC236}">
              <a16:creationId xmlns:a16="http://schemas.microsoft.com/office/drawing/2014/main" id="{5FEAE0D5-7CD6-400A-A9BC-AA01EDC16947}"/>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89" name="正方形/長方形 288">
          <a:extLst>
            <a:ext uri="{FF2B5EF4-FFF2-40B4-BE49-F238E27FC236}">
              <a16:creationId xmlns:a16="http://schemas.microsoft.com/office/drawing/2014/main" id="{FEB8F7B3-3044-42FA-B4BB-5922984A74D2}"/>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90" name="正方形/長方形 289">
          <a:extLst>
            <a:ext uri="{FF2B5EF4-FFF2-40B4-BE49-F238E27FC236}">
              <a16:creationId xmlns:a16="http://schemas.microsoft.com/office/drawing/2014/main" id="{D8CFBA5E-E795-47EC-A0D6-5E4E24B8AFE9}"/>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91" name="テキスト ボックス 290">
          <a:extLst>
            <a:ext uri="{FF2B5EF4-FFF2-40B4-BE49-F238E27FC236}">
              <a16:creationId xmlns:a16="http://schemas.microsoft.com/office/drawing/2014/main" id="{DDC30E01-5963-4079-9C50-55121545AB74}"/>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92" name="直線コネクタ 291">
          <a:extLst>
            <a:ext uri="{FF2B5EF4-FFF2-40B4-BE49-F238E27FC236}">
              <a16:creationId xmlns:a16="http://schemas.microsoft.com/office/drawing/2014/main" id="{6005079B-990D-4C53-9624-9CF979FB3972}"/>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293" name="テキスト ボックス 292">
          <a:extLst>
            <a:ext uri="{FF2B5EF4-FFF2-40B4-BE49-F238E27FC236}">
              <a16:creationId xmlns:a16="http://schemas.microsoft.com/office/drawing/2014/main" id="{059F366F-108E-4883-B627-8AE10B3C7FD4}"/>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294" name="直線コネクタ 293">
          <a:extLst>
            <a:ext uri="{FF2B5EF4-FFF2-40B4-BE49-F238E27FC236}">
              <a16:creationId xmlns:a16="http://schemas.microsoft.com/office/drawing/2014/main" id="{ECB3F6DC-8DB2-47EC-A8C1-B4B076F0D58C}"/>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295" name="テキスト ボックス 294">
          <a:extLst>
            <a:ext uri="{FF2B5EF4-FFF2-40B4-BE49-F238E27FC236}">
              <a16:creationId xmlns:a16="http://schemas.microsoft.com/office/drawing/2014/main" id="{879B69CB-CC57-4EB1-8D7E-3BDFDE5FED5D}"/>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296" name="直線コネクタ 295">
          <a:extLst>
            <a:ext uri="{FF2B5EF4-FFF2-40B4-BE49-F238E27FC236}">
              <a16:creationId xmlns:a16="http://schemas.microsoft.com/office/drawing/2014/main" id="{8D729EC9-6CEC-430F-A39D-78E9DA015478}"/>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297" name="テキスト ボックス 296">
          <a:extLst>
            <a:ext uri="{FF2B5EF4-FFF2-40B4-BE49-F238E27FC236}">
              <a16:creationId xmlns:a16="http://schemas.microsoft.com/office/drawing/2014/main" id="{72831B56-D91A-4231-98BB-49757D8A0135}"/>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298" name="直線コネクタ 297">
          <a:extLst>
            <a:ext uri="{FF2B5EF4-FFF2-40B4-BE49-F238E27FC236}">
              <a16:creationId xmlns:a16="http://schemas.microsoft.com/office/drawing/2014/main" id="{DDA05801-C68A-4F8E-9416-69F242EA1FAC}"/>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299" name="テキスト ボックス 298">
          <a:extLst>
            <a:ext uri="{FF2B5EF4-FFF2-40B4-BE49-F238E27FC236}">
              <a16:creationId xmlns:a16="http://schemas.microsoft.com/office/drawing/2014/main" id="{F3DF4C83-1DAD-4E3D-8A87-833F8D1A47CD}"/>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00" name="直線コネクタ 299">
          <a:extLst>
            <a:ext uri="{FF2B5EF4-FFF2-40B4-BE49-F238E27FC236}">
              <a16:creationId xmlns:a16="http://schemas.microsoft.com/office/drawing/2014/main" id="{AE5B6B87-7922-4B7E-83CB-88020E9D28AA}"/>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01" name="テキスト ボックス 300">
          <a:extLst>
            <a:ext uri="{FF2B5EF4-FFF2-40B4-BE49-F238E27FC236}">
              <a16:creationId xmlns:a16="http://schemas.microsoft.com/office/drawing/2014/main" id="{C698E67D-075B-4D93-A7F7-CE6DA6920917}"/>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02" name="直線コネクタ 301">
          <a:extLst>
            <a:ext uri="{FF2B5EF4-FFF2-40B4-BE49-F238E27FC236}">
              <a16:creationId xmlns:a16="http://schemas.microsoft.com/office/drawing/2014/main" id="{78312A81-45CB-40D7-8DAC-A92ABDD8709B}"/>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03" name="テキスト ボックス 302">
          <a:extLst>
            <a:ext uri="{FF2B5EF4-FFF2-40B4-BE49-F238E27FC236}">
              <a16:creationId xmlns:a16="http://schemas.microsoft.com/office/drawing/2014/main" id="{3138BD68-3CD7-4BF3-87AF-33F5123D5440}"/>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04" name="直線コネクタ 303">
          <a:extLst>
            <a:ext uri="{FF2B5EF4-FFF2-40B4-BE49-F238E27FC236}">
              <a16:creationId xmlns:a16="http://schemas.microsoft.com/office/drawing/2014/main" id="{4AE32926-72C0-4F50-9520-4B33EE4C7D23}"/>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05" name="テキスト ボックス 304">
          <a:extLst>
            <a:ext uri="{FF2B5EF4-FFF2-40B4-BE49-F238E27FC236}">
              <a16:creationId xmlns:a16="http://schemas.microsoft.com/office/drawing/2014/main" id="{468C83BA-75AE-43D2-AC6A-0E86D71D2F23}"/>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06" name="【学校施設】&#10;有形固定資産減価償却率グラフ枠">
          <a:extLst>
            <a:ext uri="{FF2B5EF4-FFF2-40B4-BE49-F238E27FC236}">
              <a16:creationId xmlns:a16="http://schemas.microsoft.com/office/drawing/2014/main" id="{F298FE88-CB1D-4E03-9424-8E6365740CE6}"/>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307" name="直線コネクタ 306">
          <a:extLst>
            <a:ext uri="{FF2B5EF4-FFF2-40B4-BE49-F238E27FC236}">
              <a16:creationId xmlns:a16="http://schemas.microsoft.com/office/drawing/2014/main" id="{EFD15B53-2ED9-4A82-BAB7-6E77B5DE2538}"/>
            </a:ext>
          </a:extLst>
        </xdr:cNvPr>
        <xdr:cNvCxnSpPr/>
      </xdr:nvCxnSpPr>
      <xdr:spPr>
        <a:xfrm flipV="1">
          <a:off x="14699614" y="9331960"/>
          <a:ext cx="0" cy="13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308" name="【学校施設】&#10;有形固定資産減価償却率最小値テキスト">
          <a:extLst>
            <a:ext uri="{FF2B5EF4-FFF2-40B4-BE49-F238E27FC236}">
              <a16:creationId xmlns:a16="http://schemas.microsoft.com/office/drawing/2014/main" id="{AFA28EC0-3700-4FA0-BC00-488A8DAA019C}"/>
            </a:ext>
          </a:extLst>
        </xdr:cNvPr>
        <xdr:cNvSpPr txBox="1"/>
      </xdr:nvSpPr>
      <xdr:spPr>
        <a:xfrm>
          <a:off x="1473835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309" name="直線コネクタ 308">
          <a:extLst>
            <a:ext uri="{FF2B5EF4-FFF2-40B4-BE49-F238E27FC236}">
              <a16:creationId xmlns:a16="http://schemas.microsoft.com/office/drawing/2014/main" id="{B8DCB52B-4CE6-4F38-8DA6-CA5509CED24B}"/>
            </a:ext>
          </a:extLst>
        </xdr:cNvPr>
        <xdr:cNvCxnSpPr/>
      </xdr:nvCxnSpPr>
      <xdr:spPr>
        <a:xfrm>
          <a:off x="146113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310" name="【学校施設】&#10;有形固定資産減価償却率最大値テキスト">
          <a:extLst>
            <a:ext uri="{FF2B5EF4-FFF2-40B4-BE49-F238E27FC236}">
              <a16:creationId xmlns:a16="http://schemas.microsoft.com/office/drawing/2014/main" id="{DDCDF39D-0F16-4133-9E57-EF14F1E9AB3C}"/>
            </a:ext>
          </a:extLst>
        </xdr:cNvPr>
        <xdr:cNvSpPr txBox="1"/>
      </xdr:nvSpPr>
      <xdr:spPr>
        <a:xfrm>
          <a:off x="14738350" y="9113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311" name="直線コネクタ 310">
          <a:extLst>
            <a:ext uri="{FF2B5EF4-FFF2-40B4-BE49-F238E27FC236}">
              <a16:creationId xmlns:a16="http://schemas.microsoft.com/office/drawing/2014/main" id="{FB8F2294-8BC1-4455-82E3-65FC5ADD428F}"/>
            </a:ext>
          </a:extLst>
        </xdr:cNvPr>
        <xdr:cNvCxnSpPr/>
      </xdr:nvCxnSpPr>
      <xdr:spPr>
        <a:xfrm>
          <a:off x="14611350" y="93319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34942</xdr:rowOff>
    </xdr:from>
    <xdr:ext cx="405111" cy="259045"/>
    <xdr:sp macro="" textlink="">
      <xdr:nvSpPr>
        <xdr:cNvPr id="312" name="【学校施設】&#10;有形固定資産減価償却率平均値テキスト">
          <a:extLst>
            <a:ext uri="{FF2B5EF4-FFF2-40B4-BE49-F238E27FC236}">
              <a16:creationId xmlns:a16="http://schemas.microsoft.com/office/drawing/2014/main" id="{886CE65F-1408-4AC4-98DA-FD33B5189691}"/>
            </a:ext>
          </a:extLst>
        </xdr:cNvPr>
        <xdr:cNvSpPr txBox="1"/>
      </xdr:nvSpPr>
      <xdr:spPr>
        <a:xfrm>
          <a:off x="14738350" y="9782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313" name="フローチャート: 判断 312">
          <a:extLst>
            <a:ext uri="{FF2B5EF4-FFF2-40B4-BE49-F238E27FC236}">
              <a16:creationId xmlns:a16="http://schemas.microsoft.com/office/drawing/2014/main" id="{028E4388-449A-444F-AF3F-0CCD7E8D1D1E}"/>
            </a:ext>
          </a:extLst>
        </xdr:cNvPr>
        <xdr:cNvSpPr/>
      </xdr:nvSpPr>
      <xdr:spPr>
        <a:xfrm>
          <a:off x="14649450" y="992441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314" name="フローチャート: 判断 313">
          <a:extLst>
            <a:ext uri="{FF2B5EF4-FFF2-40B4-BE49-F238E27FC236}">
              <a16:creationId xmlns:a16="http://schemas.microsoft.com/office/drawing/2014/main" id="{12682B45-B716-4E02-A27E-7DEC9B552B69}"/>
            </a:ext>
          </a:extLst>
        </xdr:cNvPr>
        <xdr:cNvSpPr/>
      </xdr:nvSpPr>
      <xdr:spPr>
        <a:xfrm>
          <a:off x="13887450" y="98831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315" name="フローチャート: 判断 314">
          <a:extLst>
            <a:ext uri="{FF2B5EF4-FFF2-40B4-BE49-F238E27FC236}">
              <a16:creationId xmlns:a16="http://schemas.microsoft.com/office/drawing/2014/main" id="{ECC40462-E093-4B0E-90CB-9D857416B74A}"/>
            </a:ext>
          </a:extLst>
        </xdr:cNvPr>
        <xdr:cNvSpPr/>
      </xdr:nvSpPr>
      <xdr:spPr>
        <a:xfrm>
          <a:off x="13093700" y="98621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316" name="フローチャート: 判断 315">
          <a:extLst>
            <a:ext uri="{FF2B5EF4-FFF2-40B4-BE49-F238E27FC236}">
              <a16:creationId xmlns:a16="http://schemas.microsoft.com/office/drawing/2014/main" id="{291FCCA8-8BF6-4A70-9FF8-FF4EB30FDE18}"/>
            </a:ext>
          </a:extLst>
        </xdr:cNvPr>
        <xdr:cNvSpPr/>
      </xdr:nvSpPr>
      <xdr:spPr>
        <a:xfrm>
          <a:off x="12299950" y="988885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317" name="フローチャート: 判断 316">
          <a:extLst>
            <a:ext uri="{FF2B5EF4-FFF2-40B4-BE49-F238E27FC236}">
              <a16:creationId xmlns:a16="http://schemas.microsoft.com/office/drawing/2014/main" id="{4D6C0DBE-9590-4369-A76D-DBE09A90E983}"/>
            </a:ext>
          </a:extLst>
        </xdr:cNvPr>
        <xdr:cNvSpPr/>
      </xdr:nvSpPr>
      <xdr:spPr>
        <a:xfrm>
          <a:off x="11487150" y="98621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18" name="テキスト ボックス 317">
          <a:extLst>
            <a:ext uri="{FF2B5EF4-FFF2-40B4-BE49-F238E27FC236}">
              <a16:creationId xmlns:a16="http://schemas.microsoft.com/office/drawing/2014/main" id="{F8C2DF1C-5B59-466B-B7D7-A4EA9661DAAB}"/>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19" name="テキスト ボックス 318">
          <a:extLst>
            <a:ext uri="{FF2B5EF4-FFF2-40B4-BE49-F238E27FC236}">
              <a16:creationId xmlns:a16="http://schemas.microsoft.com/office/drawing/2014/main" id="{D6C844A6-6108-4548-B6A1-C56EFD79ECBC}"/>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20" name="テキスト ボックス 319">
          <a:extLst>
            <a:ext uri="{FF2B5EF4-FFF2-40B4-BE49-F238E27FC236}">
              <a16:creationId xmlns:a16="http://schemas.microsoft.com/office/drawing/2014/main" id="{13EAA244-FF28-4CB4-9404-9552C14B5ACD}"/>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21" name="テキスト ボックス 320">
          <a:extLst>
            <a:ext uri="{FF2B5EF4-FFF2-40B4-BE49-F238E27FC236}">
              <a16:creationId xmlns:a16="http://schemas.microsoft.com/office/drawing/2014/main" id="{F8937843-FE53-4A7A-A0BF-E040436AB86F}"/>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22" name="テキスト ボックス 321">
          <a:extLst>
            <a:ext uri="{FF2B5EF4-FFF2-40B4-BE49-F238E27FC236}">
              <a16:creationId xmlns:a16="http://schemas.microsoft.com/office/drawing/2014/main" id="{DC958DD2-EB70-4226-B0B9-C9F16BA4F9AA}"/>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27305</xdr:rowOff>
    </xdr:from>
    <xdr:to>
      <xdr:col>85</xdr:col>
      <xdr:colOff>177800</xdr:colOff>
      <xdr:row>60</xdr:row>
      <xdr:rowOff>128905</xdr:rowOff>
    </xdr:to>
    <xdr:sp macro="" textlink="">
      <xdr:nvSpPr>
        <xdr:cNvPr id="323" name="楕円 322">
          <a:extLst>
            <a:ext uri="{FF2B5EF4-FFF2-40B4-BE49-F238E27FC236}">
              <a16:creationId xmlns:a16="http://schemas.microsoft.com/office/drawing/2014/main" id="{4056F04C-99E8-4150-93D5-7E110CFA5333}"/>
            </a:ext>
          </a:extLst>
        </xdr:cNvPr>
        <xdr:cNvSpPr/>
      </xdr:nvSpPr>
      <xdr:spPr>
        <a:xfrm>
          <a:off x="14649450" y="993965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5732</xdr:rowOff>
    </xdr:from>
    <xdr:ext cx="405111" cy="259045"/>
    <xdr:sp macro="" textlink="">
      <xdr:nvSpPr>
        <xdr:cNvPr id="324" name="【学校施設】&#10;有形固定資産減価償却率該当値テキスト">
          <a:extLst>
            <a:ext uri="{FF2B5EF4-FFF2-40B4-BE49-F238E27FC236}">
              <a16:creationId xmlns:a16="http://schemas.microsoft.com/office/drawing/2014/main" id="{54FA9A07-3BC9-4D98-977A-379F1084BF0A}"/>
            </a:ext>
          </a:extLst>
        </xdr:cNvPr>
        <xdr:cNvSpPr txBox="1"/>
      </xdr:nvSpPr>
      <xdr:spPr>
        <a:xfrm>
          <a:off x="14738350"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170180</xdr:rowOff>
    </xdr:from>
    <xdr:to>
      <xdr:col>81</xdr:col>
      <xdr:colOff>101600</xdr:colOff>
      <xdr:row>60</xdr:row>
      <xdr:rowOff>100330</xdr:rowOff>
    </xdr:to>
    <xdr:sp macro="" textlink="">
      <xdr:nvSpPr>
        <xdr:cNvPr id="325" name="楕円 324">
          <a:extLst>
            <a:ext uri="{FF2B5EF4-FFF2-40B4-BE49-F238E27FC236}">
              <a16:creationId xmlns:a16="http://schemas.microsoft.com/office/drawing/2014/main" id="{F46E9D60-CE93-4EC3-BFE3-16891C345859}"/>
            </a:ext>
          </a:extLst>
        </xdr:cNvPr>
        <xdr:cNvSpPr/>
      </xdr:nvSpPr>
      <xdr:spPr>
        <a:xfrm>
          <a:off x="13887450" y="991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49530</xdr:rowOff>
    </xdr:from>
    <xdr:to>
      <xdr:col>85</xdr:col>
      <xdr:colOff>127000</xdr:colOff>
      <xdr:row>60</xdr:row>
      <xdr:rowOff>78105</xdr:rowOff>
    </xdr:to>
    <xdr:cxnSp macro="">
      <xdr:nvCxnSpPr>
        <xdr:cNvPr id="326" name="直線コネクタ 325">
          <a:extLst>
            <a:ext uri="{FF2B5EF4-FFF2-40B4-BE49-F238E27FC236}">
              <a16:creationId xmlns:a16="http://schemas.microsoft.com/office/drawing/2014/main" id="{9B111843-FF82-4110-A99E-8D6A029AD362}"/>
            </a:ext>
          </a:extLst>
        </xdr:cNvPr>
        <xdr:cNvCxnSpPr/>
      </xdr:nvCxnSpPr>
      <xdr:spPr>
        <a:xfrm>
          <a:off x="13938250" y="9961880"/>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13970</xdr:rowOff>
    </xdr:from>
    <xdr:to>
      <xdr:col>76</xdr:col>
      <xdr:colOff>165100</xdr:colOff>
      <xdr:row>61</xdr:row>
      <xdr:rowOff>115570</xdr:rowOff>
    </xdr:to>
    <xdr:sp macro="" textlink="">
      <xdr:nvSpPr>
        <xdr:cNvPr id="327" name="楕円 326">
          <a:extLst>
            <a:ext uri="{FF2B5EF4-FFF2-40B4-BE49-F238E27FC236}">
              <a16:creationId xmlns:a16="http://schemas.microsoft.com/office/drawing/2014/main" id="{0A45BD5C-344F-4168-87FD-695208830F0A}"/>
            </a:ext>
          </a:extLst>
        </xdr:cNvPr>
        <xdr:cNvSpPr/>
      </xdr:nvSpPr>
      <xdr:spPr>
        <a:xfrm>
          <a:off x="130937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49530</xdr:rowOff>
    </xdr:from>
    <xdr:to>
      <xdr:col>81</xdr:col>
      <xdr:colOff>50800</xdr:colOff>
      <xdr:row>61</xdr:row>
      <xdr:rowOff>64770</xdr:rowOff>
    </xdr:to>
    <xdr:cxnSp macro="">
      <xdr:nvCxnSpPr>
        <xdr:cNvPr id="328" name="直線コネクタ 327">
          <a:extLst>
            <a:ext uri="{FF2B5EF4-FFF2-40B4-BE49-F238E27FC236}">
              <a16:creationId xmlns:a16="http://schemas.microsoft.com/office/drawing/2014/main" id="{1998B3D4-C010-4CC8-A5BE-29BE31F2CAF6}"/>
            </a:ext>
          </a:extLst>
        </xdr:cNvPr>
        <xdr:cNvCxnSpPr/>
      </xdr:nvCxnSpPr>
      <xdr:spPr>
        <a:xfrm flipV="1">
          <a:off x="13144500" y="9961880"/>
          <a:ext cx="793750" cy="180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82567</xdr:rowOff>
    </xdr:from>
    <xdr:ext cx="405111" cy="259045"/>
    <xdr:sp macro="" textlink="">
      <xdr:nvSpPr>
        <xdr:cNvPr id="329" name="n_1aveValue【学校施設】&#10;有形固定資産減価償却率">
          <a:extLst>
            <a:ext uri="{FF2B5EF4-FFF2-40B4-BE49-F238E27FC236}">
              <a16:creationId xmlns:a16="http://schemas.microsoft.com/office/drawing/2014/main" id="{6B59A00F-CB2C-44FE-9236-276AEF9A40E4}"/>
            </a:ext>
          </a:extLst>
        </xdr:cNvPr>
        <xdr:cNvSpPr txBox="1"/>
      </xdr:nvSpPr>
      <xdr:spPr>
        <a:xfrm>
          <a:off x="13742044"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330" name="n_2aveValue【学校施設】&#10;有形固定資産減価償却率">
          <a:extLst>
            <a:ext uri="{FF2B5EF4-FFF2-40B4-BE49-F238E27FC236}">
              <a16:creationId xmlns:a16="http://schemas.microsoft.com/office/drawing/2014/main" id="{7EE1F561-F2BE-41DF-A7ED-896FB7DBD795}"/>
            </a:ext>
          </a:extLst>
        </xdr:cNvPr>
        <xdr:cNvSpPr txBox="1"/>
      </xdr:nvSpPr>
      <xdr:spPr>
        <a:xfrm>
          <a:off x="1296099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331" name="n_3aveValue【学校施設】&#10;有形固定資産減価償却率">
          <a:extLst>
            <a:ext uri="{FF2B5EF4-FFF2-40B4-BE49-F238E27FC236}">
              <a16:creationId xmlns:a16="http://schemas.microsoft.com/office/drawing/2014/main" id="{5656BF76-1078-40D0-8C29-978025FFE904}"/>
            </a:ext>
          </a:extLst>
        </xdr:cNvPr>
        <xdr:cNvSpPr txBox="1"/>
      </xdr:nvSpPr>
      <xdr:spPr>
        <a:xfrm>
          <a:off x="12167244" y="967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332" name="n_4aveValue【学校施設】&#10;有形固定資産減価償却率">
          <a:extLst>
            <a:ext uri="{FF2B5EF4-FFF2-40B4-BE49-F238E27FC236}">
              <a16:creationId xmlns:a16="http://schemas.microsoft.com/office/drawing/2014/main" id="{821E086A-989B-447B-BAF8-ACF2167533C1}"/>
            </a:ext>
          </a:extLst>
        </xdr:cNvPr>
        <xdr:cNvSpPr txBox="1"/>
      </xdr:nvSpPr>
      <xdr:spPr>
        <a:xfrm>
          <a:off x="113544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91457</xdr:rowOff>
    </xdr:from>
    <xdr:ext cx="405111" cy="259045"/>
    <xdr:sp macro="" textlink="">
      <xdr:nvSpPr>
        <xdr:cNvPr id="333" name="n_1mainValue【学校施設】&#10;有形固定資産減価償却率">
          <a:extLst>
            <a:ext uri="{FF2B5EF4-FFF2-40B4-BE49-F238E27FC236}">
              <a16:creationId xmlns:a16="http://schemas.microsoft.com/office/drawing/2014/main" id="{505F763C-5FB4-43B6-93A1-F2855FF6C388}"/>
            </a:ext>
          </a:extLst>
        </xdr:cNvPr>
        <xdr:cNvSpPr txBox="1"/>
      </xdr:nvSpPr>
      <xdr:spPr>
        <a:xfrm>
          <a:off x="137420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106697</xdr:rowOff>
    </xdr:from>
    <xdr:ext cx="405111" cy="259045"/>
    <xdr:sp macro="" textlink="">
      <xdr:nvSpPr>
        <xdr:cNvPr id="334" name="n_2mainValue【学校施設】&#10;有形固定資産減価償却率">
          <a:extLst>
            <a:ext uri="{FF2B5EF4-FFF2-40B4-BE49-F238E27FC236}">
              <a16:creationId xmlns:a16="http://schemas.microsoft.com/office/drawing/2014/main" id="{F62820AE-E7EF-4E24-A4F2-0D5BD72D3CC7}"/>
            </a:ext>
          </a:extLst>
        </xdr:cNvPr>
        <xdr:cNvSpPr txBox="1"/>
      </xdr:nvSpPr>
      <xdr:spPr>
        <a:xfrm>
          <a:off x="1296099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35" name="正方形/長方形 334">
          <a:extLst>
            <a:ext uri="{FF2B5EF4-FFF2-40B4-BE49-F238E27FC236}">
              <a16:creationId xmlns:a16="http://schemas.microsoft.com/office/drawing/2014/main" id="{358C9BFA-71E8-4C1C-92CC-9A5D5CFD5329}"/>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36" name="正方形/長方形 335">
          <a:extLst>
            <a:ext uri="{FF2B5EF4-FFF2-40B4-BE49-F238E27FC236}">
              <a16:creationId xmlns:a16="http://schemas.microsoft.com/office/drawing/2014/main" id="{BBC46DE6-AF0C-4760-94B1-F78368E9E934}"/>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37" name="正方形/長方形 336">
          <a:extLst>
            <a:ext uri="{FF2B5EF4-FFF2-40B4-BE49-F238E27FC236}">
              <a16:creationId xmlns:a16="http://schemas.microsoft.com/office/drawing/2014/main" id="{42385A81-CC28-489F-9C0C-12DCFE2F6CDA}"/>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38" name="正方形/長方形 337">
          <a:extLst>
            <a:ext uri="{FF2B5EF4-FFF2-40B4-BE49-F238E27FC236}">
              <a16:creationId xmlns:a16="http://schemas.microsoft.com/office/drawing/2014/main" id="{C7AB8E3D-B9EB-4930-8F5B-944B6B7A4A11}"/>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39" name="正方形/長方形 338">
          <a:extLst>
            <a:ext uri="{FF2B5EF4-FFF2-40B4-BE49-F238E27FC236}">
              <a16:creationId xmlns:a16="http://schemas.microsoft.com/office/drawing/2014/main" id="{D4FE0A2A-0F6B-49E2-8EAE-152B21662C4F}"/>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40" name="正方形/長方形 339">
          <a:extLst>
            <a:ext uri="{FF2B5EF4-FFF2-40B4-BE49-F238E27FC236}">
              <a16:creationId xmlns:a16="http://schemas.microsoft.com/office/drawing/2014/main" id="{96249D26-B9E0-45CF-AF8C-B9B9AFF8F92E}"/>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41" name="正方形/長方形 340">
          <a:extLst>
            <a:ext uri="{FF2B5EF4-FFF2-40B4-BE49-F238E27FC236}">
              <a16:creationId xmlns:a16="http://schemas.microsoft.com/office/drawing/2014/main" id="{19A557EA-8C24-426C-A8E0-1A2824A0C7C2}"/>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42" name="正方形/長方形 341">
          <a:extLst>
            <a:ext uri="{FF2B5EF4-FFF2-40B4-BE49-F238E27FC236}">
              <a16:creationId xmlns:a16="http://schemas.microsoft.com/office/drawing/2014/main" id="{4640B640-2A63-4294-8999-ED3469C81B5D}"/>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43" name="テキスト ボックス 342">
          <a:extLst>
            <a:ext uri="{FF2B5EF4-FFF2-40B4-BE49-F238E27FC236}">
              <a16:creationId xmlns:a16="http://schemas.microsoft.com/office/drawing/2014/main" id="{2D81305B-AFF3-4BDD-B6F1-57F526C21D82}"/>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44" name="直線コネクタ 343">
          <a:extLst>
            <a:ext uri="{FF2B5EF4-FFF2-40B4-BE49-F238E27FC236}">
              <a16:creationId xmlns:a16="http://schemas.microsoft.com/office/drawing/2014/main" id="{E02D2021-1237-4FE3-8E89-60D22C60DC48}"/>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45" name="直線コネクタ 344">
          <a:extLst>
            <a:ext uri="{FF2B5EF4-FFF2-40B4-BE49-F238E27FC236}">
              <a16:creationId xmlns:a16="http://schemas.microsoft.com/office/drawing/2014/main" id="{FD23B8BF-3DF9-45EF-BCD2-58D11F8D46FD}"/>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46" name="テキスト ボックス 345">
          <a:extLst>
            <a:ext uri="{FF2B5EF4-FFF2-40B4-BE49-F238E27FC236}">
              <a16:creationId xmlns:a16="http://schemas.microsoft.com/office/drawing/2014/main" id="{087D583F-E709-422A-9259-15D6E158ADE7}"/>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47" name="直線コネクタ 346">
          <a:extLst>
            <a:ext uri="{FF2B5EF4-FFF2-40B4-BE49-F238E27FC236}">
              <a16:creationId xmlns:a16="http://schemas.microsoft.com/office/drawing/2014/main" id="{181EC0C4-7493-4FFD-BA20-BA391DE381DA}"/>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48" name="テキスト ボックス 347">
          <a:extLst>
            <a:ext uri="{FF2B5EF4-FFF2-40B4-BE49-F238E27FC236}">
              <a16:creationId xmlns:a16="http://schemas.microsoft.com/office/drawing/2014/main" id="{D75E0092-8E9E-47CC-8029-E7E98FAB3283}"/>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49" name="直線コネクタ 348">
          <a:extLst>
            <a:ext uri="{FF2B5EF4-FFF2-40B4-BE49-F238E27FC236}">
              <a16:creationId xmlns:a16="http://schemas.microsoft.com/office/drawing/2014/main" id="{8A17BAD7-6479-4869-8597-C4F2F9C7D7A6}"/>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350" name="テキスト ボックス 349">
          <a:extLst>
            <a:ext uri="{FF2B5EF4-FFF2-40B4-BE49-F238E27FC236}">
              <a16:creationId xmlns:a16="http://schemas.microsoft.com/office/drawing/2014/main" id="{43A56FC8-4D2D-4A03-A1BE-FC70A4AC1055}"/>
            </a:ext>
          </a:extLst>
        </xdr:cNvPr>
        <xdr:cNvSpPr txBox="1"/>
      </xdr:nvSpPr>
      <xdr:spPr>
        <a:xfrm>
          <a:off x="15985051" y="9776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51" name="直線コネクタ 350">
          <a:extLst>
            <a:ext uri="{FF2B5EF4-FFF2-40B4-BE49-F238E27FC236}">
              <a16:creationId xmlns:a16="http://schemas.microsoft.com/office/drawing/2014/main" id="{5130936F-DF88-43D7-AA49-D45BBCB0B6AE}"/>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352" name="テキスト ボックス 351">
          <a:extLst>
            <a:ext uri="{FF2B5EF4-FFF2-40B4-BE49-F238E27FC236}">
              <a16:creationId xmlns:a16="http://schemas.microsoft.com/office/drawing/2014/main" id="{6D241689-8280-4161-9E3F-3ED4F1070B44}"/>
            </a:ext>
          </a:extLst>
        </xdr:cNvPr>
        <xdr:cNvSpPr txBox="1"/>
      </xdr:nvSpPr>
      <xdr:spPr>
        <a:xfrm>
          <a:off x="15985051" y="941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53" name="直線コネクタ 352">
          <a:extLst>
            <a:ext uri="{FF2B5EF4-FFF2-40B4-BE49-F238E27FC236}">
              <a16:creationId xmlns:a16="http://schemas.microsoft.com/office/drawing/2014/main" id="{C555DC08-3622-48EE-AA03-5D9EFFE9B5EF}"/>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354" name="テキスト ボックス 353">
          <a:extLst>
            <a:ext uri="{FF2B5EF4-FFF2-40B4-BE49-F238E27FC236}">
              <a16:creationId xmlns:a16="http://schemas.microsoft.com/office/drawing/2014/main" id="{13503007-B9B0-4458-9DC3-3A76C752C4D1}"/>
            </a:ext>
          </a:extLst>
        </xdr:cNvPr>
        <xdr:cNvSpPr txBox="1"/>
      </xdr:nvSpPr>
      <xdr:spPr>
        <a:xfrm>
          <a:off x="15985051" y="9046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55" name="直線コネクタ 354">
          <a:extLst>
            <a:ext uri="{FF2B5EF4-FFF2-40B4-BE49-F238E27FC236}">
              <a16:creationId xmlns:a16="http://schemas.microsoft.com/office/drawing/2014/main" id="{3F898BB9-74B8-4F27-A8A2-A3574DEAEAB2}"/>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56" name="テキスト ボックス 355">
          <a:extLst>
            <a:ext uri="{FF2B5EF4-FFF2-40B4-BE49-F238E27FC236}">
              <a16:creationId xmlns:a16="http://schemas.microsoft.com/office/drawing/2014/main" id="{20B77190-C56A-4CA5-AF07-1DA13496D6AC}"/>
            </a:ext>
          </a:extLst>
        </xdr:cNvPr>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57" name="【学校施設】&#10;一人当たり面積グラフ枠">
          <a:extLst>
            <a:ext uri="{FF2B5EF4-FFF2-40B4-BE49-F238E27FC236}">
              <a16:creationId xmlns:a16="http://schemas.microsoft.com/office/drawing/2014/main" id="{FF957E5D-C960-494C-82A5-79E16FD41C4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358" name="直線コネクタ 357">
          <a:extLst>
            <a:ext uri="{FF2B5EF4-FFF2-40B4-BE49-F238E27FC236}">
              <a16:creationId xmlns:a16="http://schemas.microsoft.com/office/drawing/2014/main" id="{68472513-B0E9-4C88-89F3-8A21C285264F}"/>
            </a:ext>
          </a:extLst>
        </xdr:cNvPr>
        <xdr:cNvCxnSpPr/>
      </xdr:nvCxnSpPr>
      <xdr:spPr>
        <a:xfrm flipV="1">
          <a:off x="19951064" y="9156497"/>
          <a:ext cx="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359" name="【学校施設】&#10;一人当たり面積最小値テキスト">
          <a:extLst>
            <a:ext uri="{FF2B5EF4-FFF2-40B4-BE49-F238E27FC236}">
              <a16:creationId xmlns:a16="http://schemas.microsoft.com/office/drawing/2014/main" id="{15A6D25C-9FA7-4B6C-B220-476A86932425}"/>
            </a:ext>
          </a:extLst>
        </xdr:cNvPr>
        <xdr:cNvSpPr txBox="1"/>
      </xdr:nvSpPr>
      <xdr:spPr>
        <a:xfrm>
          <a:off x="19989800" y="1061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360" name="直線コネクタ 359">
          <a:extLst>
            <a:ext uri="{FF2B5EF4-FFF2-40B4-BE49-F238E27FC236}">
              <a16:creationId xmlns:a16="http://schemas.microsoft.com/office/drawing/2014/main" id="{14051438-7667-446D-8FC6-026E5365795A}"/>
            </a:ext>
          </a:extLst>
        </xdr:cNvPr>
        <xdr:cNvCxnSpPr/>
      </xdr:nvCxnSpPr>
      <xdr:spPr>
        <a:xfrm>
          <a:off x="19881850" y="106088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361" name="【学校施設】&#10;一人当たり面積最大値テキスト">
          <a:extLst>
            <a:ext uri="{FF2B5EF4-FFF2-40B4-BE49-F238E27FC236}">
              <a16:creationId xmlns:a16="http://schemas.microsoft.com/office/drawing/2014/main" id="{B7F2A107-71EA-4541-A29B-3786AB88EA2D}"/>
            </a:ext>
          </a:extLst>
        </xdr:cNvPr>
        <xdr:cNvSpPr txBox="1"/>
      </xdr:nvSpPr>
      <xdr:spPr>
        <a:xfrm>
          <a:off x="19989800" y="893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362" name="直線コネクタ 361">
          <a:extLst>
            <a:ext uri="{FF2B5EF4-FFF2-40B4-BE49-F238E27FC236}">
              <a16:creationId xmlns:a16="http://schemas.microsoft.com/office/drawing/2014/main" id="{9211C3FC-CBF7-4D2F-9488-EC7364166717}"/>
            </a:ext>
          </a:extLst>
        </xdr:cNvPr>
        <xdr:cNvCxnSpPr/>
      </xdr:nvCxnSpPr>
      <xdr:spPr>
        <a:xfrm>
          <a:off x="19881850" y="91564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74871</xdr:rowOff>
    </xdr:from>
    <xdr:ext cx="469744" cy="259045"/>
    <xdr:sp macro="" textlink="">
      <xdr:nvSpPr>
        <xdr:cNvPr id="363" name="【学校施設】&#10;一人当たり面積平均値テキスト">
          <a:extLst>
            <a:ext uri="{FF2B5EF4-FFF2-40B4-BE49-F238E27FC236}">
              <a16:creationId xmlns:a16="http://schemas.microsoft.com/office/drawing/2014/main" id="{9C8355A7-F015-48E0-BA87-80EF7192FE9A}"/>
            </a:ext>
          </a:extLst>
        </xdr:cNvPr>
        <xdr:cNvSpPr txBox="1"/>
      </xdr:nvSpPr>
      <xdr:spPr>
        <a:xfrm>
          <a:off x="19989800" y="10152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364" name="フローチャート: 判断 363">
          <a:extLst>
            <a:ext uri="{FF2B5EF4-FFF2-40B4-BE49-F238E27FC236}">
              <a16:creationId xmlns:a16="http://schemas.microsoft.com/office/drawing/2014/main" id="{40C1EA8C-BDC6-4F2D-A49F-6EA8C7B888FA}"/>
            </a:ext>
          </a:extLst>
        </xdr:cNvPr>
        <xdr:cNvSpPr/>
      </xdr:nvSpPr>
      <xdr:spPr>
        <a:xfrm>
          <a:off x="19900900" y="1029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365" name="フローチャート: 判断 364">
          <a:extLst>
            <a:ext uri="{FF2B5EF4-FFF2-40B4-BE49-F238E27FC236}">
              <a16:creationId xmlns:a16="http://schemas.microsoft.com/office/drawing/2014/main" id="{BB47F59A-9808-4F6C-A9C9-5D848C9636E1}"/>
            </a:ext>
          </a:extLst>
        </xdr:cNvPr>
        <xdr:cNvSpPr/>
      </xdr:nvSpPr>
      <xdr:spPr>
        <a:xfrm>
          <a:off x="19157950" y="1030704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366" name="フローチャート: 判断 365">
          <a:extLst>
            <a:ext uri="{FF2B5EF4-FFF2-40B4-BE49-F238E27FC236}">
              <a16:creationId xmlns:a16="http://schemas.microsoft.com/office/drawing/2014/main" id="{B93F08AC-8D68-462C-8520-82C1E32C1746}"/>
            </a:ext>
          </a:extLst>
        </xdr:cNvPr>
        <xdr:cNvSpPr/>
      </xdr:nvSpPr>
      <xdr:spPr>
        <a:xfrm>
          <a:off x="18345150" y="103166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367" name="フローチャート: 判断 366">
          <a:extLst>
            <a:ext uri="{FF2B5EF4-FFF2-40B4-BE49-F238E27FC236}">
              <a16:creationId xmlns:a16="http://schemas.microsoft.com/office/drawing/2014/main" id="{4B33C65B-9650-4C40-9095-E351F8D43701}"/>
            </a:ext>
          </a:extLst>
        </xdr:cNvPr>
        <xdr:cNvSpPr/>
      </xdr:nvSpPr>
      <xdr:spPr>
        <a:xfrm>
          <a:off x="17551400" y="10307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368" name="フローチャート: 判断 367">
          <a:extLst>
            <a:ext uri="{FF2B5EF4-FFF2-40B4-BE49-F238E27FC236}">
              <a16:creationId xmlns:a16="http://schemas.microsoft.com/office/drawing/2014/main" id="{8CA196F4-C36A-48DB-885A-409C436ED0C7}"/>
            </a:ext>
          </a:extLst>
        </xdr:cNvPr>
        <xdr:cNvSpPr/>
      </xdr:nvSpPr>
      <xdr:spPr>
        <a:xfrm>
          <a:off x="16757650" y="103149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69" name="テキスト ボックス 368">
          <a:extLst>
            <a:ext uri="{FF2B5EF4-FFF2-40B4-BE49-F238E27FC236}">
              <a16:creationId xmlns:a16="http://schemas.microsoft.com/office/drawing/2014/main" id="{38E69116-0EE9-4227-9094-1CE46FB3D365}"/>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70" name="テキスト ボックス 369">
          <a:extLst>
            <a:ext uri="{FF2B5EF4-FFF2-40B4-BE49-F238E27FC236}">
              <a16:creationId xmlns:a16="http://schemas.microsoft.com/office/drawing/2014/main" id="{B2EF3549-888C-4316-AACB-D9301856686E}"/>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71" name="テキスト ボックス 370">
          <a:extLst>
            <a:ext uri="{FF2B5EF4-FFF2-40B4-BE49-F238E27FC236}">
              <a16:creationId xmlns:a16="http://schemas.microsoft.com/office/drawing/2014/main" id="{37F20B72-55D3-4D2F-B376-1DD7278FE832}"/>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72" name="テキスト ボックス 371">
          <a:extLst>
            <a:ext uri="{FF2B5EF4-FFF2-40B4-BE49-F238E27FC236}">
              <a16:creationId xmlns:a16="http://schemas.microsoft.com/office/drawing/2014/main" id="{C1DC19DB-4C76-42A9-8766-1F06AA6ADEAE}"/>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73" name="テキスト ボックス 372">
          <a:extLst>
            <a:ext uri="{FF2B5EF4-FFF2-40B4-BE49-F238E27FC236}">
              <a16:creationId xmlns:a16="http://schemas.microsoft.com/office/drawing/2014/main" id="{EEC356C2-F2A9-471B-98C9-5EDA936ED2CC}"/>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157531</xdr:rowOff>
    </xdr:from>
    <xdr:to>
      <xdr:col>116</xdr:col>
      <xdr:colOff>114300</xdr:colOff>
      <xdr:row>63</xdr:row>
      <xdr:rowOff>87681</xdr:rowOff>
    </xdr:to>
    <xdr:sp macro="" textlink="">
      <xdr:nvSpPr>
        <xdr:cNvPr id="374" name="楕円 373">
          <a:extLst>
            <a:ext uri="{FF2B5EF4-FFF2-40B4-BE49-F238E27FC236}">
              <a16:creationId xmlns:a16="http://schemas.microsoft.com/office/drawing/2014/main" id="{679B8322-D7B8-40A7-9C44-947B5B04B460}"/>
            </a:ext>
          </a:extLst>
        </xdr:cNvPr>
        <xdr:cNvSpPr/>
      </xdr:nvSpPr>
      <xdr:spPr>
        <a:xfrm>
          <a:off x="19900900" y="104000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135958</xdr:rowOff>
    </xdr:from>
    <xdr:ext cx="469744" cy="259045"/>
    <xdr:sp macro="" textlink="">
      <xdr:nvSpPr>
        <xdr:cNvPr id="375" name="【学校施設】&#10;一人当たり面積該当値テキスト">
          <a:extLst>
            <a:ext uri="{FF2B5EF4-FFF2-40B4-BE49-F238E27FC236}">
              <a16:creationId xmlns:a16="http://schemas.microsoft.com/office/drawing/2014/main" id="{53F4EE75-88E8-4D52-BB94-B641AD1328A1}"/>
            </a:ext>
          </a:extLst>
        </xdr:cNvPr>
        <xdr:cNvSpPr txBox="1"/>
      </xdr:nvSpPr>
      <xdr:spPr>
        <a:xfrm>
          <a:off x="19989800" y="1037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142748</xdr:rowOff>
    </xdr:from>
    <xdr:to>
      <xdr:col>112</xdr:col>
      <xdr:colOff>38100</xdr:colOff>
      <xdr:row>63</xdr:row>
      <xdr:rowOff>72898</xdr:rowOff>
    </xdr:to>
    <xdr:sp macro="" textlink="">
      <xdr:nvSpPr>
        <xdr:cNvPr id="376" name="楕円 375">
          <a:extLst>
            <a:ext uri="{FF2B5EF4-FFF2-40B4-BE49-F238E27FC236}">
              <a16:creationId xmlns:a16="http://schemas.microsoft.com/office/drawing/2014/main" id="{6395BD55-A564-4772-8407-77EF6C97A495}"/>
            </a:ext>
          </a:extLst>
        </xdr:cNvPr>
        <xdr:cNvSpPr/>
      </xdr:nvSpPr>
      <xdr:spPr>
        <a:xfrm>
          <a:off x="19157950" y="1038529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22098</xdr:rowOff>
    </xdr:from>
    <xdr:to>
      <xdr:col>116</xdr:col>
      <xdr:colOff>63500</xdr:colOff>
      <xdr:row>63</xdr:row>
      <xdr:rowOff>36881</xdr:rowOff>
    </xdr:to>
    <xdr:cxnSp macro="">
      <xdr:nvCxnSpPr>
        <xdr:cNvPr id="377" name="直線コネクタ 376">
          <a:extLst>
            <a:ext uri="{FF2B5EF4-FFF2-40B4-BE49-F238E27FC236}">
              <a16:creationId xmlns:a16="http://schemas.microsoft.com/office/drawing/2014/main" id="{74FC059D-FBA8-4D20-B85E-FE67EC4F3882}"/>
            </a:ext>
          </a:extLst>
        </xdr:cNvPr>
        <xdr:cNvCxnSpPr/>
      </xdr:nvCxnSpPr>
      <xdr:spPr>
        <a:xfrm>
          <a:off x="19202400" y="10429748"/>
          <a:ext cx="7493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145415</xdr:rowOff>
    </xdr:from>
    <xdr:to>
      <xdr:col>107</xdr:col>
      <xdr:colOff>101600</xdr:colOff>
      <xdr:row>63</xdr:row>
      <xdr:rowOff>75565</xdr:rowOff>
    </xdr:to>
    <xdr:sp macro="" textlink="">
      <xdr:nvSpPr>
        <xdr:cNvPr id="378" name="楕円 377">
          <a:extLst>
            <a:ext uri="{FF2B5EF4-FFF2-40B4-BE49-F238E27FC236}">
              <a16:creationId xmlns:a16="http://schemas.microsoft.com/office/drawing/2014/main" id="{2EEA81D5-B848-4A65-8B8E-CBADCC185F21}"/>
            </a:ext>
          </a:extLst>
        </xdr:cNvPr>
        <xdr:cNvSpPr/>
      </xdr:nvSpPr>
      <xdr:spPr>
        <a:xfrm>
          <a:off x="18345150" y="103879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22098</xdr:rowOff>
    </xdr:from>
    <xdr:to>
      <xdr:col>111</xdr:col>
      <xdr:colOff>177800</xdr:colOff>
      <xdr:row>63</xdr:row>
      <xdr:rowOff>24765</xdr:rowOff>
    </xdr:to>
    <xdr:cxnSp macro="">
      <xdr:nvCxnSpPr>
        <xdr:cNvPr id="379" name="直線コネクタ 378">
          <a:extLst>
            <a:ext uri="{FF2B5EF4-FFF2-40B4-BE49-F238E27FC236}">
              <a16:creationId xmlns:a16="http://schemas.microsoft.com/office/drawing/2014/main" id="{DAF89A29-2237-494A-AC8C-03714ED798FA}"/>
            </a:ext>
          </a:extLst>
        </xdr:cNvPr>
        <xdr:cNvCxnSpPr/>
      </xdr:nvCxnSpPr>
      <xdr:spPr>
        <a:xfrm flipV="1">
          <a:off x="18395950" y="10429748"/>
          <a:ext cx="80645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11168</xdr:rowOff>
    </xdr:from>
    <xdr:ext cx="469744" cy="259045"/>
    <xdr:sp macro="" textlink="">
      <xdr:nvSpPr>
        <xdr:cNvPr id="380" name="n_1aveValue【学校施設】&#10;一人当たり面積">
          <a:extLst>
            <a:ext uri="{FF2B5EF4-FFF2-40B4-BE49-F238E27FC236}">
              <a16:creationId xmlns:a16="http://schemas.microsoft.com/office/drawing/2014/main" id="{D080CE6E-16DD-4930-B6F6-490D9E6F8FA6}"/>
            </a:ext>
          </a:extLst>
        </xdr:cNvPr>
        <xdr:cNvSpPr txBox="1"/>
      </xdr:nvSpPr>
      <xdr:spPr>
        <a:xfrm>
          <a:off x="18980227" y="10088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20769</xdr:rowOff>
    </xdr:from>
    <xdr:ext cx="469744" cy="259045"/>
    <xdr:sp macro="" textlink="">
      <xdr:nvSpPr>
        <xdr:cNvPr id="381" name="n_2aveValue【学校施設】&#10;一人当たり面積">
          <a:extLst>
            <a:ext uri="{FF2B5EF4-FFF2-40B4-BE49-F238E27FC236}">
              <a16:creationId xmlns:a16="http://schemas.microsoft.com/office/drawing/2014/main" id="{9E87C028-953B-4D7E-AB67-14D33F0F035A}"/>
            </a:ext>
          </a:extLst>
        </xdr:cNvPr>
        <xdr:cNvSpPr txBox="1"/>
      </xdr:nvSpPr>
      <xdr:spPr>
        <a:xfrm>
          <a:off x="18180127" y="10098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11854</xdr:rowOff>
    </xdr:from>
    <xdr:ext cx="469744" cy="259045"/>
    <xdr:sp macro="" textlink="">
      <xdr:nvSpPr>
        <xdr:cNvPr id="382" name="n_3aveValue【学校施設】&#10;一人当たり面積">
          <a:extLst>
            <a:ext uri="{FF2B5EF4-FFF2-40B4-BE49-F238E27FC236}">
              <a16:creationId xmlns:a16="http://schemas.microsoft.com/office/drawing/2014/main" id="{D28A59D3-2D82-4339-8A9A-35E5E6BB57D3}"/>
            </a:ext>
          </a:extLst>
        </xdr:cNvPr>
        <xdr:cNvSpPr txBox="1"/>
      </xdr:nvSpPr>
      <xdr:spPr>
        <a:xfrm>
          <a:off x="17386377" y="100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19093</xdr:rowOff>
    </xdr:from>
    <xdr:ext cx="469744" cy="259045"/>
    <xdr:sp macro="" textlink="">
      <xdr:nvSpPr>
        <xdr:cNvPr id="383" name="n_4aveValue【学校施設】&#10;一人当たり面積">
          <a:extLst>
            <a:ext uri="{FF2B5EF4-FFF2-40B4-BE49-F238E27FC236}">
              <a16:creationId xmlns:a16="http://schemas.microsoft.com/office/drawing/2014/main" id="{6B9B7C9B-BED5-464B-9374-F49F94AFC8E1}"/>
            </a:ext>
          </a:extLst>
        </xdr:cNvPr>
        <xdr:cNvSpPr txBox="1"/>
      </xdr:nvSpPr>
      <xdr:spPr>
        <a:xfrm>
          <a:off x="16592627" y="1009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64025</xdr:rowOff>
    </xdr:from>
    <xdr:ext cx="469744" cy="259045"/>
    <xdr:sp macro="" textlink="">
      <xdr:nvSpPr>
        <xdr:cNvPr id="384" name="n_1mainValue【学校施設】&#10;一人当たり面積">
          <a:extLst>
            <a:ext uri="{FF2B5EF4-FFF2-40B4-BE49-F238E27FC236}">
              <a16:creationId xmlns:a16="http://schemas.microsoft.com/office/drawing/2014/main" id="{5FABF7DB-3FE4-4A9D-951D-DE7265829ED4}"/>
            </a:ext>
          </a:extLst>
        </xdr:cNvPr>
        <xdr:cNvSpPr txBox="1"/>
      </xdr:nvSpPr>
      <xdr:spPr>
        <a:xfrm>
          <a:off x="18980227" y="104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66692</xdr:rowOff>
    </xdr:from>
    <xdr:ext cx="469744" cy="259045"/>
    <xdr:sp macro="" textlink="">
      <xdr:nvSpPr>
        <xdr:cNvPr id="385" name="n_2mainValue【学校施設】&#10;一人当たり面積">
          <a:extLst>
            <a:ext uri="{FF2B5EF4-FFF2-40B4-BE49-F238E27FC236}">
              <a16:creationId xmlns:a16="http://schemas.microsoft.com/office/drawing/2014/main" id="{E7EE4650-9F23-411E-953E-0C2BABEED026}"/>
            </a:ext>
          </a:extLst>
        </xdr:cNvPr>
        <xdr:cNvSpPr txBox="1"/>
      </xdr:nvSpPr>
      <xdr:spPr>
        <a:xfrm>
          <a:off x="18180127" y="1047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86" name="正方形/長方形 385">
          <a:extLst>
            <a:ext uri="{FF2B5EF4-FFF2-40B4-BE49-F238E27FC236}">
              <a16:creationId xmlns:a16="http://schemas.microsoft.com/office/drawing/2014/main" id="{2BF64744-6CA0-4744-9345-F74E3AB110C4}"/>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87" name="正方形/長方形 386">
          <a:extLst>
            <a:ext uri="{FF2B5EF4-FFF2-40B4-BE49-F238E27FC236}">
              <a16:creationId xmlns:a16="http://schemas.microsoft.com/office/drawing/2014/main" id="{AE2A11DC-72FF-4930-A09F-839DAEEFD14F}"/>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88" name="正方形/長方形 387">
          <a:extLst>
            <a:ext uri="{FF2B5EF4-FFF2-40B4-BE49-F238E27FC236}">
              <a16:creationId xmlns:a16="http://schemas.microsoft.com/office/drawing/2014/main" id="{42D14A04-30A5-4B82-9D5D-5CF89C560C02}"/>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89" name="正方形/長方形 388">
          <a:extLst>
            <a:ext uri="{FF2B5EF4-FFF2-40B4-BE49-F238E27FC236}">
              <a16:creationId xmlns:a16="http://schemas.microsoft.com/office/drawing/2014/main" id="{DBEFB3C4-62FE-40CD-B64E-446DA07BB192}"/>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90" name="正方形/長方形 389">
          <a:extLst>
            <a:ext uri="{FF2B5EF4-FFF2-40B4-BE49-F238E27FC236}">
              <a16:creationId xmlns:a16="http://schemas.microsoft.com/office/drawing/2014/main" id="{758A2998-F00C-43B0-8BD5-E2798C82DB33}"/>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91" name="正方形/長方形 390">
          <a:extLst>
            <a:ext uri="{FF2B5EF4-FFF2-40B4-BE49-F238E27FC236}">
              <a16:creationId xmlns:a16="http://schemas.microsoft.com/office/drawing/2014/main" id="{D001DA93-8167-49A1-881A-9565CF92D2A5}"/>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92" name="正方形/長方形 391">
          <a:extLst>
            <a:ext uri="{FF2B5EF4-FFF2-40B4-BE49-F238E27FC236}">
              <a16:creationId xmlns:a16="http://schemas.microsoft.com/office/drawing/2014/main" id="{38F0C645-2873-4CDB-BD67-9BEF2C13ABE9}"/>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93" name="正方形/長方形 392">
          <a:extLst>
            <a:ext uri="{FF2B5EF4-FFF2-40B4-BE49-F238E27FC236}">
              <a16:creationId xmlns:a16="http://schemas.microsoft.com/office/drawing/2014/main" id="{DFC28433-B860-405D-9A7B-8F4E368320F9}"/>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394" name="正方形/長方形 393">
          <a:extLst>
            <a:ext uri="{FF2B5EF4-FFF2-40B4-BE49-F238E27FC236}">
              <a16:creationId xmlns:a16="http://schemas.microsoft.com/office/drawing/2014/main" id="{5651734C-3DF4-4C0F-97A9-2404FE464738}"/>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95" name="正方形/長方形 394">
          <a:extLst>
            <a:ext uri="{FF2B5EF4-FFF2-40B4-BE49-F238E27FC236}">
              <a16:creationId xmlns:a16="http://schemas.microsoft.com/office/drawing/2014/main" id="{AA674EC5-C8C6-4153-A5E3-3AC69E91A477}"/>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96" name="正方形/長方形 395">
          <a:extLst>
            <a:ext uri="{FF2B5EF4-FFF2-40B4-BE49-F238E27FC236}">
              <a16:creationId xmlns:a16="http://schemas.microsoft.com/office/drawing/2014/main" id="{F361BE2E-85B5-4CCC-BB7D-15D1939DED98}"/>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97" name="正方形/長方形 396">
          <a:extLst>
            <a:ext uri="{FF2B5EF4-FFF2-40B4-BE49-F238E27FC236}">
              <a16:creationId xmlns:a16="http://schemas.microsoft.com/office/drawing/2014/main" id="{D1E4F781-8085-4698-A71F-15199B9689FD}"/>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98" name="正方形/長方形 397">
          <a:extLst>
            <a:ext uri="{FF2B5EF4-FFF2-40B4-BE49-F238E27FC236}">
              <a16:creationId xmlns:a16="http://schemas.microsoft.com/office/drawing/2014/main" id="{9D8AFF8C-9EBB-4FB5-8F1D-BCF63D63486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99" name="正方形/長方形 398">
          <a:extLst>
            <a:ext uri="{FF2B5EF4-FFF2-40B4-BE49-F238E27FC236}">
              <a16:creationId xmlns:a16="http://schemas.microsoft.com/office/drawing/2014/main" id="{A20C646B-B70E-433B-86D4-4CAF1B15C97D}"/>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00" name="正方形/長方形 399">
          <a:extLst>
            <a:ext uri="{FF2B5EF4-FFF2-40B4-BE49-F238E27FC236}">
              <a16:creationId xmlns:a16="http://schemas.microsoft.com/office/drawing/2014/main" id="{052D0286-1939-48A5-8647-E4BDCBE66895}"/>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01" name="正方形/長方形 400">
          <a:extLst>
            <a:ext uri="{FF2B5EF4-FFF2-40B4-BE49-F238E27FC236}">
              <a16:creationId xmlns:a16="http://schemas.microsoft.com/office/drawing/2014/main" id="{3FB632EE-A565-4A59-827D-833C79F26E0A}"/>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02" name="正方形/長方形 401">
          <a:extLst>
            <a:ext uri="{FF2B5EF4-FFF2-40B4-BE49-F238E27FC236}">
              <a16:creationId xmlns:a16="http://schemas.microsoft.com/office/drawing/2014/main" id="{4CCD81B3-9A25-41B6-9D17-282F3B3DE5B8}"/>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03" name="正方形/長方形 402">
          <a:extLst>
            <a:ext uri="{FF2B5EF4-FFF2-40B4-BE49-F238E27FC236}">
              <a16:creationId xmlns:a16="http://schemas.microsoft.com/office/drawing/2014/main" id="{E6BCF01E-04E5-4D5A-BE6C-9C1128407D46}"/>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04" name="正方形/長方形 403">
          <a:extLst>
            <a:ext uri="{FF2B5EF4-FFF2-40B4-BE49-F238E27FC236}">
              <a16:creationId xmlns:a16="http://schemas.microsoft.com/office/drawing/2014/main" id="{15A67FFF-1C57-44C6-B8C6-43F2BBDF709E}"/>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05" name="正方形/長方形 404">
          <a:extLst>
            <a:ext uri="{FF2B5EF4-FFF2-40B4-BE49-F238E27FC236}">
              <a16:creationId xmlns:a16="http://schemas.microsoft.com/office/drawing/2014/main" id="{97B0CD8B-5BEC-422C-B120-7A4BD5B30C75}"/>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06" name="正方形/長方形 405">
          <a:extLst>
            <a:ext uri="{FF2B5EF4-FFF2-40B4-BE49-F238E27FC236}">
              <a16:creationId xmlns:a16="http://schemas.microsoft.com/office/drawing/2014/main" id="{00CE39DD-52B9-43EB-BB1E-7A25D5F20831}"/>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07" name="正方形/長方形 406">
          <a:extLst>
            <a:ext uri="{FF2B5EF4-FFF2-40B4-BE49-F238E27FC236}">
              <a16:creationId xmlns:a16="http://schemas.microsoft.com/office/drawing/2014/main" id="{84E7741A-E860-4E82-AA43-98828177B06F}"/>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08" name="正方形/長方形 407">
          <a:extLst>
            <a:ext uri="{FF2B5EF4-FFF2-40B4-BE49-F238E27FC236}">
              <a16:creationId xmlns:a16="http://schemas.microsoft.com/office/drawing/2014/main" id="{DB0BD8B1-92BE-47B5-8B2F-7DECC04E562B}"/>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09" name="正方形/長方形 408">
          <a:extLst>
            <a:ext uri="{FF2B5EF4-FFF2-40B4-BE49-F238E27FC236}">
              <a16:creationId xmlns:a16="http://schemas.microsoft.com/office/drawing/2014/main" id="{5BDE59C4-2B4D-42BC-A2FE-4382DE9C59C9}"/>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410" name="正方形/長方形 409">
          <a:extLst>
            <a:ext uri="{FF2B5EF4-FFF2-40B4-BE49-F238E27FC236}">
              <a16:creationId xmlns:a16="http://schemas.microsoft.com/office/drawing/2014/main" id="{FB7C6108-ACEF-480F-A443-742E4B5C4D1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11" name="正方形/長方形 410">
          <a:extLst>
            <a:ext uri="{FF2B5EF4-FFF2-40B4-BE49-F238E27FC236}">
              <a16:creationId xmlns:a16="http://schemas.microsoft.com/office/drawing/2014/main" id="{D5840483-E73E-4E40-8D71-13AB5CFA2914}"/>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12" name="正方形/長方形 411">
          <a:extLst>
            <a:ext uri="{FF2B5EF4-FFF2-40B4-BE49-F238E27FC236}">
              <a16:creationId xmlns:a16="http://schemas.microsoft.com/office/drawing/2014/main" id="{614E6CC9-C724-4029-BCBE-2458E5C87553}"/>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13" name="正方形/長方形 412">
          <a:extLst>
            <a:ext uri="{FF2B5EF4-FFF2-40B4-BE49-F238E27FC236}">
              <a16:creationId xmlns:a16="http://schemas.microsoft.com/office/drawing/2014/main" id="{F4040F45-F5CB-44C8-B122-4458FB56ECC8}"/>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14" name="正方形/長方形 413">
          <a:extLst>
            <a:ext uri="{FF2B5EF4-FFF2-40B4-BE49-F238E27FC236}">
              <a16:creationId xmlns:a16="http://schemas.microsoft.com/office/drawing/2014/main" id="{A258B47A-CE28-4E98-B53E-54B329C078D5}"/>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15" name="正方形/長方形 414">
          <a:extLst>
            <a:ext uri="{FF2B5EF4-FFF2-40B4-BE49-F238E27FC236}">
              <a16:creationId xmlns:a16="http://schemas.microsoft.com/office/drawing/2014/main" id="{125CA430-500F-4BA4-9A62-B05E2B5D72A9}"/>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16" name="正方形/長方形 415">
          <a:extLst>
            <a:ext uri="{FF2B5EF4-FFF2-40B4-BE49-F238E27FC236}">
              <a16:creationId xmlns:a16="http://schemas.microsoft.com/office/drawing/2014/main" id="{6E7FEBB7-A106-4B45-87E9-78C5BC46C853}"/>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17" name="正方形/長方形 416">
          <a:extLst>
            <a:ext uri="{FF2B5EF4-FFF2-40B4-BE49-F238E27FC236}">
              <a16:creationId xmlns:a16="http://schemas.microsoft.com/office/drawing/2014/main" id="{A2E1EFF0-95A4-470D-8F04-C4EB92813FD1}"/>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418" name="正方形/長方形 417">
          <a:extLst>
            <a:ext uri="{FF2B5EF4-FFF2-40B4-BE49-F238E27FC236}">
              <a16:creationId xmlns:a16="http://schemas.microsoft.com/office/drawing/2014/main" id="{AE8E32D1-EF0E-4051-8CBA-44FBCC3676B1}"/>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19" name="正方形/長方形 418">
          <a:extLst>
            <a:ext uri="{FF2B5EF4-FFF2-40B4-BE49-F238E27FC236}">
              <a16:creationId xmlns:a16="http://schemas.microsoft.com/office/drawing/2014/main" id="{3028AAD7-2C63-45AE-A252-558FEF0DA7B6}"/>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20" name="テキスト ボックス 419">
          <a:extLst>
            <a:ext uri="{FF2B5EF4-FFF2-40B4-BE49-F238E27FC236}">
              <a16:creationId xmlns:a16="http://schemas.microsoft.com/office/drawing/2014/main" id="{2991E077-BA0C-421B-A689-3B5314177767}"/>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についてはほぼ変動がなく、老朽化路線を年次で改修しながら維持している。保育所については母島保育園の建設に向けた造成・擁壁整備が始まったため変動がみられる。今後建物の建設に移行していくこととなる。学校施設については令和４年度から体育館棟の建築に着手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5A811E7-043B-4BE8-B2A4-475D116F5229}"/>
            </a:ext>
          </a:extLst>
        </xdr:cNvPr>
        <xdr:cNvSpPr/>
      </xdr:nvSpPr>
      <xdr:spPr>
        <a:xfrm>
          <a:off x="577850" y="127000"/>
          <a:ext cx="114236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279FF22-1290-41C3-BA07-FE678B2125A2}"/>
            </a:ext>
          </a:extLst>
        </xdr:cNvPr>
        <xdr:cNvSpPr/>
      </xdr:nvSpPr>
      <xdr:spPr>
        <a:xfrm>
          <a:off x="17145000" y="18415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D6F7D62-B7EE-45C7-80EC-3A567CF4A401}"/>
            </a:ext>
          </a:extLst>
        </xdr:cNvPr>
        <xdr:cNvSpPr/>
      </xdr:nvSpPr>
      <xdr:spPr>
        <a:xfrm>
          <a:off x="17164050" y="20955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80CB427-79F4-4383-AF9C-1C61B3A2DD25}"/>
            </a:ext>
          </a:extLst>
        </xdr:cNvPr>
        <xdr:cNvSpPr/>
      </xdr:nvSpPr>
      <xdr:spPr>
        <a:xfrm>
          <a:off x="17189450" y="23495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DC53D0D-9238-47C9-8A7D-EE3A39493587}"/>
            </a:ext>
          </a:extLst>
        </xdr:cNvPr>
        <xdr:cNvSpPr/>
      </xdr:nvSpPr>
      <xdr:spPr>
        <a:xfrm>
          <a:off x="14636750" y="18415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B320721-78A8-4C23-B0D0-497A295E036D}"/>
            </a:ext>
          </a:extLst>
        </xdr:cNvPr>
        <xdr:cNvSpPr/>
      </xdr:nvSpPr>
      <xdr:spPr>
        <a:xfrm>
          <a:off x="14662150" y="20955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8C3AE74-2C68-450B-B986-DF9B0D23F5C2}"/>
            </a:ext>
          </a:extLst>
        </xdr:cNvPr>
        <xdr:cNvSpPr/>
      </xdr:nvSpPr>
      <xdr:spPr>
        <a:xfrm>
          <a:off x="14687550" y="23495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27844EA-E10B-4094-AFA5-A8058AB35A1F}"/>
            </a:ext>
          </a:extLst>
        </xdr:cNvPr>
        <xdr:cNvSpPr/>
      </xdr:nvSpPr>
      <xdr:spPr>
        <a:xfrm>
          <a:off x="685800" y="85725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2DB809D-8B55-46E8-8817-B9586F4CE777}"/>
            </a:ext>
          </a:extLst>
        </xdr:cNvPr>
        <xdr:cNvSpPr/>
      </xdr:nvSpPr>
      <xdr:spPr>
        <a:xfrm>
          <a:off x="812800" y="88900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F9C56B0-8774-40C0-A1E0-EB3AE32D399E}"/>
            </a:ext>
          </a:extLst>
        </xdr:cNvPr>
        <xdr:cNvSpPr/>
      </xdr:nvSpPr>
      <xdr:spPr>
        <a:xfrm>
          <a:off x="2012950" y="88900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2,581
2,553
106.88
5,349,311
5,076,010
206,656
2,166,591
2,474,347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4794242-3946-49C1-8A83-2CFC97C2226A}"/>
            </a:ext>
          </a:extLst>
        </xdr:cNvPr>
        <xdr:cNvSpPr/>
      </xdr:nvSpPr>
      <xdr:spPr>
        <a:xfrm>
          <a:off x="3213100" y="88900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1D83BFA-628A-4A9C-B420-BC4FA23AA9C4}"/>
            </a:ext>
          </a:extLst>
        </xdr:cNvPr>
        <xdr:cNvSpPr/>
      </xdr:nvSpPr>
      <xdr:spPr>
        <a:xfrm>
          <a:off x="4584700" y="90805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E215C86-05E2-4122-9539-E2077AFF18C7}"/>
            </a:ext>
          </a:extLst>
        </xdr:cNvPr>
        <xdr:cNvSpPr/>
      </xdr:nvSpPr>
      <xdr:spPr>
        <a:xfrm>
          <a:off x="6407150" y="90805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4748030-FBEF-4319-A357-E3F080FF1A8D}"/>
            </a:ext>
          </a:extLst>
        </xdr:cNvPr>
        <xdr:cNvSpPr/>
      </xdr:nvSpPr>
      <xdr:spPr>
        <a:xfrm>
          <a:off x="7607300" y="92075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D4CE582-5D0A-4811-9902-C796FD6CB9E0}"/>
            </a:ext>
          </a:extLst>
        </xdr:cNvPr>
        <xdr:cNvSpPr/>
      </xdr:nvSpPr>
      <xdr:spPr>
        <a:xfrm>
          <a:off x="4584700" y="165100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558F702-99BB-4C39-BC1E-339B46609B0A}"/>
            </a:ext>
          </a:extLst>
        </xdr:cNvPr>
        <xdr:cNvSpPr/>
      </xdr:nvSpPr>
      <xdr:spPr>
        <a:xfrm>
          <a:off x="6470650" y="165100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D638BD7-ED11-42B3-AE8E-40A5CF6C281D}"/>
            </a:ext>
          </a:extLst>
        </xdr:cNvPr>
        <xdr:cNvSpPr/>
      </xdr:nvSpPr>
      <xdr:spPr>
        <a:xfrm>
          <a:off x="9969500" y="85725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F609989-2E8E-4E40-83E1-9A001077310A}"/>
            </a:ext>
          </a:extLst>
        </xdr:cNvPr>
        <xdr:cNvSpPr/>
      </xdr:nvSpPr>
      <xdr:spPr>
        <a:xfrm>
          <a:off x="10210800" y="92075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5BF5C18-D397-4507-9399-3FAE79007424}"/>
            </a:ext>
          </a:extLst>
        </xdr:cNvPr>
        <xdr:cNvSpPr/>
      </xdr:nvSpPr>
      <xdr:spPr>
        <a:xfrm>
          <a:off x="10210800" y="11747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878BC4F-251D-4150-AF1D-9A371AC7DECE}"/>
            </a:ext>
          </a:extLst>
        </xdr:cNvPr>
        <xdr:cNvSpPr/>
      </xdr:nvSpPr>
      <xdr:spPr>
        <a:xfrm>
          <a:off x="10210800" y="149225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E3ADB3A-83FD-40DD-A4B6-31EF8890F13A}"/>
            </a:ext>
          </a:extLst>
        </xdr:cNvPr>
        <xdr:cNvCxnSpPr/>
      </xdr:nvCxnSpPr>
      <xdr:spPr>
        <a:xfrm flipH="1">
          <a:off x="10052050" y="10033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641E388-4654-456E-B0AD-6926EEBCB62A}"/>
            </a:ext>
          </a:extLst>
        </xdr:cNvPr>
        <xdr:cNvSpPr/>
      </xdr:nvSpPr>
      <xdr:spPr>
        <a:xfrm>
          <a:off x="10106025" y="9588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CB32CF8-76AA-4BDD-98C9-D29EF20DDBCD}"/>
            </a:ext>
          </a:extLst>
        </xdr:cNvPr>
        <xdr:cNvSpPr/>
      </xdr:nvSpPr>
      <xdr:spPr>
        <a:xfrm>
          <a:off x="10106025" y="1212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0801BFF-58D4-420A-9751-4943F4A65327}"/>
            </a:ext>
          </a:extLst>
        </xdr:cNvPr>
        <xdr:cNvCxnSpPr/>
      </xdr:nvCxnSpPr>
      <xdr:spPr>
        <a:xfrm>
          <a:off x="10131425" y="14732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EAD0B1F-12DB-4F13-8CF5-64F92BC85E7C}"/>
            </a:ext>
          </a:extLst>
        </xdr:cNvPr>
        <xdr:cNvCxnSpPr/>
      </xdr:nvCxnSpPr>
      <xdr:spPr>
        <a:xfrm>
          <a:off x="10071100" y="14732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2812A9A-AE05-45B2-A1C4-9C0CD314B240}"/>
            </a:ext>
          </a:extLst>
        </xdr:cNvPr>
        <xdr:cNvCxnSpPr/>
      </xdr:nvCxnSpPr>
      <xdr:spPr>
        <a:xfrm flipV="1">
          <a:off x="10131425" y="16986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43C7AFB-988E-4A84-9D2D-7A9B7B13329F}"/>
            </a:ext>
          </a:extLst>
        </xdr:cNvPr>
        <xdr:cNvCxnSpPr/>
      </xdr:nvCxnSpPr>
      <xdr:spPr>
        <a:xfrm>
          <a:off x="10071100" y="18351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B103E35-3490-4F5F-B955-C31F11D612EC}"/>
            </a:ext>
          </a:extLst>
        </xdr:cNvPr>
        <xdr:cNvSpPr txBox="1"/>
      </xdr:nvSpPr>
      <xdr:spPr>
        <a:xfrm>
          <a:off x="641350" y="26924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E7E8D9B-9C0C-4E6E-98B8-6F39FEF4075B}"/>
            </a:ext>
          </a:extLst>
        </xdr:cNvPr>
        <xdr:cNvSpPr txBox="1"/>
      </xdr:nvSpPr>
      <xdr:spPr>
        <a:xfrm>
          <a:off x="641350" y="29972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08EFBA0-706B-42E0-8854-4852060B1F15}"/>
            </a:ext>
          </a:extLst>
        </xdr:cNvPr>
        <xdr:cNvSpPr txBox="1"/>
      </xdr:nvSpPr>
      <xdr:spPr>
        <a:xfrm>
          <a:off x="641350" y="3302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4F83C26-4320-420E-A5F8-B259D3799E5F}"/>
            </a:ext>
          </a:extLst>
        </xdr:cNvPr>
        <xdr:cNvSpPr txBox="1"/>
      </xdr:nvSpPr>
      <xdr:spPr>
        <a:xfrm>
          <a:off x="641350" y="361315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0CC83C0-C1DB-47D7-A097-520405A22126}"/>
            </a:ext>
          </a:extLst>
        </xdr:cNvPr>
        <xdr:cNvSpPr/>
      </xdr:nvSpPr>
      <xdr:spPr>
        <a:xfrm>
          <a:off x="6858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99B346-103A-4302-9175-F746DFE37A05}"/>
            </a:ext>
          </a:extLst>
        </xdr:cNvPr>
        <xdr:cNvSpPr/>
      </xdr:nvSpPr>
      <xdr:spPr>
        <a:xfrm>
          <a:off x="8128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7450DAC-60B3-44AD-9B26-9FA6D207A4F9}"/>
            </a:ext>
          </a:extLst>
        </xdr:cNvPr>
        <xdr:cNvSpPr/>
      </xdr:nvSpPr>
      <xdr:spPr>
        <a:xfrm>
          <a:off x="8128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E16CAE9-CF95-4C5D-8273-77F5D840F014}"/>
            </a:ext>
          </a:extLst>
        </xdr:cNvPr>
        <xdr:cNvSpPr/>
      </xdr:nvSpPr>
      <xdr:spPr>
        <a:xfrm>
          <a:off x="17145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60C2C65-81E6-441C-B615-B9EF7068E8AC}"/>
            </a:ext>
          </a:extLst>
        </xdr:cNvPr>
        <xdr:cNvSpPr/>
      </xdr:nvSpPr>
      <xdr:spPr>
        <a:xfrm>
          <a:off x="17145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C7471EF-FEFE-4D28-9E47-98282517BB9C}"/>
            </a:ext>
          </a:extLst>
        </xdr:cNvPr>
        <xdr:cNvSpPr/>
      </xdr:nvSpPr>
      <xdr:spPr>
        <a:xfrm>
          <a:off x="2743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27DB809-09FB-4259-BD70-93A01B51A298}"/>
            </a:ext>
          </a:extLst>
        </xdr:cNvPr>
        <xdr:cNvSpPr/>
      </xdr:nvSpPr>
      <xdr:spPr>
        <a:xfrm>
          <a:off x="2743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C8ADE0D-2EA5-4DFC-AD3F-560358F36FDE}"/>
            </a:ext>
          </a:extLst>
        </xdr:cNvPr>
        <xdr:cNvSpPr/>
      </xdr:nvSpPr>
      <xdr:spPr>
        <a:xfrm>
          <a:off x="685800" y="51371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23327DF-54B9-4E96-B801-7B4EE0C1A2A7}"/>
            </a:ext>
          </a:extLst>
        </xdr:cNvPr>
        <xdr:cNvSpPr/>
      </xdr:nvSpPr>
      <xdr:spPr>
        <a:xfrm>
          <a:off x="595630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6530983C-92B2-42B4-A893-F9CA04AB7479}"/>
            </a:ext>
          </a:extLst>
        </xdr:cNvPr>
        <xdr:cNvSpPr/>
      </xdr:nvSpPr>
      <xdr:spPr>
        <a:xfrm>
          <a:off x="60642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9899C193-5A90-48FB-B13E-FDBACDCE27C5}"/>
            </a:ext>
          </a:extLst>
        </xdr:cNvPr>
        <xdr:cNvSpPr/>
      </xdr:nvSpPr>
      <xdr:spPr>
        <a:xfrm>
          <a:off x="60642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1504F8FC-C3B7-484C-B474-F50E4841B381}"/>
            </a:ext>
          </a:extLst>
        </xdr:cNvPr>
        <xdr:cNvSpPr/>
      </xdr:nvSpPr>
      <xdr:spPr>
        <a:xfrm>
          <a:off x="69850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D9C26923-7F92-4939-8B3D-90ED9BB93DA6}"/>
            </a:ext>
          </a:extLst>
        </xdr:cNvPr>
        <xdr:cNvSpPr/>
      </xdr:nvSpPr>
      <xdr:spPr>
        <a:xfrm>
          <a:off x="69850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7E272E7F-7EA6-4AFC-9604-266DDF15BC8D}"/>
            </a:ext>
          </a:extLst>
        </xdr:cNvPr>
        <xdr:cNvSpPr/>
      </xdr:nvSpPr>
      <xdr:spPr>
        <a:xfrm>
          <a:off x="8013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2B2AABAD-45BF-46A5-BAAB-38717280AAA5}"/>
            </a:ext>
          </a:extLst>
        </xdr:cNvPr>
        <xdr:cNvSpPr/>
      </xdr:nvSpPr>
      <xdr:spPr>
        <a:xfrm>
          <a:off x="8013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4585E22C-AD35-4711-8089-D87B7C1E34AA}"/>
            </a:ext>
          </a:extLst>
        </xdr:cNvPr>
        <xdr:cNvSpPr/>
      </xdr:nvSpPr>
      <xdr:spPr>
        <a:xfrm>
          <a:off x="5956300" y="51371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7E14F1A2-4392-4D2E-84ED-EB06517FF2CA}"/>
            </a:ext>
          </a:extLst>
        </xdr:cNvPr>
        <xdr:cNvSpPr/>
      </xdr:nvSpPr>
      <xdr:spPr>
        <a:xfrm>
          <a:off x="6858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B3197E19-38EF-4E27-99F1-C357C38176A8}"/>
            </a:ext>
          </a:extLst>
        </xdr:cNvPr>
        <xdr:cNvSpPr/>
      </xdr:nvSpPr>
      <xdr:spPr>
        <a:xfrm>
          <a:off x="8128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B233F74A-702E-4368-AAF5-E5F075C020B2}"/>
            </a:ext>
          </a:extLst>
        </xdr:cNvPr>
        <xdr:cNvSpPr/>
      </xdr:nvSpPr>
      <xdr:spPr>
        <a:xfrm>
          <a:off x="8128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6B730BAF-8C47-4AE3-80C3-E8414FBEE20C}"/>
            </a:ext>
          </a:extLst>
        </xdr:cNvPr>
        <xdr:cNvSpPr/>
      </xdr:nvSpPr>
      <xdr:spPr>
        <a:xfrm>
          <a:off x="17145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ACA975A4-6A25-4043-9B9B-F75A0982A1C6}"/>
            </a:ext>
          </a:extLst>
        </xdr:cNvPr>
        <xdr:cNvSpPr/>
      </xdr:nvSpPr>
      <xdr:spPr>
        <a:xfrm>
          <a:off x="17145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AEBCE3CE-A4FD-4BBE-91E9-5D4D2333B6D2}"/>
            </a:ext>
          </a:extLst>
        </xdr:cNvPr>
        <xdr:cNvSpPr/>
      </xdr:nvSpPr>
      <xdr:spPr>
        <a:xfrm>
          <a:off x="2743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6E3C99D0-6385-4F8B-A6E6-49F9B30E38B4}"/>
            </a:ext>
          </a:extLst>
        </xdr:cNvPr>
        <xdr:cNvSpPr/>
      </xdr:nvSpPr>
      <xdr:spPr>
        <a:xfrm>
          <a:off x="2743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C4A71D19-2837-4A96-AC9A-8293632E32E3}"/>
            </a:ext>
          </a:extLst>
        </xdr:cNvPr>
        <xdr:cNvSpPr/>
      </xdr:nvSpPr>
      <xdr:spPr>
        <a:xfrm>
          <a:off x="685800" y="88074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7D2A9F13-34FE-4791-8ABB-436B05E015BB}"/>
            </a:ext>
          </a:extLst>
        </xdr:cNvPr>
        <xdr:cNvSpPr/>
      </xdr:nvSpPr>
      <xdr:spPr>
        <a:xfrm>
          <a:off x="595630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FED72961-0EA3-4F1F-BD8D-ED44936ED02A}"/>
            </a:ext>
          </a:extLst>
        </xdr:cNvPr>
        <xdr:cNvSpPr/>
      </xdr:nvSpPr>
      <xdr:spPr>
        <a:xfrm>
          <a:off x="60642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C7C69456-1FA9-4ACB-B111-980A7DBE4161}"/>
            </a:ext>
          </a:extLst>
        </xdr:cNvPr>
        <xdr:cNvSpPr/>
      </xdr:nvSpPr>
      <xdr:spPr>
        <a:xfrm>
          <a:off x="60642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D4F260F5-FB56-4B3C-9EE4-48756D4574EC}"/>
            </a:ext>
          </a:extLst>
        </xdr:cNvPr>
        <xdr:cNvSpPr/>
      </xdr:nvSpPr>
      <xdr:spPr>
        <a:xfrm>
          <a:off x="69850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EE1CBB63-1199-4973-9A38-060B4DB600EE}"/>
            </a:ext>
          </a:extLst>
        </xdr:cNvPr>
        <xdr:cNvSpPr/>
      </xdr:nvSpPr>
      <xdr:spPr>
        <a:xfrm>
          <a:off x="69850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57F00D3C-E8D1-4B31-9806-0B3649A953A3}"/>
            </a:ext>
          </a:extLst>
        </xdr:cNvPr>
        <xdr:cNvSpPr/>
      </xdr:nvSpPr>
      <xdr:spPr>
        <a:xfrm>
          <a:off x="8013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4FBCCB38-0527-4D47-B75C-6CB1C90B9EB3}"/>
            </a:ext>
          </a:extLst>
        </xdr:cNvPr>
        <xdr:cNvSpPr/>
      </xdr:nvSpPr>
      <xdr:spPr>
        <a:xfrm>
          <a:off x="8013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6DDBB432-E47B-4D7E-8CB3-1E4E5E512A95}"/>
            </a:ext>
          </a:extLst>
        </xdr:cNvPr>
        <xdr:cNvSpPr/>
      </xdr:nvSpPr>
      <xdr:spPr>
        <a:xfrm>
          <a:off x="5956300" y="88074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FF6A7533-F7FD-408B-8F86-8CEF51AB3846}"/>
            </a:ext>
          </a:extLst>
        </xdr:cNvPr>
        <xdr:cNvSpPr/>
      </xdr:nvSpPr>
      <xdr:spPr>
        <a:xfrm>
          <a:off x="6858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9F55B601-B407-404F-92FD-57AE728B2B4D}"/>
            </a:ext>
          </a:extLst>
        </xdr:cNvPr>
        <xdr:cNvSpPr/>
      </xdr:nvSpPr>
      <xdr:spPr>
        <a:xfrm>
          <a:off x="8128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8D10604E-6DA6-4D38-8C9F-532A2F0224E8}"/>
            </a:ext>
          </a:extLst>
        </xdr:cNvPr>
        <xdr:cNvSpPr/>
      </xdr:nvSpPr>
      <xdr:spPr>
        <a:xfrm>
          <a:off x="8128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DD8A2AF7-63A6-42A4-9395-27C6BC780DBE}"/>
            </a:ext>
          </a:extLst>
        </xdr:cNvPr>
        <xdr:cNvSpPr/>
      </xdr:nvSpPr>
      <xdr:spPr>
        <a:xfrm>
          <a:off x="17145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25C0A76A-D9D9-42CD-A3E7-91457036D7D5}"/>
            </a:ext>
          </a:extLst>
        </xdr:cNvPr>
        <xdr:cNvSpPr/>
      </xdr:nvSpPr>
      <xdr:spPr>
        <a:xfrm>
          <a:off x="17145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163F764B-33B5-43F6-967D-B2E8809DD222}"/>
            </a:ext>
          </a:extLst>
        </xdr:cNvPr>
        <xdr:cNvSpPr/>
      </xdr:nvSpPr>
      <xdr:spPr>
        <a:xfrm>
          <a:off x="2743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65909600-A938-4C6E-B373-46F64A906523}"/>
            </a:ext>
          </a:extLst>
        </xdr:cNvPr>
        <xdr:cNvSpPr/>
      </xdr:nvSpPr>
      <xdr:spPr>
        <a:xfrm>
          <a:off x="2743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1E29BE33-F23A-4951-993F-6D3EFF1B6535}"/>
            </a:ext>
          </a:extLst>
        </xdr:cNvPr>
        <xdr:cNvSpPr/>
      </xdr:nvSpPr>
      <xdr:spPr>
        <a:xfrm>
          <a:off x="6858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73" name="テキスト ボックス 72">
          <a:extLst>
            <a:ext uri="{FF2B5EF4-FFF2-40B4-BE49-F238E27FC236}">
              <a16:creationId xmlns:a16="http://schemas.microsoft.com/office/drawing/2014/main" id="{8A668715-8081-4D46-82F8-A6DC2475DD3B}"/>
            </a:ext>
          </a:extLst>
        </xdr:cNvPr>
        <xdr:cNvSpPr txBox="1"/>
      </xdr:nvSpPr>
      <xdr:spPr>
        <a:xfrm>
          <a:off x="6667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74" name="直線コネクタ 73">
          <a:extLst>
            <a:ext uri="{FF2B5EF4-FFF2-40B4-BE49-F238E27FC236}">
              <a16:creationId xmlns:a16="http://schemas.microsoft.com/office/drawing/2014/main" id="{F3D812C8-2986-4C74-B06C-41623C515328}"/>
            </a:ext>
          </a:extLst>
        </xdr:cNvPr>
        <xdr:cNvCxnSpPr/>
      </xdr:nvCxnSpPr>
      <xdr:spPr>
        <a:xfrm>
          <a:off x="6858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75" name="テキスト ボックス 74">
          <a:extLst>
            <a:ext uri="{FF2B5EF4-FFF2-40B4-BE49-F238E27FC236}">
              <a16:creationId xmlns:a16="http://schemas.microsoft.com/office/drawing/2014/main" id="{2B78862A-C16A-4393-9CA6-BDB87FC4F8AA}"/>
            </a:ext>
          </a:extLst>
        </xdr:cNvPr>
        <xdr:cNvSpPr txBox="1"/>
      </xdr:nvSpPr>
      <xdr:spPr>
        <a:xfrm>
          <a:off x="27577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76" name="直線コネクタ 75">
          <a:extLst>
            <a:ext uri="{FF2B5EF4-FFF2-40B4-BE49-F238E27FC236}">
              <a16:creationId xmlns:a16="http://schemas.microsoft.com/office/drawing/2014/main" id="{548CAFF5-C0C6-474A-8FCC-1FCAD69C68B4}"/>
            </a:ext>
          </a:extLst>
        </xdr:cNvPr>
        <xdr:cNvCxnSpPr/>
      </xdr:nvCxnSpPr>
      <xdr:spPr>
        <a:xfrm>
          <a:off x="685800" y="1436097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77" name="テキスト ボックス 76">
          <a:extLst>
            <a:ext uri="{FF2B5EF4-FFF2-40B4-BE49-F238E27FC236}">
              <a16:creationId xmlns:a16="http://schemas.microsoft.com/office/drawing/2014/main" id="{35508D85-8421-457C-B73B-DEE06CE7E87E}"/>
            </a:ext>
          </a:extLst>
        </xdr:cNvPr>
        <xdr:cNvSpPr txBox="1"/>
      </xdr:nvSpPr>
      <xdr:spPr>
        <a:xfrm>
          <a:off x="275771" y="142251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78" name="直線コネクタ 77">
          <a:extLst>
            <a:ext uri="{FF2B5EF4-FFF2-40B4-BE49-F238E27FC236}">
              <a16:creationId xmlns:a16="http://schemas.microsoft.com/office/drawing/2014/main" id="{CF633629-FFBD-43CA-BF10-5CB69F2A80F2}"/>
            </a:ext>
          </a:extLst>
        </xdr:cNvPr>
        <xdr:cNvCxnSpPr/>
      </xdr:nvCxnSpPr>
      <xdr:spPr>
        <a:xfrm>
          <a:off x="685800" y="140471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79" name="テキスト ボックス 78">
          <a:extLst>
            <a:ext uri="{FF2B5EF4-FFF2-40B4-BE49-F238E27FC236}">
              <a16:creationId xmlns:a16="http://schemas.microsoft.com/office/drawing/2014/main" id="{EC3A60E8-FEE3-49AD-9140-FEDF878D6C75}"/>
            </a:ext>
          </a:extLst>
        </xdr:cNvPr>
        <xdr:cNvSpPr txBox="1"/>
      </xdr:nvSpPr>
      <xdr:spPr>
        <a:xfrm>
          <a:off x="339891" y="139112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80" name="直線コネクタ 79">
          <a:extLst>
            <a:ext uri="{FF2B5EF4-FFF2-40B4-BE49-F238E27FC236}">
              <a16:creationId xmlns:a16="http://schemas.microsoft.com/office/drawing/2014/main" id="{11A2852D-DDC1-415F-ABB3-44F4E455356C}"/>
            </a:ext>
          </a:extLst>
        </xdr:cNvPr>
        <xdr:cNvCxnSpPr/>
      </xdr:nvCxnSpPr>
      <xdr:spPr>
        <a:xfrm>
          <a:off x="685800" y="1373323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81" name="テキスト ボックス 80">
          <a:extLst>
            <a:ext uri="{FF2B5EF4-FFF2-40B4-BE49-F238E27FC236}">
              <a16:creationId xmlns:a16="http://schemas.microsoft.com/office/drawing/2014/main" id="{F09C9E68-BBAB-4973-B003-D09B5A12F0EA}"/>
            </a:ext>
          </a:extLst>
        </xdr:cNvPr>
        <xdr:cNvSpPr txBox="1"/>
      </xdr:nvSpPr>
      <xdr:spPr>
        <a:xfrm>
          <a:off x="339891" y="135973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82" name="直線コネクタ 81">
          <a:extLst>
            <a:ext uri="{FF2B5EF4-FFF2-40B4-BE49-F238E27FC236}">
              <a16:creationId xmlns:a16="http://schemas.microsoft.com/office/drawing/2014/main" id="{4AEF3200-CCF0-47AB-A606-A7880CD356DD}"/>
            </a:ext>
          </a:extLst>
        </xdr:cNvPr>
        <xdr:cNvCxnSpPr/>
      </xdr:nvCxnSpPr>
      <xdr:spPr>
        <a:xfrm>
          <a:off x="685800" y="134193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83" name="テキスト ボックス 82">
          <a:extLst>
            <a:ext uri="{FF2B5EF4-FFF2-40B4-BE49-F238E27FC236}">
              <a16:creationId xmlns:a16="http://schemas.microsoft.com/office/drawing/2014/main" id="{0D384D79-7D3C-4E0A-877E-A247B779D4C2}"/>
            </a:ext>
          </a:extLst>
        </xdr:cNvPr>
        <xdr:cNvSpPr txBox="1"/>
      </xdr:nvSpPr>
      <xdr:spPr>
        <a:xfrm>
          <a:off x="339891" y="13283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84" name="直線コネクタ 83">
          <a:extLst>
            <a:ext uri="{FF2B5EF4-FFF2-40B4-BE49-F238E27FC236}">
              <a16:creationId xmlns:a16="http://schemas.microsoft.com/office/drawing/2014/main" id="{1A867A92-76F2-4FAD-8918-922D1580A752}"/>
            </a:ext>
          </a:extLst>
        </xdr:cNvPr>
        <xdr:cNvCxnSpPr/>
      </xdr:nvCxnSpPr>
      <xdr:spPr>
        <a:xfrm>
          <a:off x="685800" y="131054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85" name="テキスト ボックス 84">
          <a:extLst>
            <a:ext uri="{FF2B5EF4-FFF2-40B4-BE49-F238E27FC236}">
              <a16:creationId xmlns:a16="http://schemas.microsoft.com/office/drawing/2014/main" id="{84FD5FE9-79C3-425F-8C01-69B44AE56E51}"/>
            </a:ext>
          </a:extLst>
        </xdr:cNvPr>
        <xdr:cNvSpPr txBox="1"/>
      </xdr:nvSpPr>
      <xdr:spPr>
        <a:xfrm>
          <a:off x="339891" y="129696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86" name="直線コネクタ 85">
          <a:extLst>
            <a:ext uri="{FF2B5EF4-FFF2-40B4-BE49-F238E27FC236}">
              <a16:creationId xmlns:a16="http://schemas.microsoft.com/office/drawing/2014/main" id="{67CEEC4C-D40A-4A80-BC8D-8CED18CC7A86}"/>
            </a:ext>
          </a:extLst>
        </xdr:cNvPr>
        <xdr:cNvCxnSpPr/>
      </xdr:nvCxnSpPr>
      <xdr:spPr>
        <a:xfrm>
          <a:off x="685800" y="127916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87" name="テキスト ボックス 86">
          <a:extLst>
            <a:ext uri="{FF2B5EF4-FFF2-40B4-BE49-F238E27FC236}">
              <a16:creationId xmlns:a16="http://schemas.microsoft.com/office/drawing/2014/main" id="{A7FB79BD-732C-41C9-9103-5941D5E3DF97}"/>
            </a:ext>
          </a:extLst>
        </xdr:cNvPr>
        <xdr:cNvSpPr txBox="1"/>
      </xdr:nvSpPr>
      <xdr:spPr>
        <a:xfrm>
          <a:off x="384961" y="126557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88" name="直線コネクタ 87">
          <a:extLst>
            <a:ext uri="{FF2B5EF4-FFF2-40B4-BE49-F238E27FC236}">
              <a16:creationId xmlns:a16="http://schemas.microsoft.com/office/drawing/2014/main" id="{32D1B94A-E8F1-44B7-B3C3-20E1C4BEE480}"/>
            </a:ext>
          </a:extLst>
        </xdr:cNvPr>
        <xdr:cNvCxnSpPr/>
      </xdr:nvCxnSpPr>
      <xdr:spPr>
        <a:xfrm>
          <a:off x="6858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89" name="【福祉施設】&#10;有形固定資産減価償却率グラフ枠">
          <a:extLst>
            <a:ext uri="{FF2B5EF4-FFF2-40B4-BE49-F238E27FC236}">
              <a16:creationId xmlns:a16="http://schemas.microsoft.com/office/drawing/2014/main" id="{36B9C917-C58F-4E14-84CD-C6729F0E350A}"/>
            </a:ext>
          </a:extLst>
        </xdr:cNvPr>
        <xdr:cNvSpPr/>
      </xdr:nvSpPr>
      <xdr:spPr>
        <a:xfrm>
          <a:off x="6858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86</xdr:row>
      <xdr:rowOff>168729</xdr:rowOff>
    </xdr:to>
    <xdr:cxnSp macro="">
      <xdr:nvCxnSpPr>
        <xdr:cNvPr id="90" name="直線コネクタ 89">
          <a:extLst>
            <a:ext uri="{FF2B5EF4-FFF2-40B4-BE49-F238E27FC236}">
              <a16:creationId xmlns:a16="http://schemas.microsoft.com/office/drawing/2014/main" id="{2DFD45F2-8591-400A-A20D-C32B9213E2D2}"/>
            </a:ext>
          </a:extLst>
        </xdr:cNvPr>
        <xdr:cNvCxnSpPr/>
      </xdr:nvCxnSpPr>
      <xdr:spPr>
        <a:xfrm flipV="1">
          <a:off x="4177665" y="12847138"/>
          <a:ext cx="0" cy="1513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91" name="【福祉施設】&#10;有形固定資産減価償却率最小値テキスト">
          <a:extLst>
            <a:ext uri="{FF2B5EF4-FFF2-40B4-BE49-F238E27FC236}">
              <a16:creationId xmlns:a16="http://schemas.microsoft.com/office/drawing/2014/main" id="{39863A3D-2F57-42E5-BBD0-01F7F7432A1A}"/>
            </a:ext>
          </a:extLst>
        </xdr:cNvPr>
        <xdr:cNvSpPr txBox="1"/>
      </xdr:nvSpPr>
      <xdr:spPr>
        <a:xfrm>
          <a:off x="4216400" y="1436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92" name="直線コネクタ 91">
          <a:extLst>
            <a:ext uri="{FF2B5EF4-FFF2-40B4-BE49-F238E27FC236}">
              <a16:creationId xmlns:a16="http://schemas.microsoft.com/office/drawing/2014/main" id="{5FCB265D-1CC8-434E-AD28-14579C62A561}"/>
            </a:ext>
          </a:extLst>
        </xdr:cNvPr>
        <xdr:cNvCxnSpPr/>
      </xdr:nvCxnSpPr>
      <xdr:spPr>
        <a:xfrm>
          <a:off x="4108450" y="143609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340478" cy="259045"/>
    <xdr:sp macro="" textlink="">
      <xdr:nvSpPr>
        <xdr:cNvPr id="93" name="【福祉施設】&#10;有形固定資産減価償却率最大値テキスト">
          <a:extLst>
            <a:ext uri="{FF2B5EF4-FFF2-40B4-BE49-F238E27FC236}">
              <a16:creationId xmlns:a16="http://schemas.microsoft.com/office/drawing/2014/main" id="{EC3A5A83-1E76-4692-A0B4-34E34F7659BD}"/>
            </a:ext>
          </a:extLst>
        </xdr:cNvPr>
        <xdr:cNvSpPr txBox="1"/>
      </xdr:nvSpPr>
      <xdr:spPr>
        <a:xfrm>
          <a:off x="4216400" y="126287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94" name="直線コネクタ 93">
          <a:extLst>
            <a:ext uri="{FF2B5EF4-FFF2-40B4-BE49-F238E27FC236}">
              <a16:creationId xmlns:a16="http://schemas.microsoft.com/office/drawing/2014/main" id="{3C2B5D77-01F8-4635-B82D-A038DA14ADAF}"/>
            </a:ext>
          </a:extLst>
        </xdr:cNvPr>
        <xdr:cNvCxnSpPr/>
      </xdr:nvCxnSpPr>
      <xdr:spPr>
        <a:xfrm>
          <a:off x="4108450" y="128471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96356</xdr:rowOff>
    </xdr:from>
    <xdr:ext cx="405111" cy="259045"/>
    <xdr:sp macro="" textlink="">
      <xdr:nvSpPr>
        <xdr:cNvPr id="95" name="【福祉施設】&#10;有形固定資産減価償却率平均値テキスト">
          <a:extLst>
            <a:ext uri="{FF2B5EF4-FFF2-40B4-BE49-F238E27FC236}">
              <a16:creationId xmlns:a16="http://schemas.microsoft.com/office/drawing/2014/main" id="{9B7D941B-E3D7-42E5-8707-2665F96DA865}"/>
            </a:ext>
          </a:extLst>
        </xdr:cNvPr>
        <xdr:cNvSpPr txBox="1"/>
      </xdr:nvSpPr>
      <xdr:spPr>
        <a:xfrm>
          <a:off x="4216400" y="136345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96" name="フローチャート: 判断 95">
          <a:extLst>
            <a:ext uri="{FF2B5EF4-FFF2-40B4-BE49-F238E27FC236}">
              <a16:creationId xmlns:a16="http://schemas.microsoft.com/office/drawing/2014/main" id="{C4F28CC0-203F-432A-85AB-989778DAFE00}"/>
            </a:ext>
          </a:extLst>
        </xdr:cNvPr>
        <xdr:cNvSpPr/>
      </xdr:nvSpPr>
      <xdr:spPr>
        <a:xfrm>
          <a:off x="4127500" y="136561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77107</xdr:rowOff>
    </xdr:from>
    <xdr:to>
      <xdr:col>20</xdr:col>
      <xdr:colOff>38100</xdr:colOff>
      <xdr:row>83</xdr:row>
      <xdr:rowOff>7257</xdr:rowOff>
    </xdr:to>
    <xdr:sp macro="" textlink="">
      <xdr:nvSpPr>
        <xdr:cNvPr id="97" name="フローチャート: 判断 96">
          <a:extLst>
            <a:ext uri="{FF2B5EF4-FFF2-40B4-BE49-F238E27FC236}">
              <a16:creationId xmlns:a16="http://schemas.microsoft.com/office/drawing/2014/main" id="{CB18470E-49BA-4A32-AD35-C33FFEEB0AA1}"/>
            </a:ext>
          </a:extLst>
        </xdr:cNvPr>
        <xdr:cNvSpPr/>
      </xdr:nvSpPr>
      <xdr:spPr>
        <a:xfrm>
          <a:off x="3384550" y="136153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15058</xdr:rowOff>
    </xdr:from>
    <xdr:to>
      <xdr:col>15</xdr:col>
      <xdr:colOff>101600</xdr:colOff>
      <xdr:row>82</xdr:row>
      <xdr:rowOff>116658</xdr:rowOff>
    </xdr:to>
    <xdr:sp macro="" textlink="">
      <xdr:nvSpPr>
        <xdr:cNvPr id="98" name="フローチャート: 判断 97">
          <a:extLst>
            <a:ext uri="{FF2B5EF4-FFF2-40B4-BE49-F238E27FC236}">
              <a16:creationId xmlns:a16="http://schemas.microsoft.com/office/drawing/2014/main" id="{DC40CD57-59C5-4E5A-A935-EECE55C7AA54}"/>
            </a:ext>
          </a:extLst>
        </xdr:cNvPr>
        <xdr:cNvSpPr/>
      </xdr:nvSpPr>
      <xdr:spPr>
        <a:xfrm>
          <a:off x="2571750" y="1355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82006</xdr:rowOff>
    </xdr:from>
    <xdr:to>
      <xdr:col>10</xdr:col>
      <xdr:colOff>165100</xdr:colOff>
      <xdr:row>82</xdr:row>
      <xdr:rowOff>12156</xdr:rowOff>
    </xdr:to>
    <xdr:sp macro="" textlink="">
      <xdr:nvSpPr>
        <xdr:cNvPr id="99" name="フローチャート: 判断 98">
          <a:extLst>
            <a:ext uri="{FF2B5EF4-FFF2-40B4-BE49-F238E27FC236}">
              <a16:creationId xmlns:a16="http://schemas.microsoft.com/office/drawing/2014/main" id="{34E72A3B-0234-478E-8845-FA3948E6315F}"/>
            </a:ext>
          </a:extLst>
        </xdr:cNvPr>
        <xdr:cNvSpPr/>
      </xdr:nvSpPr>
      <xdr:spPr>
        <a:xfrm>
          <a:off x="1778000" y="134551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57513</xdr:rowOff>
    </xdr:from>
    <xdr:to>
      <xdr:col>6</xdr:col>
      <xdr:colOff>38100</xdr:colOff>
      <xdr:row>81</xdr:row>
      <xdr:rowOff>159113</xdr:rowOff>
    </xdr:to>
    <xdr:sp macro="" textlink="">
      <xdr:nvSpPr>
        <xdr:cNvPr id="100" name="フローチャート: 判断 99">
          <a:extLst>
            <a:ext uri="{FF2B5EF4-FFF2-40B4-BE49-F238E27FC236}">
              <a16:creationId xmlns:a16="http://schemas.microsoft.com/office/drawing/2014/main" id="{C308F81B-DD46-4490-B8CA-DC65434BCD16}"/>
            </a:ext>
          </a:extLst>
        </xdr:cNvPr>
        <xdr:cNvSpPr/>
      </xdr:nvSpPr>
      <xdr:spPr>
        <a:xfrm>
          <a:off x="984250" y="134306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01" name="テキスト ボックス 100">
          <a:extLst>
            <a:ext uri="{FF2B5EF4-FFF2-40B4-BE49-F238E27FC236}">
              <a16:creationId xmlns:a16="http://schemas.microsoft.com/office/drawing/2014/main" id="{80B961A0-C120-4143-BF85-712867B73ADB}"/>
            </a:ext>
          </a:extLst>
        </xdr:cNvPr>
        <xdr:cNvSpPr txBox="1"/>
      </xdr:nvSpPr>
      <xdr:spPr>
        <a:xfrm>
          <a:off x="40068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2" name="テキスト ボックス 101">
          <a:extLst>
            <a:ext uri="{FF2B5EF4-FFF2-40B4-BE49-F238E27FC236}">
              <a16:creationId xmlns:a16="http://schemas.microsoft.com/office/drawing/2014/main" id="{809A5E20-24DB-415B-9964-A810D046D7C6}"/>
            </a:ext>
          </a:extLst>
        </xdr:cNvPr>
        <xdr:cNvSpPr txBox="1"/>
      </xdr:nvSpPr>
      <xdr:spPr>
        <a:xfrm>
          <a:off x="32575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3" name="テキスト ボックス 102">
          <a:extLst>
            <a:ext uri="{FF2B5EF4-FFF2-40B4-BE49-F238E27FC236}">
              <a16:creationId xmlns:a16="http://schemas.microsoft.com/office/drawing/2014/main" id="{9736FF37-7483-4F14-B11F-F429CD9C8570}"/>
            </a:ext>
          </a:extLst>
        </xdr:cNvPr>
        <xdr:cNvSpPr txBox="1"/>
      </xdr:nvSpPr>
      <xdr:spPr>
        <a:xfrm>
          <a:off x="24511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4" name="テキスト ボックス 103">
          <a:extLst>
            <a:ext uri="{FF2B5EF4-FFF2-40B4-BE49-F238E27FC236}">
              <a16:creationId xmlns:a16="http://schemas.microsoft.com/office/drawing/2014/main" id="{DA6D2DD7-AA29-42E0-B131-D1F00E230C1F}"/>
            </a:ext>
          </a:extLst>
        </xdr:cNvPr>
        <xdr:cNvSpPr txBox="1"/>
      </xdr:nvSpPr>
      <xdr:spPr>
        <a:xfrm>
          <a:off x="1657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5" name="テキスト ボックス 104">
          <a:extLst>
            <a:ext uri="{FF2B5EF4-FFF2-40B4-BE49-F238E27FC236}">
              <a16:creationId xmlns:a16="http://schemas.microsoft.com/office/drawing/2014/main" id="{A276DFA4-097B-48F2-9B06-BDA782E2E23F}"/>
            </a:ext>
          </a:extLst>
        </xdr:cNvPr>
        <xdr:cNvSpPr txBox="1"/>
      </xdr:nvSpPr>
      <xdr:spPr>
        <a:xfrm>
          <a:off x="857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150586</xdr:rowOff>
    </xdr:from>
    <xdr:to>
      <xdr:col>15</xdr:col>
      <xdr:colOff>101600</xdr:colOff>
      <xdr:row>79</xdr:row>
      <xdr:rowOff>80736</xdr:rowOff>
    </xdr:to>
    <xdr:sp macro="" textlink="">
      <xdr:nvSpPr>
        <xdr:cNvPr id="106" name="楕円 105">
          <a:extLst>
            <a:ext uri="{FF2B5EF4-FFF2-40B4-BE49-F238E27FC236}">
              <a16:creationId xmlns:a16="http://schemas.microsoft.com/office/drawing/2014/main" id="{0F9ACF6F-5318-4435-B61A-83C9E091E96E}"/>
            </a:ext>
          </a:extLst>
        </xdr:cNvPr>
        <xdr:cNvSpPr/>
      </xdr:nvSpPr>
      <xdr:spPr>
        <a:xfrm>
          <a:off x="2571750" y="130283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23784</xdr:rowOff>
    </xdr:from>
    <xdr:ext cx="405111" cy="259045"/>
    <xdr:sp macro="" textlink="">
      <xdr:nvSpPr>
        <xdr:cNvPr id="107" name="n_1aveValue【福祉施設】&#10;有形固定資産減価償却率">
          <a:extLst>
            <a:ext uri="{FF2B5EF4-FFF2-40B4-BE49-F238E27FC236}">
              <a16:creationId xmlns:a16="http://schemas.microsoft.com/office/drawing/2014/main" id="{DE7732A8-71C4-4659-B6D9-9AB43E8239AB}"/>
            </a:ext>
          </a:extLst>
        </xdr:cNvPr>
        <xdr:cNvSpPr txBox="1"/>
      </xdr:nvSpPr>
      <xdr:spPr>
        <a:xfrm>
          <a:off x="3239144" y="1339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107785</xdr:rowOff>
    </xdr:from>
    <xdr:ext cx="405111" cy="259045"/>
    <xdr:sp macro="" textlink="">
      <xdr:nvSpPr>
        <xdr:cNvPr id="108" name="n_2aveValue【福祉施設】&#10;有形固定資産減価償却率">
          <a:extLst>
            <a:ext uri="{FF2B5EF4-FFF2-40B4-BE49-F238E27FC236}">
              <a16:creationId xmlns:a16="http://schemas.microsoft.com/office/drawing/2014/main" id="{89A6BF7C-02DA-47D4-BADE-AF787DCF98C7}"/>
            </a:ext>
          </a:extLst>
        </xdr:cNvPr>
        <xdr:cNvSpPr txBox="1"/>
      </xdr:nvSpPr>
      <xdr:spPr>
        <a:xfrm>
          <a:off x="2439044" y="13645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28683</xdr:rowOff>
    </xdr:from>
    <xdr:ext cx="405111" cy="259045"/>
    <xdr:sp macro="" textlink="">
      <xdr:nvSpPr>
        <xdr:cNvPr id="109" name="n_3aveValue【福祉施設】&#10;有形固定資産減価償却率">
          <a:extLst>
            <a:ext uri="{FF2B5EF4-FFF2-40B4-BE49-F238E27FC236}">
              <a16:creationId xmlns:a16="http://schemas.microsoft.com/office/drawing/2014/main" id="{2A8A6CA3-049C-4341-8341-2166F3A570B1}"/>
            </a:ext>
          </a:extLst>
        </xdr:cNvPr>
        <xdr:cNvSpPr txBox="1"/>
      </xdr:nvSpPr>
      <xdr:spPr>
        <a:xfrm>
          <a:off x="1645294" y="13236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4190</xdr:rowOff>
    </xdr:from>
    <xdr:ext cx="405111" cy="259045"/>
    <xdr:sp macro="" textlink="">
      <xdr:nvSpPr>
        <xdr:cNvPr id="110" name="n_4aveValue【福祉施設】&#10;有形固定資産減価償却率">
          <a:extLst>
            <a:ext uri="{FF2B5EF4-FFF2-40B4-BE49-F238E27FC236}">
              <a16:creationId xmlns:a16="http://schemas.microsoft.com/office/drawing/2014/main" id="{12E53906-D138-434E-B552-6C3C8B8F503E}"/>
            </a:ext>
          </a:extLst>
        </xdr:cNvPr>
        <xdr:cNvSpPr txBox="1"/>
      </xdr:nvSpPr>
      <xdr:spPr>
        <a:xfrm>
          <a:off x="851544" y="13212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97263</xdr:rowOff>
    </xdr:from>
    <xdr:ext cx="405111" cy="259045"/>
    <xdr:sp macro="" textlink="">
      <xdr:nvSpPr>
        <xdr:cNvPr id="111" name="n_2mainValue【福祉施設】&#10;有形固定資産減価償却率">
          <a:extLst>
            <a:ext uri="{FF2B5EF4-FFF2-40B4-BE49-F238E27FC236}">
              <a16:creationId xmlns:a16="http://schemas.microsoft.com/office/drawing/2014/main" id="{AF4727CF-D76C-4C44-9A22-0C01FF25C534}"/>
            </a:ext>
          </a:extLst>
        </xdr:cNvPr>
        <xdr:cNvSpPr txBox="1"/>
      </xdr:nvSpPr>
      <xdr:spPr>
        <a:xfrm>
          <a:off x="2439044" y="1280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12" name="正方形/長方形 111">
          <a:extLst>
            <a:ext uri="{FF2B5EF4-FFF2-40B4-BE49-F238E27FC236}">
              <a16:creationId xmlns:a16="http://schemas.microsoft.com/office/drawing/2014/main" id="{0586B763-5668-4C8B-B02B-6A61E915821E}"/>
            </a:ext>
          </a:extLst>
        </xdr:cNvPr>
        <xdr:cNvSpPr/>
      </xdr:nvSpPr>
      <xdr:spPr>
        <a:xfrm>
          <a:off x="595630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13" name="正方形/長方形 112">
          <a:extLst>
            <a:ext uri="{FF2B5EF4-FFF2-40B4-BE49-F238E27FC236}">
              <a16:creationId xmlns:a16="http://schemas.microsoft.com/office/drawing/2014/main" id="{4565DADE-15B3-4110-846B-546D830543DC}"/>
            </a:ext>
          </a:extLst>
        </xdr:cNvPr>
        <xdr:cNvSpPr/>
      </xdr:nvSpPr>
      <xdr:spPr>
        <a:xfrm>
          <a:off x="60642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14" name="正方形/長方形 113">
          <a:extLst>
            <a:ext uri="{FF2B5EF4-FFF2-40B4-BE49-F238E27FC236}">
              <a16:creationId xmlns:a16="http://schemas.microsoft.com/office/drawing/2014/main" id="{E552CEB6-8F4B-4B29-8CB3-50FF4890A19D}"/>
            </a:ext>
          </a:extLst>
        </xdr:cNvPr>
        <xdr:cNvSpPr/>
      </xdr:nvSpPr>
      <xdr:spPr>
        <a:xfrm>
          <a:off x="60642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15" name="正方形/長方形 114">
          <a:extLst>
            <a:ext uri="{FF2B5EF4-FFF2-40B4-BE49-F238E27FC236}">
              <a16:creationId xmlns:a16="http://schemas.microsoft.com/office/drawing/2014/main" id="{59C32280-668B-41A3-8405-C1B802CB309F}"/>
            </a:ext>
          </a:extLst>
        </xdr:cNvPr>
        <xdr:cNvSpPr/>
      </xdr:nvSpPr>
      <xdr:spPr>
        <a:xfrm>
          <a:off x="69850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16" name="正方形/長方形 115">
          <a:extLst>
            <a:ext uri="{FF2B5EF4-FFF2-40B4-BE49-F238E27FC236}">
              <a16:creationId xmlns:a16="http://schemas.microsoft.com/office/drawing/2014/main" id="{A7EF5688-DB4C-4D8F-BA97-2E21CDC499C3}"/>
            </a:ext>
          </a:extLst>
        </xdr:cNvPr>
        <xdr:cNvSpPr/>
      </xdr:nvSpPr>
      <xdr:spPr>
        <a:xfrm>
          <a:off x="69850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17" name="正方形/長方形 116">
          <a:extLst>
            <a:ext uri="{FF2B5EF4-FFF2-40B4-BE49-F238E27FC236}">
              <a16:creationId xmlns:a16="http://schemas.microsoft.com/office/drawing/2014/main" id="{F77EA062-2E1D-476E-A4A6-56EAD84792BF}"/>
            </a:ext>
          </a:extLst>
        </xdr:cNvPr>
        <xdr:cNvSpPr/>
      </xdr:nvSpPr>
      <xdr:spPr>
        <a:xfrm>
          <a:off x="8013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18" name="正方形/長方形 117">
          <a:extLst>
            <a:ext uri="{FF2B5EF4-FFF2-40B4-BE49-F238E27FC236}">
              <a16:creationId xmlns:a16="http://schemas.microsoft.com/office/drawing/2014/main" id="{A402011F-A52C-4BF8-B219-A1B2676AC197}"/>
            </a:ext>
          </a:extLst>
        </xdr:cNvPr>
        <xdr:cNvSpPr/>
      </xdr:nvSpPr>
      <xdr:spPr>
        <a:xfrm>
          <a:off x="8013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19" name="正方形/長方形 118">
          <a:extLst>
            <a:ext uri="{FF2B5EF4-FFF2-40B4-BE49-F238E27FC236}">
              <a16:creationId xmlns:a16="http://schemas.microsoft.com/office/drawing/2014/main" id="{62287368-D409-4035-99C9-91F46EAF4426}"/>
            </a:ext>
          </a:extLst>
        </xdr:cNvPr>
        <xdr:cNvSpPr/>
      </xdr:nvSpPr>
      <xdr:spPr>
        <a:xfrm>
          <a:off x="595630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20" name="テキスト ボックス 119">
          <a:extLst>
            <a:ext uri="{FF2B5EF4-FFF2-40B4-BE49-F238E27FC236}">
              <a16:creationId xmlns:a16="http://schemas.microsoft.com/office/drawing/2014/main" id="{BF742ECA-7783-4DED-99C9-27D593CFD07E}"/>
            </a:ext>
          </a:extLst>
        </xdr:cNvPr>
        <xdr:cNvSpPr txBox="1"/>
      </xdr:nvSpPr>
      <xdr:spPr>
        <a:xfrm>
          <a:off x="591820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21" name="直線コネクタ 120">
          <a:extLst>
            <a:ext uri="{FF2B5EF4-FFF2-40B4-BE49-F238E27FC236}">
              <a16:creationId xmlns:a16="http://schemas.microsoft.com/office/drawing/2014/main" id="{4745C0D9-18EA-4D2A-A8A5-9F798C46A9F5}"/>
            </a:ext>
          </a:extLst>
        </xdr:cNvPr>
        <xdr:cNvCxnSpPr/>
      </xdr:nvCxnSpPr>
      <xdr:spPr>
        <a:xfrm>
          <a:off x="5956300" y="1468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122" name="直線コネクタ 121">
          <a:extLst>
            <a:ext uri="{FF2B5EF4-FFF2-40B4-BE49-F238E27FC236}">
              <a16:creationId xmlns:a16="http://schemas.microsoft.com/office/drawing/2014/main" id="{14984BF7-011E-4BE9-9C62-E7302371638E}"/>
            </a:ext>
          </a:extLst>
        </xdr:cNvPr>
        <xdr:cNvCxnSpPr/>
      </xdr:nvCxnSpPr>
      <xdr:spPr>
        <a:xfrm>
          <a:off x="5956300" y="14236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123" name="テキスト ボックス 122">
          <a:extLst>
            <a:ext uri="{FF2B5EF4-FFF2-40B4-BE49-F238E27FC236}">
              <a16:creationId xmlns:a16="http://schemas.microsoft.com/office/drawing/2014/main" id="{ED029276-C120-4B5B-BCCD-8773B850736D}"/>
            </a:ext>
          </a:extLst>
        </xdr:cNvPr>
        <xdr:cNvSpPr txBox="1"/>
      </xdr:nvSpPr>
      <xdr:spPr>
        <a:xfrm>
          <a:off x="5527221" y="14100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124" name="直線コネクタ 123">
          <a:extLst>
            <a:ext uri="{FF2B5EF4-FFF2-40B4-BE49-F238E27FC236}">
              <a16:creationId xmlns:a16="http://schemas.microsoft.com/office/drawing/2014/main" id="{6C4EDCEE-F8A6-4753-9915-C781D31BCC01}"/>
            </a:ext>
          </a:extLst>
        </xdr:cNvPr>
        <xdr:cNvCxnSpPr/>
      </xdr:nvCxnSpPr>
      <xdr:spPr>
        <a:xfrm>
          <a:off x="5956300" y="1379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125" name="テキスト ボックス 124">
          <a:extLst>
            <a:ext uri="{FF2B5EF4-FFF2-40B4-BE49-F238E27FC236}">
              <a16:creationId xmlns:a16="http://schemas.microsoft.com/office/drawing/2014/main" id="{C6959BB2-1E9F-4455-BA3E-D1D52F7E3BE2}"/>
            </a:ext>
          </a:extLst>
        </xdr:cNvPr>
        <xdr:cNvSpPr txBox="1"/>
      </xdr:nvSpPr>
      <xdr:spPr>
        <a:xfrm>
          <a:off x="5527221" y="13662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126" name="直線コネクタ 125">
          <a:extLst>
            <a:ext uri="{FF2B5EF4-FFF2-40B4-BE49-F238E27FC236}">
              <a16:creationId xmlns:a16="http://schemas.microsoft.com/office/drawing/2014/main" id="{A05F8650-1C49-4EF3-99DE-C3A49A73B7DC}"/>
            </a:ext>
          </a:extLst>
        </xdr:cNvPr>
        <xdr:cNvCxnSpPr/>
      </xdr:nvCxnSpPr>
      <xdr:spPr>
        <a:xfrm>
          <a:off x="5956300" y="1336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127" name="テキスト ボックス 126">
          <a:extLst>
            <a:ext uri="{FF2B5EF4-FFF2-40B4-BE49-F238E27FC236}">
              <a16:creationId xmlns:a16="http://schemas.microsoft.com/office/drawing/2014/main" id="{5682C234-8866-4AFE-A454-8D281CFCC300}"/>
            </a:ext>
          </a:extLst>
        </xdr:cNvPr>
        <xdr:cNvSpPr txBox="1"/>
      </xdr:nvSpPr>
      <xdr:spPr>
        <a:xfrm>
          <a:off x="5527221" y="1321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128" name="直線コネクタ 127">
          <a:extLst>
            <a:ext uri="{FF2B5EF4-FFF2-40B4-BE49-F238E27FC236}">
              <a16:creationId xmlns:a16="http://schemas.microsoft.com/office/drawing/2014/main" id="{E66D4FE4-BAA5-49B4-AD3F-A8C43F65260E}"/>
            </a:ext>
          </a:extLst>
        </xdr:cNvPr>
        <xdr:cNvCxnSpPr/>
      </xdr:nvCxnSpPr>
      <xdr:spPr>
        <a:xfrm>
          <a:off x="5956300" y="12915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129" name="テキスト ボックス 128">
          <a:extLst>
            <a:ext uri="{FF2B5EF4-FFF2-40B4-BE49-F238E27FC236}">
              <a16:creationId xmlns:a16="http://schemas.microsoft.com/office/drawing/2014/main" id="{7D87D6CE-6226-4AF0-B8BC-CF00775B8187}"/>
            </a:ext>
          </a:extLst>
        </xdr:cNvPr>
        <xdr:cNvSpPr txBox="1"/>
      </xdr:nvSpPr>
      <xdr:spPr>
        <a:xfrm>
          <a:off x="5527221" y="12780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30" name="直線コネクタ 129">
          <a:extLst>
            <a:ext uri="{FF2B5EF4-FFF2-40B4-BE49-F238E27FC236}">
              <a16:creationId xmlns:a16="http://schemas.microsoft.com/office/drawing/2014/main" id="{6E12D3D3-99F9-4570-AF5C-258FCCCBACFB}"/>
            </a:ext>
          </a:extLst>
        </xdr:cNvPr>
        <xdr:cNvCxnSpPr/>
      </xdr:nvCxnSpPr>
      <xdr:spPr>
        <a:xfrm>
          <a:off x="5956300" y="12477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31" name="テキスト ボックス 130">
          <a:extLst>
            <a:ext uri="{FF2B5EF4-FFF2-40B4-BE49-F238E27FC236}">
              <a16:creationId xmlns:a16="http://schemas.microsoft.com/office/drawing/2014/main" id="{734DF143-64D4-4060-B657-F7A4B021F9C1}"/>
            </a:ext>
          </a:extLst>
        </xdr:cNvPr>
        <xdr:cNvSpPr txBox="1"/>
      </xdr:nvSpPr>
      <xdr:spPr>
        <a:xfrm>
          <a:off x="552722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32" name="【福祉施設】&#10;一人当たり面積グラフ枠">
          <a:extLst>
            <a:ext uri="{FF2B5EF4-FFF2-40B4-BE49-F238E27FC236}">
              <a16:creationId xmlns:a16="http://schemas.microsoft.com/office/drawing/2014/main" id="{BE3A0F39-C70A-435C-AB01-5E487A9882F5}"/>
            </a:ext>
          </a:extLst>
        </xdr:cNvPr>
        <xdr:cNvSpPr/>
      </xdr:nvSpPr>
      <xdr:spPr>
        <a:xfrm>
          <a:off x="595630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87934</xdr:rowOff>
    </xdr:from>
    <xdr:to>
      <xdr:col>54</xdr:col>
      <xdr:colOff>189865</xdr:colOff>
      <xdr:row>86</xdr:row>
      <xdr:rowOff>29642</xdr:rowOff>
    </xdr:to>
    <xdr:cxnSp macro="">
      <xdr:nvCxnSpPr>
        <xdr:cNvPr id="133" name="直線コネクタ 132">
          <a:extLst>
            <a:ext uri="{FF2B5EF4-FFF2-40B4-BE49-F238E27FC236}">
              <a16:creationId xmlns:a16="http://schemas.microsoft.com/office/drawing/2014/main" id="{B5E1C1FC-A4D5-46C5-A882-7EFD98D68CC9}"/>
            </a:ext>
          </a:extLst>
        </xdr:cNvPr>
        <xdr:cNvCxnSpPr/>
      </xdr:nvCxnSpPr>
      <xdr:spPr>
        <a:xfrm flipV="1">
          <a:off x="9429115" y="12800634"/>
          <a:ext cx="0" cy="1427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134" name="【福祉施設】&#10;一人当たり面積最小値テキスト">
          <a:extLst>
            <a:ext uri="{FF2B5EF4-FFF2-40B4-BE49-F238E27FC236}">
              <a16:creationId xmlns:a16="http://schemas.microsoft.com/office/drawing/2014/main" id="{9542EA32-4E09-4686-B0D0-3ED087EC18E7}"/>
            </a:ext>
          </a:extLst>
        </xdr:cNvPr>
        <xdr:cNvSpPr txBox="1"/>
      </xdr:nvSpPr>
      <xdr:spPr>
        <a:xfrm>
          <a:off x="9467850" y="14232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135" name="直線コネクタ 134">
          <a:extLst>
            <a:ext uri="{FF2B5EF4-FFF2-40B4-BE49-F238E27FC236}">
              <a16:creationId xmlns:a16="http://schemas.microsoft.com/office/drawing/2014/main" id="{9D2D6EAD-8CAC-4BF6-A90F-11D343EE2679}"/>
            </a:ext>
          </a:extLst>
        </xdr:cNvPr>
        <xdr:cNvCxnSpPr/>
      </xdr:nvCxnSpPr>
      <xdr:spPr>
        <a:xfrm>
          <a:off x="9359900" y="142282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34611</xdr:rowOff>
    </xdr:from>
    <xdr:ext cx="469744" cy="259045"/>
    <xdr:sp macro="" textlink="">
      <xdr:nvSpPr>
        <xdr:cNvPr id="136" name="【福祉施設】&#10;一人当たり面積最大値テキスト">
          <a:extLst>
            <a:ext uri="{FF2B5EF4-FFF2-40B4-BE49-F238E27FC236}">
              <a16:creationId xmlns:a16="http://schemas.microsoft.com/office/drawing/2014/main" id="{819CB320-0542-4E7B-9CF9-1F52C4948BA6}"/>
            </a:ext>
          </a:extLst>
        </xdr:cNvPr>
        <xdr:cNvSpPr txBox="1"/>
      </xdr:nvSpPr>
      <xdr:spPr>
        <a:xfrm>
          <a:off x="9467850" y="1258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87934</xdr:rowOff>
    </xdr:from>
    <xdr:to>
      <xdr:col>55</xdr:col>
      <xdr:colOff>88900</xdr:colOff>
      <xdr:row>77</xdr:row>
      <xdr:rowOff>87934</xdr:rowOff>
    </xdr:to>
    <xdr:cxnSp macro="">
      <xdr:nvCxnSpPr>
        <xdr:cNvPr id="137" name="直線コネクタ 136">
          <a:extLst>
            <a:ext uri="{FF2B5EF4-FFF2-40B4-BE49-F238E27FC236}">
              <a16:creationId xmlns:a16="http://schemas.microsoft.com/office/drawing/2014/main" id="{EB700DCB-8504-48A4-AB99-744AF4C26676}"/>
            </a:ext>
          </a:extLst>
        </xdr:cNvPr>
        <xdr:cNvCxnSpPr/>
      </xdr:nvCxnSpPr>
      <xdr:spPr>
        <a:xfrm>
          <a:off x="9359900" y="128006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138549</xdr:rowOff>
    </xdr:from>
    <xdr:ext cx="469744" cy="259045"/>
    <xdr:sp macro="" textlink="">
      <xdr:nvSpPr>
        <xdr:cNvPr id="138" name="【福祉施設】&#10;一人当たり面積平均値テキスト">
          <a:extLst>
            <a:ext uri="{FF2B5EF4-FFF2-40B4-BE49-F238E27FC236}">
              <a16:creationId xmlns:a16="http://schemas.microsoft.com/office/drawing/2014/main" id="{0AA828B3-435A-4B3B-B5B8-AAB4DD808602}"/>
            </a:ext>
          </a:extLst>
        </xdr:cNvPr>
        <xdr:cNvSpPr txBox="1"/>
      </xdr:nvSpPr>
      <xdr:spPr>
        <a:xfrm>
          <a:off x="9467850" y="14006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160122</xdr:rowOff>
    </xdr:from>
    <xdr:to>
      <xdr:col>55</xdr:col>
      <xdr:colOff>50800</xdr:colOff>
      <xdr:row>85</xdr:row>
      <xdr:rowOff>90272</xdr:rowOff>
    </xdr:to>
    <xdr:sp macro="" textlink="">
      <xdr:nvSpPr>
        <xdr:cNvPr id="139" name="フローチャート: 判断 138">
          <a:extLst>
            <a:ext uri="{FF2B5EF4-FFF2-40B4-BE49-F238E27FC236}">
              <a16:creationId xmlns:a16="http://schemas.microsoft.com/office/drawing/2014/main" id="{BE46B51C-2A64-4BE4-9F8E-23C847596205}"/>
            </a:ext>
          </a:extLst>
        </xdr:cNvPr>
        <xdr:cNvSpPr/>
      </xdr:nvSpPr>
      <xdr:spPr>
        <a:xfrm>
          <a:off x="9398000" y="140285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169723</xdr:rowOff>
    </xdr:from>
    <xdr:to>
      <xdr:col>50</xdr:col>
      <xdr:colOff>165100</xdr:colOff>
      <xdr:row>85</xdr:row>
      <xdr:rowOff>99873</xdr:rowOff>
    </xdr:to>
    <xdr:sp macro="" textlink="">
      <xdr:nvSpPr>
        <xdr:cNvPr id="140" name="フローチャート: 判断 139">
          <a:extLst>
            <a:ext uri="{FF2B5EF4-FFF2-40B4-BE49-F238E27FC236}">
              <a16:creationId xmlns:a16="http://schemas.microsoft.com/office/drawing/2014/main" id="{4B091687-0ACD-4F6E-B09A-AEC7DC2D8D31}"/>
            </a:ext>
          </a:extLst>
        </xdr:cNvPr>
        <xdr:cNvSpPr/>
      </xdr:nvSpPr>
      <xdr:spPr>
        <a:xfrm>
          <a:off x="8636000" y="1403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158750</xdr:rowOff>
    </xdr:from>
    <xdr:to>
      <xdr:col>46</xdr:col>
      <xdr:colOff>38100</xdr:colOff>
      <xdr:row>85</xdr:row>
      <xdr:rowOff>88900</xdr:rowOff>
    </xdr:to>
    <xdr:sp macro="" textlink="">
      <xdr:nvSpPr>
        <xdr:cNvPr id="141" name="フローチャート: 判断 140">
          <a:extLst>
            <a:ext uri="{FF2B5EF4-FFF2-40B4-BE49-F238E27FC236}">
              <a16:creationId xmlns:a16="http://schemas.microsoft.com/office/drawing/2014/main" id="{43075ED4-7521-4613-A971-8993AE899689}"/>
            </a:ext>
          </a:extLst>
        </xdr:cNvPr>
        <xdr:cNvSpPr/>
      </xdr:nvSpPr>
      <xdr:spPr>
        <a:xfrm>
          <a:off x="7842250" y="140271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169266</xdr:rowOff>
    </xdr:from>
    <xdr:to>
      <xdr:col>41</xdr:col>
      <xdr:colOff>101600</xdr:colOff>
      <xdr:row>85</xdr:row>
      <xdr:rowOff>99416</xdr:rowOff>
    </xdr:to>
    <xdr:sp macro="" textlink="">
      <xdr:nvSpPr>
        <xdr:cNvPr id="142" name="フローチャート: 判断 141">
          <a:extLst>
            <a:ext uri="{FF2B5EF4-FFF2-40B4-BE49-F238E27FC236}">
              <a16:creationId xmlns:a16="http://schemas.microsoft.com/office/drawing/2014/main" id="{0E30A379-E739-4B3D-ADF3-7AB3060F43C0}"/>
            </a:ext>
          </a:extLst>
        </xdr:cNvPr>
        <xdr:cNvSpPr/>
      </xdr:nvSpPr>
      <xdr:spPr>
        <a:xfrm>
          <a:off x="7029450" y="1403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6502</xdr:rowOff>
    </xdr:from>
    <xdr:to>
      <xdr:col>36</xdr:col>
      <xdr:colOff>165100</xdr:colOff>
      <xdr:row>85</xdr:row>
      <xdr:rowOff>108102</xdr:rowOff>
    </xdr:to>
    <xdr:sp macro="" textlink="">
      <xdr:nvSpPr>
        <xdr:cNvPr id="143" name="フローチャート: 判断 142">
          <a:extLst>
            <a:ext uri="{FF2B5EF4-FFF2-40B4-BE49-F238E27FC236}">
              <a16:creationId xmlns:a16="http://schemas.microsoft.com/office/drawing/2014/main" id="{A4F3351D-B617-48E4-A394-25F54E89010A}"/>
            </a:ext>
          </a:extLst>
        </xdr:cNvPr>
        <xdr:cNvSpPr/>
      </xdr:nvSpPr>
      <xdr:spPr>
        <a:xfrm>
          <a:off x="6235700" y="1404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144" name="テキスト ボックス 143">
          <a:extLst>
            <a:ext uri="{FF2B5EF4-FFF2-40B4-BE49-F238E27FC236}">
              <a16:creationId xmlns:a16="http://schemas.microsoft.com/office/drawing/2014/main" id="{03248BB7-258A-4C0B-A140-A8F327100D5B}"/>
            </a:ext>
          </a:extLst>
        </xdr:cNvPr>
        <xdr:cNvSpPr txBox="1"/>
      </xdr:nvSpPr>
      <xdr:spPr>
        <a:xfrm>
          <a:off x="92583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45" name="テキスト ボックス 144">
          <a:extLst>
            <a:ext uri="{FF2B5EF4-FFF2-40B4-BE49-F238E27FC236}">
              <a16:creationId xmlns:a16="http://schemas.microsoft.com/office/drawing/2014/main" id="{A5DA3517-C65C-4869-913D-9E1397D7DB64}"/>
            </a:ext>
          </a:extLst>
        </xdr:cNvPr>
        <xdr:cNvSpPr txBox="1"/>
      </xdr:nvSpPr>
      <xdr:spPr>
        <a:xfrm>
          <a:off x="85153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46" name="テキスト ボックス 145">
          <a:extLst>
            <a:ext uri="{FF2B5EF4-FFF2-40B4-BE49-F238E27FC236}">
              <a16:creationId xmlns:a16="http://schemas.microsoft.com/office/drawing/2014/main" id="{F34B4D2D-0AA0-4A42-9240-4285B2D383C2}"/>
            </a:ext>
          </a:extLst>
        </xdr:cNvPr>
        <xdr:cNvSpPr txBox="1"/>
      </xdr:nvSpPr>
      <xdr:spPr>
        <a:xfrm>
          <a:off x="7715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47" name="テキスト ボックス 146">
          <a:extLst>
            <a:ext uri="{FF2B5EF4-FFF2-40B4-BE49-F238E27FC236}">
              <a16:creationId xmlns:a16="http://schemas.microsoft.com/office/drawing/2014/main" id="{9DD0C226-954D-47F9-89AA-423B7D31FB64}"/>
            </a:ext>
          </a:extLst>
        </xdr:cNvPr>
        <xdr:cNvSpPr txBox="1"/>
      </xdr:nvSpPr>
      <xdr:spPr>
        <a:xfrm>
          <a:off x="690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48" name="テキスト ボックス 147">
          <a:extLst>
            <a:ext uri="{FF2B5EF4-FFF2-40B4-BE49-F238E27FC236}">
              <a16:creationId xmlns:a16="http://schemas.microsoft.com/office/drawing/2014/main" id="{9AF0FA1A-BEE2-4BD5-9486-99EC9988EE49}"/>
            </a:ext>
          </a:extLst>
        </xdr:cNvPr>
        <xdr:cNvSpPr txBox="1"/>
      </xdr:nvSpPr>
      <xdr:spPr>
        <a:xfrm>
          <a:off x="6115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137719</xdr:rowOff>
    </xdr:from>
    <xdr:to>
      <xdr:col>46</xdr:col>
      <xdr:colOff>38100</xdr:colOff>
      <xdr:row>86</xdr:row>
      <xdr:rowOff>67869</xdr:rowOff>
    </xdr:to>
    <xdr:sp macro="" textlink="">
      <xdr:nvSpPr>
        <xdr:cNvPr id="149" name="楕円 148">
          <a:extLst>
            <a:ext uri="{FF2B5EF4-FFF2-40B4-BE49-F238E27FC236}">
              <a16:creationId xmlns:a16="http://schemas.microsoft.com/office/drawing/2014/main" id="{0AC82253-8A66-47DD-A7A1-63961B487AE6}"/>
            </a:ext>
          </a:extLst>
        </xdr:cNvPr>
        <xdr:cNvSpPr/>
      </xdr:nvSpPr>
      <xdr:spPr>
        <a:xfrm>
          <a:off x="7842250" y="141712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116400</xdr:rowOff>
    </xdr:from>
    <xdr:ext cx="469744" cy="259045"/>
    <xdr:sp macro="" textlink="">
      <xdr:nvSpPr>
        <xdr:cNvPr id="150" name="n_1aveValue【福祉施設】&#10;一人当たり面積">
          <a:extLst>
            <a:ext uri="{FF2B5EF4-FFF2-40B4-BE49-F238E27FC236}">
              <a16:creationId xmlns:a16="http://schemas.microsoft.com/office/drawing/2014/main" id="{0ED9551C-6E59-4BAE-ABB1-2130DD67E0B9}"/>
            </a:ext>
          </a:extLst>
        </xdr:cNvPr>
        <xdr:cNvSpPr txBox="1"/>
      </xdr:nvSpPr>
      <xdr:spPr>
        <a:xfrm>
          <a:off x="8458277" y="13819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105427</xdr:rowOff>
    </xdr:from>
    <xdr:ext cx="469744" cy="259045"/>
    <xdr:sp macro="" textlink="">
      <xdr:nvSpPr>
        <xdr:cNvPr id="151" name="n_2aveValue【福祉施設】&#10;一人当たり面積">
          <a:extLst>
            <a:ext uri="{FF2B5EF4-FFF2-40B4-BE49-F238E27FC236}">
              <a16:creationId xmlns:a16="http://schemas.microsoft.com/office/drawing/2014/main" id="{F7272278-50A7-44CF-8A61-864D17F0C0F3}"/>
            </a:ext>
          </a:extLst>
        </xdr:cNvPr>
        <xdr:cNvSpPr txBox="1"/>
      </xdr:nvSpPr>
      <xdr:spPr>
        <a:xfrm>
          <a:off x="7677227" y="1380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115943</xdr:rowOff>
    </xdr:from>
    <xdr:ext cx="469744" cy="259045"/>
    <xdr:sp macro="" textlink="">
      <xdr:nvSpPr>
        <xdr:cNvPr id="152" name="n_3aveValue【福祉施設】&#10;一人当たり面積">
          <a:extLst>
            <a:ext uri="{FF2B5EF4-FFF2-40B4-BE49-F238E27FC236}">
              <a16:creationId xmlns:a16="http://schemas.microsoft.com/office/drawing/2014/main" id="{725D47EC-ED6A-41E2-A4ED-89CDD9B559DD}"/>
            </a:ext>
          </a:extLst>
        </xdr:cNvPr>
        <xdr:cNvSpPr txBox="1"/>
      </xdr:nvSpPr>
      <xdr:spPr>
        <a:xfrm>
          <a:off x="6864427" y="13819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124629</xdr:rowOff>
    </xdr:from>
    <xdr:ext cx="469744" cy="259045"/>
    <xdr:sp macro="" textlink="">
      <xdr:nvSpPr>
        <xdr:cNvPr id="153" name="n_4aveValue【福祉施設】&#10;一人当たり面積">
          <a:extLst>
            <a:ext uri="{FF2B5EF4-FFF2-40B4-BE49-F238E27FC236}">
              <a16:creationId xmlns:a16="http://schemas.microsoft.com/office/drawing/2014/main" id="{34BB31FB-F03F-4885-A302-1560B9DEE726}"/>
            </a:ext>
          </a:extLst>
        </xdr:cNvPr>
        <xdr:cNvSpPr txBox="1"/>
      </xdr:nvSpPr>
      <xdr:spPr>
        <a:xfrm>
          <a:off x="6070677" y="1382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58996</xdr:rowOff>
    </xdr:from>
    <xdr:ext cx="469744" cy="259045"/>
    <xdr:sp macro="" textlink="">
      <xdr:nvSpPr>
        <xdr:cNvPr id="154" name="n_2mainValue【福祉施設】&#10;一人当たり面積">
          <a:extLst>
            <a:ext uri="{FF2B5EF4-FFF2-40B4-BE49-F238E27FC236}">
              <a16:creationId xmlns:a16="http://schemas.microsoft.com/office/drawing/2014/main" id="{4A77C6E7-5682-47BC-9A1B-B800206D01A9}"/>
            </a:ext>
          </a:extLst>
        </xdr:cNvPr>
        <xdr:cNvSpPr txBox="1"/>
      </xdr:nvSpPr>
      <xdr:spPr>
        <a:xfrm>
          <a:off x="7677227" y="1425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55" name="正方形/長方形 154">
          <a:extLst>
            <a:ext uri="{FF2B5EF4-FFF2-40B4-BE49-F238E27FC236}">
              <a16:creationId xmlns:a16="http://schemas.microsoft.com/office/drawing/2014/main" id="{34E44A47-B418-4C22-B9AE-E6F64BBF46EC}"/>
            </a:ext>
          </a:extLst>
        </xdr:cNvPr>
        <xdr:cNvSpPr/>
      </xdr:nvSpPr>
      <xdr:spPr>
        <a:xfrm>
          <a:off x="6858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56" name="正方形/長方形 155">
          <a:extLst>
            <a:ext uri="{FF2B5EF4-FFF2-40B4-BE49-F238E27FC236}">
              <a16:creationId xmlns:a16="http://schemas.microsoft.com/office/drawing/2014/main" id="{39154B49-4A05-44D3-92CC-7E55242A8962}"/>
            </a:ext>
          </a:extLst>
        </xdr:cNvPr>
        <xdr:cNvSpPr/>
      </xdr:nvSpPr>
      <xdr:spPr>
        <a:xfrm>
          <a:off x="8128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57" name="正方形/長方形 156">
          <a:extLst>
            <a:ext uri="{FF2B5EF4-FFF2-40B4-BE49-F238E27FC236}">
              <a16:creationId xmlns:a16="http://schemas.microsoft.com/office/drawing/2014/main" id="{671C30B0-B5BD-4C96-A0AC-236B4ECA88FF}"/>
            </a:ext>
          </a:extLst>
        </xdr:cNvPr>
        <xdr:cNvSpPr/>
      </xdr:nvSpPr>
      <xdr:spPr>
        <a:xfrm>
          <a:off x="8128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58" name="正方形/長方形 157">
          <a:extLst>
            <a:ext uri="{FF2B5EF4-FFF2-40B4-BE49-F238E27FC236}">
              <a16:creationId xmlns:a16="http://schemas.microsoft.com/office/drawing/2014/main" id="{DB3E7A5C-1220-4C55-BB62-6E50A9846183}"/>
            </a:ext>
          </a:extLst>
        </xdr:cNvPr>
        <xdr:cNvSpPr/>
      </xdr:nvSpPr>
      <xdr:spPr>
        <a:xfrm>
          <a:off x="17145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59" name="正方形/長方形 158">
          <a:extLst>
            <a:ext uri="{FF2B5EF4-FFF2-40B4-BE49-F238E27FC236}">
              <a16:creationId xmlns:a16="http://schemas.microsoft.com/office/drawing/2014/main" id="{47B5BDA1-C5D0-4CE2-BFCD-8C5E5B00A280}"/>
            </a:ext>
          </a:extLst>
        </xdr:cNvPr>
        <xdr:cNvSpPr/>
      </xdr:nvSpPr>
      <xdr:spPr>
        <a:xfrm>
          <a:off x="17145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60" name="正方形/長方形 159">
          <a:extLst>
            <a:ext uri="{FF2B5EF4-FFF2-40B4-BE49-F238E27FC236}">
              <a16:creationId xmlns:a16="http://schemas.microsoft.com/office/drawing/2014/main" id="{D3763702-B1A9-448E-8BC6-A34BA338F109}"/>
            </a:ext>
          </a:extLst>
        </xdr:cNvPr>
        <xdr:cNvSpPr/>
      </xdr:nvSpPr>
      <xdr:spPr>
        <a:xfrm>
          <a:off x="2743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61" name="正方形/長方形 160">
          <a:extLst>
            <a:ext uri="{FF2B5EF4-FFF2-40B4-BE49-F238E27FC236}">
              <a16:creationId xmlns:a16="http://schemas.microsoft.com/office/drawing/2014/main" id="{8C13DF90-9C93-4668-9A2F-445E76A08F54}"/>
            </a:ext>
          </a:extLst>
        </xdr:cNvPr>
        <xdr:cNvSpPr/>
      </xdr:nvSpPr>
      <xdr:spPr>
        <a:xfrm>
          <a:off x="2743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2" name="正方形/長方形 161">
          <a:extLst>
            <a:ext uri="{FF2B5EF4-FFF2-40B4-BE49-F238E27FC236}">
              <a16:creationId xmlns:a16="http://schemas.microsoft.com/office/drawing/2014/main" id="{F51F4D84-2C5E-43AD-8A4A-4C371157A0AF}"/>
            </a:ext>
          </a:extLst>
        </xdr:cNvPr>
        <xdr:cNvSpPr/>
      </xdr:nvSpPr>
      <xdr:spPr>
        <a:xfrm>
          <a:off x="6858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63" name="テキスト ボックス 162">
          <a:extLst>
            <a:ext uri="{FF2B5EF4-FFF2-40B4-BE49-F238E27FC236}">
              <a16:creationId xmlns:a16="http://schemas.microsoft.com/office/drawing/2014/main" id="{47C501DD-AC99-4EF3-9F94-5042572CD23E}"/>
            </a:ext>
          </a:extLst>
        </xdr:cNvPr>
        <xdr:cNvSpPr txBox="1"/>
      </xdr:nvSpPr>
      <xdr:spPr>
        <a:xfrm>
          <a:off x="6667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64" name="直線コネクタ 163">
          <a:extLst>
            <a:ext uri="{FF2B5EF4-FFF2-40B4-BE49-F238E27FC236}">
              <a16:creationId xmlns:a16="http://schemas.microsoft.com/office/drawing/2014/main" id="{06B2CD30-D832-4216-8309-3DCF3A87A40B}"/>
            </a:ext>
          </a:extLst>
        </xdr:cNvPr>
        <xdr:cNvCxnSpPr/>
      </xdr:nvCxnSpPr>
      <xdr:spPr>
        <a:xfrm>
          <a:off x="6858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65" name="テキスト ボックス 164">
          <a:extLst>
            <a:ext uri="{FF2B5EF4-FFF2-40B4-BE49-F238E27FC236}">
              <a16:creationId xmlns:a16="http://schemas.microsoft.com/office/drawing/2014/main" id="{72ABFDF2-673A-4925-A041-293598387834}"/>
            </a:ext>
          </a:extLst>
        </xdr:cNvPr>
        <xdr:cNvSpPr txBox="1"/>
      </xdr:nvSpPr>
      <xdr:spPr>
        <a:xfrm>
          <a:off x="27577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166" name="直線コネクタ 165">
          <a:extLst>
            <a:ext uri="{FF2B5EF4-FFF2-40B4-BE49-F238E27FC236}">
              <a16:creationId xmlns:a16="http://schemas.microsoft.com/office/drawing/2014/main" id="{1C6420C7-9FF6-4059-ACEF-007711C99A02}"/>
            </a:ext>
          </a:extLst>
        </xdr:cNvPr>
        <xdr:cNvCxnSpPr/>
      </xdr:nvCxnSpPr>
      <xdr:spPr>
        <a:xfrm>
          <a:off x="6858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167" name="テキスト ボックス 166">
          <a:extLst>
            <a:ext uri="{FF2B5EF4-FFF2-40B4-BE49-F238E27FC236}">
              <a16:creationId xmlns:a16="http://schemas.microsoft.com/office/drawing/2014/main" id="{CCD2B33A-97C5-4F1E-8CB8-1B840B6462F2}"/>
            </a:ext>
          </a:extLst>
        </xdr:cNvPr>
        <xdr:cNvSpPr txBox="1"/>
      </xdr:nvSpPr>
      <xdr:spPr>
        <a:xfrm>
          <a:off x="2757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168" name="直線コネクタ 167">
          <a:extLst>
            <a:ext uri="{FF2B5EF4-FFF2-40B4-BE49-F238E27FC236}">
              <a16:creationId xmlns:a16="http://schemas.microsoft.com/office/drawing/2014/main" id="{AA7B54A5-2610-435F-A746-E10A703AF721}"/>
            </a:ext>
          </a:extLst>
        </xdr:cNvPr>
        <xdr:cNvCxnSpPr/>
      </xdr:nvCxnSpPr>
      <xdr:spPr>
        <a:xfrm>
          <a:off x="6858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169" name="テキスト ボックス 168">
          <a:extLst>
            <a:ext uri="{FF2B5EF4-FFF2-40B4-BE49-F238E27FC236}">
              <a16:creationId xmlns:a16="http://schemas.microsoft.com/office/drawing/2014/main" id="{9E87BB19-F4C1-49E3-B3AC-4FCE1A8D0741}"/>
            </a:ext>
          </a:extLst>
        </xdr:cNvPr>
        <xdr:cNvSpPr txBox="1"/>
      </xdr:nvSpPr>
      <xdr:spPr>
        <a:xfrm>
          <a:off x="3398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170" name="直線コネクタ 169">
          <a:extLst>
            <a:ext uri="{FF2B5EF4-FFF2-40B4-BE49-F238E27FC236}">
              <a16:creationId xmlns:a16="http://schemas.microsoft.com/office/drawing/2014/main" id="{F52EC3B6-E27A-4572-B316-982999774A75}"/>
            </a:ext>
          </a:extLst>
        </xdr:cNvPr>
        <xdr:cNvCxnSpPr/>
      </xdr:nvCxnSpPr>
      <xdr:spPr>
        <a:xfrm>
          <a:off x="6858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171" name="テキスト ボックス 170">
          <a:extLst>
            <a:ext uri="{FF2B5EF4-FFF2-40B4-BE49-F238E27FC236}">
              <a16:creationId xmlns:a16="http://schemas.microsoft.com/office/drawing/2014/main" id="{FCD16560-9390-46E7-9187-2843FB78179C}"/>
            </a:ext>
          </a:extLst>
        </xdr:cNvPr>
        <xdr:cNvSpPr txBox="1"/>
      </xdr:nvSpPr>
      <xdr:spPr>
        <a:xfrm>
          <a:off x="339891" y="17110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172" name="直線コネクタ 171">
          <a:extLst>
            <a:ext uri="{FF2B5EF4-FFF2-40B4-BE49-F238E27FC236}">
              <a16:creationId xmlns:a16="http://schemas.microsoft.com/office/drawing/2014/main" id="{677C5626-E88C-4876-A4FF-0A2939909C1D}"/>
            </a:ext>
          </a:extLst>
        </xdr:cNvPr>
        <xdr:cNvCxnSpPr/>
      </xdr:nvCxnSpPr>
      <xdr:spPr>
        <a:xfrm>
          <a:off x="6858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173" name="テキスト ボックス 172">
          <a:extLst>
            <a:ext uri="{FF2B5EF4-FFF2-40B4-BE49-F238E27FC236}">
              <a16:creationId xmlns:a16="http://schemas.microsoft.com/office/drawing/2014/main" id="{5A59AE2C-17E5-4C79-82BA-EA2B5FACD83C}"/>
            </a:ext>
          </a:extLst>
        </xdr:cNvPr>
        <xdr:cNvSpPr txBox="1"/>
      </xdr:nvSpPr>
      <xdr:spPr>
        <a:xfrm>
          <a:off x="339891" y="16742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174" name="直線コネクタ 173">
          <a:extLst>
            <a:ext uri="{FF2B5EF4-FFF2-40B4-BE49-F238E27FC236}">
              <a16:creationId xmlns:a16="http://schemas.microsoft.com/office/drawing/2014/main" id="{E8C59E22-EBC5-40DD-AB6A-5313361D5ACB}"/>
            </a:ext>
          </a:extLst>
        </xdr:cNvPr>
        <xdr:cNvCxnSpPr/>
      </xdr:nvCxnSpPr>
      <xdr:spPr>
        <a:xfrm>
          <a:off x="6858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175" name="テキスト ボックス 174">
          <a:extLst>
            <a:ext uri="{FF2B5EF4-FFF2-40B4-BE49-F238E27FC236}">
              <a16:creationId xmlns:a16="http://schemas.microsoft.com/office/drawing/2014/main" id="{A9AFE765-6E71-4E49-B8BE-3DE69DD1D582}"/>
            </a:ext>
          </a:extLst>
        </xdr:cNvPr>
        <xdr:cNvSpPr txBox="1"/>
      </xdr:nvSpPr>
      <xdr:spPr>
        <a:xfrm>
          <a:off x="339891" y="16374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176" name="直線コネクタ 175">
          <a:extLst>
            <a:ext uri="{FF2B5EF4-FFF2-40B4-BE49-F238E27FC236}">
              <a16:creationId xmlns:a16="http://schemas.microsoft.com/office/drawing/2014/main" id="{9920E08C-35A9-4ED5-BE4A-499E5A44B4A4}"/>
            </a:ext>
          </a:extLst>
        </xdr:cNvPr>
        <xdr:cNvCxnSpPr/>
      </xdr:nvCxnSpPr>
      <xdr:spPr>
        <a:xfrm>
          <a:off x="6858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177" name="テキスト ボックス 176">
          <a:extLst>
            <a:ext uri="{FF2B5EF4-FFF2-40B4-BE49-F238E27FC236}">
              <a16:creationId xmlns:a16="http://schemas.microsoft.com/office/drawing/2014/main" id="{0D96C514-1C1A-4F0D-9B84-131077AE2AB3}"/>
            </a:ext>
          </a:extLst>
        </xdr:cNvPr>
        <xdr:cNvSpPr txBox="1"/>
      </xdr:nvSpPr>
      <xdr:spPr>
        <a:xfrm>
          <a:off x="384961" y="16012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178" name="【市民会館】&#10;有形固定資産減価償却率グラフ枠">
          <a:extLst>
            <a:ext uri="{FF2B5EF4-FFF2-40B4-BE49-F238E27FC236}">
              <a16:creationId xmlns:a16="http://schemas.microsoft.com/office/drawing/2014/main" id="{01113193-06A5-4F5A-9BE0-B861C8BE14FE}"/>
            </a:ext>
          </a:extLst>
        </xdr:cNvPr>
        <xdr:cNvSpPr/>
      </xdr:nvSpPr>
      <xdr:spPr>
        <a:xfrm>
          <a:off x="6858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57150</xdr:rowOff>
    </xdr:from>
    <xdr:to>
      <xdr:col>24</xdr:col>
      <xdr:colOff>62865</xdr:colOff>
      <xdr:row>108</xdr:row>
      <xdr:rowOff>152400</xdr:rowOff>
    </xdr:to>
    <xdr:cxnSp macro="">
      <xdr:nvCxnSpPr>
        <xdr:cNvPr id="179" name="直線コネクタ 178">
          <a:extLst>
            <a:ext uri="{FF2B5EF4-FFF2-40B4-BE49-F238E27FC236}">
              <a16:creationId xmlns:a16="http://schemas.microsoft.com/office/drawing/2014/main" id="{D383D52D-7C0F-4159-AE69-0D9E445E78CB}"/>
            </a:ext>
          </a:extLst>
        </xdr:cNvPr>
        <xdr:cNvCxnSpPr/>
      </xdr:nvCxnSpPr>
      <xdr:spPr>
        <a:xfrm flipV="1">
          <a:off x="4177665" y="164020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180" name="【市民会館】&#10;有形固定資産減価償却率最小値テキスト">
          <a:extLst>
            <a:ext uri="{FF2B5EF4-FFF2-40B4-BE49-F238E27FC236}">
              <a16:creationId xmlns:a16="http://schemas.microsoft.com/office/drawing/2014/main" id="{F9F79997-55C3-41D8-8E33-36DAE3ACEEF3}"/>
            </a:ext>
          </a:extLst>
        </xdr:cNvPr>
        <xdr:cNvSpPr txBox="1"/>
      </xdr:nvSpPr>
      <xdr:spPr>
        <a:xfrm>
          <a:off x="4216400"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181" name="直線コネクタ 180">
          <a:extLst>
            <a:ext uri="{FF2B5EF4-FFF2-40B4-BE49-F238E27FC236}">
              <a16:creationId xmlns:a16="http://schemas.microsoft.com/office/drawing/2014/main" id="{53033653-CC6F-4F9F-9373-B058254EBC85}"/>
            </a:ext>
          </a:extLst>
        </xdr:cNvPr>
        <xdr:cNvCxnSpPr/>
      </xdr:nvCxnSpPr>
      <xdr:spPr>
        <a:xfrm>
          <a:off x="4108450" y="17983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3827</xdr:rowOff>
    </xdr:from>
    <xdr:ext cx="405111" cy="259045"/>
    <xdr:sp macro="" textlink="">
      <xdr:nvSpPr>
        <xdr:cNvPr id="182" name="【市民会館】&#10;有形固定資産減価償却率最大値テキスト">
          <a:extLst>
            <a:ext uri="{FF2B5EF4-FFF2-40B4-BE49-F238E27FC236}">
              <a16:creationId xmlns:a16="http://schemas.microsoft.com/office/drawing/2014/main" id="{970363E2-6F03-4A9E-8E17-A5E4D907D052}"/>
            </a:ext>
          </a:extLst>
        </xdr:cNvPr>
        <xdr:cNvSpPr txBox="1"/>
      </xdr:nvSpPr>
      <xdr:spPr>
        <a:xfrm>
          <a:off x="4216400" y="16183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57150</xdr:rowOff>
    </xdr:from>
    <xdr:to>
      <xdr:col>24</xdr:col>
      <xdr:colOff>152400</xdr:colOff>
      <xdr:row>99</xdr:row>
      <xdr:rowOff>57150</xdr:rowOff>
    </xdr:to>
    <xdr:cxnSp macro="">
      <xdr:nvCxnSpPr>
        <xdr:cNvPr id="183" name="直線コネクタ 182">
          <a:extLst>
            <a:ext uri="{FF2B5EF4-FFF2-40B4-BE49-F238E27FC236}">
              <a16:creationId xmlns:a16="http://schemas.microsoft.com/office/drawing/2014/main" id="{039E32B0-BAD9-4701-910B-4E9C2E57178C}"/>
            </a:ext>
          </a:extLst>
        </xdr:cNvPr>
        <xdr:cNvCxnSpPr/>
      </xdr:nvCxnSpPr>
      <xdr:spPr>
        <a:xfrm>
          <a:off x="4108450" y="16402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73041</xdr:rowOff>
    </xdr:from>
    <xdr:ext cx="405111" cy="259045"/>
    <xdr:sp macro="" textlink="">
      <xdr:nvSpPr>
        <xdr:cNvPr id="184" name="【市民会館】&#10;有形固定資産減価償却率平均値テキスト">
          <a:extLst>
            <a:ext uri="{FF2B5EF4-FFF2-40B4-BE49-F238E27FC236}">
              <a16:creationId xmlns:a16="http://schemas.microsoft.com/office/drawing/2014/main" id="{DA36A313-82BE-43D4-A218-DF9591093DD1}"/>
            </a:ext>
          </a:extLst>
        </xdr:cNvPr>
        <xdr:cNvSpPr txBox="1"/>
      </xdr:nvSpPr>
      <xdr:spPr>
        <a:xfrm>
          <a:off x="4216400" y="17078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50164</xdr:rowOff>
    </xdr:from>
    <xdr:to>
      <xdr:col>24</xdr:col>
      <xdr:colOff>114300</xdr:colOff>
      <xdr:row>104</xdr:row>
      <xdr:rowOff>151764</xdr:rowOff>
    </xdr:to>
    <xdr:sp macro="" textlink="">
      <xdr:nvSpPr>
        <xdr:cNvPr id="185" name="フローチャート: 判断 184">
          <a:extLst>
            <a:ext uri="{FF2B5EF4-FFF2-40B4-BE49-F238E27FC236}">
              <a16:creationId xmlns:a16="http://schemas.microsoft.com/office/drawing/2014/main" id="{BE34A424-73D2-42F4-B16F-1457BBDA954A}"/>
            </a:ext>
          </a:extLst>
        </xdr:cNvPr>
        <xdr:cNvSpPr/>
      </xdr:nvSpPr>
      <xdr:spPr>
        <a:xfrm>
          <a:off x="4127500" y="1722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168275</xdr:rowOff>
    </xdr:from>
    <xdr:to>
      <xdr:col>20</xdr:col>
      <xdr:colOff>38100</xdr:colOff>
      <xdr:row>104</xdr:row>
      <xdr:rowOff>98425</xdr:rowOff>
    </xdr:to>
    <xdr:sp macro="" textlink="">
      <xdr:nvSpPr>
        <xdr:cNvPr id="186" name="フローチャート: 判断 185">
          <a:extLst>
            <a:ext uri="{FF2B5EF4-FFF2-40B4-BE49-F238E27FC236}">
              <a16:creationId xmlns:a16="http://schemas.microsoft.com/office/drawing/2014/main" id="{BF95C5C3-7ADB-421A-B28D-F468C8619DA3}"/>
            </a:ext>
          </a:extLst>
        </xdr:cNvPr>
        <xdr:cNvSpPr/>
      </xdr:nvSpPr>
      <xdr:spPr>
        <a:xfrm>
          <a:off x="3384550" y="171672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187" name="フローチャート: 判断 186">
          <a:extLst>
            <a:ext uri="{FF2B5EF4-FFF2-40B4-BE49-F238E27FC236}">
              <a16:creationId xmlns:a16="http://schemas.microsoft.com/office/drawing/2014/main" id="{25781306-D7D1-4D4F-A685-43808A02BEE0}"/>
            </a:ext>
          </a:extLst>
        </xdr:cNvPr>
        <xdr:cNvSpPr/>
      </xdr:nvSpPr>
      <xdr:spPr>
        <a:xfrm>
          <a:off x="2571750" y="17171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69214</xdr:rowOff>
    </xdr:from>
    <xdr:to>
      <xdr:col>10</xdr:col>
      <xdr:colOff>165100</xdr:colOff>
      <xdr:row>103</xdr:row>
      <xdr:rowOff>170814</xdr:rowOff>
    </xdr:to>
    <xdr:sp macro="" textlink="">
      <xdr:nvSpPr>
        <xdr:cNvPr id="188" name="フローチャート: 判断 187">
          <a:extLst>
            <a:ext uri="{FF2B5EF4-FFF2-40B4-BE49-F238E27FC236}">
              <a16:creationId xmlns:a16="http://schemas.microsoft.com/office/drawing/2014/main" id="{FCD28CFA-1055-4154-8B71-BEDFC89BBA24}"/>
            </a:ext>
          </a:extLst>
        </xdr:cNvPr>
        <xdr:cNvSpPr/>
      </xdr:nvSpPr>
      <xdr:spPr>
        <a:xfrm>
          <a:off x="1778000" y="1707451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69214</xdr:rowOff>
    </xdr:from>
    <xdr:to>
      <xdr:col>6</xdr:col>
      <xdr:colOff>38100</xdr:colOff>
      <xdr:row>103</xdr:row>
      <xdr:rowOff>170814</xdr:rowOff>
    </xdr:to>
    <xdr:sp macro="" textlink="">
      <xdr:nvSpPr>
        <xdr:cNvPr id="189" name="フローチャート: 判断 188">
          <a:extLst>
            <a:ext uri="{FF2B5EF4-FFF2-40B4-BE49-F238E27FC236}">
              <a16:creationId xmlns:a16="http://schemas.microsoft.com/office/drawing/2014/main" id="{385A5ABB-0E74-48B7-BE29-DB82F845EEA0}"/>
            </a:ext>
          </a:extLst>
        </xdr:cNvPr>
        <xdr:cNvSpPr/>
      </xdr:nvSpPr>
      <xdr:spPr>
        <a:xfrm>
          <a:off x="984250" y="170745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190" name="テキスト ボックス 189">
          <a:extLst>
            <a:ext uri="{FF2B5EF4-FFF2-40B4-BE49-F238E27FC236}">
              <a16:creationId xmlns:a16="http://schemas.microsoft.com/office/drawing/2014/main" id="{5828D8FB-7C6A-43F8-926E-EE503D89EE38}"/>
            </a:ext>
          </a:extLst>
        </xdr:cNvPr>
        <xdr:cNvSpPr txBox="1"/>
      </xdr:nvSpPr>
      <xdr:spPr>
        <a:xfrm>
          <a:off x="40068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91" name="テキスト ボックス 190">
          <a:extLst>
            <a:ext uri="{FF2B5EF4-FFF2-40B4-BE49-F238E27FC236}">
              <a16:creationId xmlns:a16="http://schemas.microsoft.com/office/drawing/2014/main" id="{9C265F2E-DAB5-4E92-A7FA-3A5176AEA4B8}"/>
            </a:ext>
          </a:extLst>
        </xdr:cNvPr>
        <xdr:cNvSpPr txBox="1"/>
      </xdr:nvSpPr>
      <xdr:spPr>
        <a:xfrm>
          <a:off x="32575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92" name="テキスト ボックス 191">
          <a:extLst>
            <a:ext uri="{FF2B5EF4-FFF2-40B4-BE49-F238E27FC236}">
              <a16:creationId xmlns:a16="http://schemas.microsoft.com/office/drawing/2014/main" id="{B46EFBA1-C3B0-4CDD-9FA2-893825D9E614}"/>
            </a:ext>
          </a:extLst>
        </xdr:cNvPr>
        <xdr:cNvSpPr txBox="1"/>
      </xdr:nvSpPr>
      <xdr:spPr>
        <a:xfrm>
          <a:off x="24511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93" name="テキスト ボックス 192">
          <a:extLst>
            <a:ext uri="{FF2B5EF4-FFF2-40B4-BE49-F238E27FC236}">
              <a16:creationId xmlns:a16="http://schemas.microsoft.com/office/drawing/2014/main" id="{D5D14A5A-AFF4-42FE-BFA8-E3057C09F762}"/>
            </a:ext>
          </a:extLst>
        </xdr:cNvPr>
        <xdr:cNvSpPr txBox="1"/>
      </xdr:nvSpPr>
      <xdr:spPr>
        <a:xfrm>
          <a:off x="1657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94" name="テキスト ボックス 193">
          <a:extLst>
            <a:ext uri="{FF2B5EF4-FFF2-40B4-BE49-F238E27FC236}">
              <a16:creationId xmlns:a16="http://schemas.microsoft.com/office/drawing/2014/main" id="{E1BA8B56-302C-467D-AE3B-85D4C59AAF05}"/>
            </a:ext>
          </a:extLst>
        </xdr:cNvPr>
        <xdr:cNvSpPr txBox="1"/>
      </xdr:nvSpPr>
      <xdr:spPr>
        <a:xfrm>
          <a:off x="857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50164</xdr:rowOff>
    </xdr:from>
    <xdr:to>
      <xdr:col>24</xdr:col>
      <xdr:colOff>114300</xdr:colOff>
      <xdr:row>104</xdr:row>
      <xdr:rowOff>151764</xdr:rowOff>
    </xdr:to>
    <xdr:sp macro="" textlink="">
      <xdr:nvSpPr>
        <xdr:cNvPr id="195" name="楕円 194">
          <a:extLst>
            <a:ext uri="{FF2B5EF4-FFF2-40B4-BE49-F238E27FC236}">
              <a16:creationId xmlns:a16="http://schemas.microsoft.com/office/drawing/2014/main" id="{262BF5E6-E8E8-4EB0-97C8-FD85837950A1}"/>
            </a:ext>
          </a:extLst>
        </xdr:cNvPr>
        <xdr:cNvSpPr/>
      </xdr:nvSpPr>
      <xdr:spPr>
        <a:xfrm>
          <a:off x="4127500" y="1722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28591</xdr:rowOff>
    </xdr:from>
    <xdr:ext cx="405111" cy="259045"/>
    <xdr:sp macro="" textlink="">
      <xdr:nvSpPr>
        <xdr:cNvPr id="196" name="【市民会館】&#10;有形固定資産減価償却率該当値テキスト">
          <a:extLst>
            <a:ext uri="{FF2B5EF4-FFF2-40B4-BE49-F238E27FC236}">
              <a16:creationId xmlns:a16="http://schemas.microsoft.com/office/drawing/2014/main" id="{57B77DFC-2BDC-4FE3-82E7-F4F92641AE90}"/>
            </a:ext>
          </a:extLst>
        </xdr:cNvPr>
        <xdr:cNvSpPr txBox="1"/>
      </xdr:nvSpPr>
      <xdr:spPr>
        <a:xfrm>
          <a:off x="4216400" y="1719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27305</xdr:rowOff>
    </xdr:from>
    <xdr:to>
      <xdr:col>20</xdr:col>
      <xdr:colOff>38100</xdr:colOff>
      <xdr:row>104</xdr:row>
      <xdr:rowOff>128905</xdr:rowOff>
    </xdr:to>
    <xdr:sp macro="" textlink="">
      <xdr:nvSpPr>
        <xdr:cNvPr id="197" name="楕円 196">
          <a:extLst>
            <a:ext uri="{FF2B5EF4-FFF2-40B4-BE49-F238E27FC236}">
              <a16:creationId xmlns:a16="http://schemas.microsoft.com/office/drawing/2014/main" id="{535D7ACB-6F55-4B5E-B10F-33E70FEAD2F9}"/>
            </a:ext>
          </a:extLst>
        </xdr:cNvPr>
        <xdr:cNvSpPr/>
      </xdr:nvSpPr>
      <xdr:spPr>
        <a:xfrm>
          <a:off x="3384550" y="171977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78105</xdr:rowOff>
    </xdr:from>
    <xdr:to>
      <xdr:col>24</xdr:col>
      <xdr:colOff>63500</xdr:colOff>
      <xdr:row>104</xdr:row>
      <xdr:rowOff>100964</xdr:rowOff>
    </xdr:to>
    <xdr:cxnSp macro="">
      <xdr:nvCxnSpPr>
        <xdr:cNvPr id="198" name="直線コネクタ 197">
          <a:extLst>
            <a:ext uri="{FF2B5EF4-FFF2-40B4-BE49-F238E27FC236}">
              <a16:creationId xmlns:a16="http://schemas.microsoft.com/office/drawing/2014/main" id="{15E89939-1AF4-4A1E-8270-914C736C2476}"/>
            </a:ext>
          </a:extLst>
        </xdr:cNvPr>
        <xdr:cNvCxnSpPr/>
      </xdr:nvCxnSpPr>
      <xdr:spPr>
        <a:xfrm>
          <a:off x="3429000" y="17248505"/>
          <a:ext cx="7493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162561</xdr:rowOff>
    </xdr:from>
    <xdr:to>
      <xdr:col>15</xdr:col>
      <xdr:colOff>101600</xdr:colOff>
      <xdr:row>103</xdr:row>
      <xdr:rowOff>92711</xdr:rowOff>
    </xdr:to>
    <xdr:sp macro="" textlink="">
      <xdr:nvSpPr>
        <xdr:cNvPr id="199" name="楕円 198">
          <a:extLst>
            <a:ext uri="{FF2B5EF4-FFF2-40B4-BE49-F238E27FC236}">
              <a16:creationId xmlns:a16="http://schemas.microsoft.com/office/drawing/2014/main" id="{B0025AFE-0DDA-4561-9180-A9A8238572E2}"/>
            </a:ext>
          </a:extLst>
        </xdr:cNvPr>
        <xdr:cNvSpPr/>
      </xdr:nvSpPr>
      <xdr:spPr>
        <a:xfrm>
          <a:off x="2571750" y="170027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41911</xdr:rowOff>
    </xdr:from>
    <xdr:to>
      <xdr:col>19</xdr:col>
      <xdr:colOff>177800</xdr:colOff>
      <xdr:row>104</xdr:row>
      <xdr:rowOff>78105</xdr:rowOff>
    </xdr:to>
    <xdr:cxnSp macro="">
      <xdr:nvCxnSpPr>
        <xdr:cNvPr id="200" name="直線コネクタ 199">
          <a:extLst>
            <a:ext uri="{FF2B5EF4-FFF2-40B4-BE49-F238E27FC236}">
              <a16:creationId xmlns:a16="http://schemas.microsoft.com/office/drawing/2014/main" id="{99FB0220-6E2D-4CA3-B6D9-C8E3B1521819}"/>
            </a:ext>
          </a:extLst>
        </xdr:cNvPr>
        <xdr:cNvCxnSpPr/>
      </xdr:nvCxnSpPr>
      <xdr:spPr>
        <a:xfrm>
          <a:off x="2622550" y="17047211"/>
          <a:ext cx="806450" cy="20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114952</xdr:rowOff>
    </xdr:from>
    <xdr:ext cx="405111" cy="259045"/>
    <xdr:sp macro="" textlink="">
      <xdr:nvSpPr>
        <xdr:cNvPr id="201" name="n_1aveValue【市民会館】&#10;有形固定資産減価償却率">
          <a:extLst>
            <a:ext uri="{FF2B5EF4-FFF2-40B4-BE49-F238E27FC236}">
              <a16:creationId xmlns:a16="http://schemas.microsoft.com/office/drawing/2014/main" id="{1E5FFE7A-723E-4779-AA3B-BE566060CC1C}"/>
            </a:ext>
          </a:extLst>
        </xdr:cNvPr>
        <xdr:cNvSpPr txBox="1"/>
      </xdr:nvSpPr>
      <xdr:spPr>
        <a:xfrm>
          <a:off x="3239144" y="1695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87647</xdr:rowOff>
    </xdr:from>
    <xdr:ext cx="405111" cy="259045"/>
    <xdr:sp macro="" textlink="">
      <xdr:nvSpPr>
        <xdr:cNvPr id="202" name="n_2aveValue【市民会館】&#10;有形固定資産減価償却率">
          <a:extLst>
            <a:ext uri="{FF2B5EF4-FFF2-40B4-BE49-F238E27FC236}">
              <a16:creationId xmlns:a16="http://schemas.microsoft.com/office/drawing/2014/main" id="{2230BA61-3BDF-4C01-9A94-5B7AFEE44BEC}"/>
            </a:ext>
          </a:extLst>
        </xdr:cNvPr>
        <xdr:cNvSpPr txBox="1"/>
      </xdr:nvSpPr>
      <xdr:spPr>
        <a:xfrm>
          <a:off x="2439044" y="1725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15891</xdr:rowOff>
    </xdr:from>
    <xdr:ext cx="405111" cy="259045"/>
    <xdr:sp macro="" textlink="">
      <xdr:nvSpPr>
        <xdr:cNvPr id="203" name="n_3aveValue【市民会館】&#10;有形固定資産減価償却率">
          <a:extLst>
            <a:ext uri="{FF2B5EF4-FFF2-40B4-BE49-F238E27FC236}">
              <a16:creationId xmlns:a16="http://schemas.microsoft.com/office/drawing/2014/main" id="{DE285E16-3999-4E12-947F-FCA0BF1A0A8E}"/>
            </a:ext>
          </a:extLst>
        </xdr:cNvPr>
        <xdr:cNvSpPr txBox="1"/>
      </xdr:nvSpPr>
      <xdr:spPr>
        <a:xfrm>
          <a:off x="1645294" y="1685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15891</xdr:rowOff>
    </xdr:from>
    <xdr:ext cx="405111" cy="259045"/>
    <xdr:sp macro="" textlink="">
      <xdr:nvSpPr>
        <xdr:cNvPr id="204" name="n_4aveValue【市民会館】&#10;有形固定資産減価償却率">
          <a:extLst>
            <a:ext uri="{FF2B5EF4-FFF2-40B4-BE49-F238E27FC236}">
              <a16:creationId xmlns:a16="http://schemas.microsoft.com/office/drawing/2014/main" id="{614405F6-738B-4B6E-9659-055301973111}"/>
            </a:ext>
          </a:extLst>
        </xdr:cNvPr>
        <xdr:cNvSpPr txBox="1"/>
      </xdr:nvSpPr>
      <xdr:spPr>
        <a:xfrm>
          <a:off x="851544" y="1685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120032</xdr:rowOff>
    </xdr:from>
    <xdr:ext cx="405111" cy="259045"/>
    <xdr:sp macro="" textlink="">
      <xdr:nvSpPr>
        <xdr:cNvPr id="205" name="n_1mainValue【市民会館】&#10;有形固定資産減価償却率">
          <a:extLst>
            <a:ext uri="{FF2B5EF4-FFF2-40B4-BE49-F238E27FC236}">
              <a16:creationId xmlns:a16="http://schemas.microsoft.com/office/drawing/2014/main" id="{F0067B1F-1102-4886-A4F8-7AFE5E3CA0C2}"/>
            </a:ext>
          </a:extLst>
        </xdr:cNvPr>
        <xdr:cNvSpPr txBox="1"/>
      </xdr:nvSpPr>
      <xdr:spPr>
        <a:xfrm>
          <a:off x="3239144" y="172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109238</xdr:rowOff>
    </xdr:from>
    <xdr:ext cx="405111" cy="259045"/>
    <xdr:sp macro="" textlink="">
      <xdr:nvSpPr>
        <xdr:cNvPr id="206" name="n_2mainValue【市民会館】&#10;有形固定資産減価償却率">
          <a:extLst>
            <a:ext uri="{FF2B5EF4-FFF2-40B4-BE49-F238E27FC236}">
              <a16:creationId xmlns:a16="http://schemas.microsoft.com/office/drawing/2014/main" id="{7AF2094F-C6CA-4852-95A5-0E271BDF4CA2}"/>
            </a:ext>
          </a:extLst>
        </xdr:cNvPr>
        <xdr:cNvSpPr txBox="1"/>
      </xdr:nvSpPr>
      <xdr:spPr>
        <a:xfrm>
          <a:off x="2439044" y="16784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07" name="正方形/長方形 206">
          <a:extLst>
            <a:ext uri="{FF2B5EF4-FFF2-40B4-BE49-F238E27FC236}">
              <a16:creationId xmlns:a16="http://schemas.microsoft.com/office/drawing/2014/main" id="{6773267C-E7A2-4D88-927C-14B5AFA365BE}"/>
            </a:ext>
          </a:extLst>
        </xdr:cNvPr>
        <xdr:cNvSpPr/>
      </xdr:nvSpPr>
      <xdr:spPr>
        <a:xfrm>
          <a:off x="595630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08" name="正方形/長方形 207">
          <a:extLst>
            <a:ext uri="{FF2B5EF4-FFF2-40B4-BE49-F238E27FC236}">
              <a16:creationId xmlns:a16="http://schemas.microsoft.com/office/drawing/2014/main" id="{E5466B3A-4E77-4F81-AE76-8182C76E9CD4}"/>
            </a:ext>
          </a:extLst>
        </xdr:cNvPr>
        <xdr:cNvSpPr/>
      </xdr:nvSpPr>
      <xdr:spPr>
        <a:xfrm>
          <a:off x="60642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09" name="正方形/長方形 208">
          <a:extLst>
            <a:ext uri="{FF2B5EF4-FFF2-40B4-BE49-F238E27FC236}">
              <a16:creationId xmlns:a16="http://schemas.microsoft.com/office/drawing/2014/main" id="{B51A35E4-84C6-492F-B76C-7AD2F1FE5605}"/>
            </a:ext>
          </a:extLst>
        </xdr:cNvPr>
        <xdr:cNvSpPr/>
      </xdr:nvSpPr>
      <xdr:spPr>
        <a:xfrm>
          <a:off x="60642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10" name="正方形/長方形 209">
          <a:extLst>
            <a:ext uri="{FF2B5EF4-FFF2-40B4-BE49-F238E27FC236}">
              <a16:creationId xmlns:a16="http://schemas.microsoft.com/office/drawing/2014/main" id="{D17FCA4A-EC0F-46C7-AF21-61CE128DF0A4}"/>
            </a:ext>
          </a:extLst>
        </xdr:cNvPr>
        <xdr:cNvSpPr/>
      </xdr:nvSpPr>
      <xdr:spPr>
        <a:xfrm>
          <a:off x="69850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11" name="正方形/長方形 210">
          <a:extLst>
            <a:ext uri="{FF2B5EF4-FFF2-40B4-BE49-F238E27FC236}">
              <a16:creationId xmlns:a16="http://schemas.microsoft.com/office/drawing/2014/main" id="{60E1B370-7AB3-4E40-85E4-B9047DE64EEA}"/>
            </a:ext>
          </a:extLst>
        </xdr:cNvPr>
        <xdr:cNvSpPr/>
      </xdr:nvSpPr>
      <xdr:spPr>
        <a:xfrm>
          <a:off x="69850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12" name="正方形/長方形 211">
          <a:extLst>
            <a:ext uri="{FF2B5EF4-FFF2-40B4-BE49-F238E27FC236}">
              <a16:creationId xmlns:a16="http://schemas.microsoft.com/office/drawing/2014/main" id="{2BE5B005-2771-43B4-9770-5C67E504E06F}"/>
            </a:ext>
          </a:extLst>
        </xdr:cNvPr>
        <xdr:cNvSpPr/>
      </xdr:nvSpPr>
      <xdr:spPr>
        <a:xfrm>
          <a:off x="8013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13" name="正方形/長方形 212">
          <a:extLst>
            <a:ext uri="{FF2B5EF4-FFF2-40B4-BE49-F238E27FC236}">
              <a16:creationId xmlns:a16="http://schemas.microsoft.com/office/drawing/2014/main" id="{B00FAF87-97ED-4A58-9813-162AD9E15D1E}"/>
            </a:ext>
          </a:extLst>
        </xdr:cNvPr>
        <xdr:cNvSpPr/>
      </xdr:nvSpPr>
      <xdr:spPr>
        <a:xfrm>
          <a:off x="8013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14" name="正方形/長方形 213">
          <a:extLst>
            <a:ext uri="{FF2B5EF4-FFF2-40B4-BE49-F238E27FC236}">
              <a16:creationId xmlns:a16="http://schemas.microsoft.com/office/drawing/2014/main" id="{BFDF6F1E-561C-4F88-AA2B-62456D6EA594}"/>
            </a:ext>
          </a:extLst>
        </xdr:cNvPr>
        <xdr:cNvSpPr/>
      </xdr:nvSpPr>
      <xdr:spPr>
        <a:xfrm>
          <a:off x="595630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15" name="テキスト ボックス 214">
          <a:extLst>
            <a:ext uri="{FF2B5EF4-FFF2-40B4-BE49-F238E27FC236}">
              <a16:creationId xmlns:a16="http://schemas.microsoft.com/office/drawing/2014/main" id="{CDA0BF13-D1F5-46C9-8527-5FDA2E7B1475}"/>
            </a:ext>
          </a:extLst>
        </xdr:cNvPr>
        <xdr:cNvSpPr txBox="1"/>
      </xdr:nvSpPr>
      <xdr:spPr>
        <a:xfrm>
          <a:off x="591820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16" name="直線コネクタ 215">
          <a:extLst>
            <a:ext uri="{FF2B5EF4-FFF2-40B4-BE49-F238E27FC236}">
              <a16:creationId xmlns:a16="http://schemas.microsoft.com/office/drawing/2014/main" id="{294AE26C-91BA-46BE-8F85-D978045FC032}"/>
            </a:ext>
          </a:extLst>
        </xdr:cNvPr>
        <xdr:cNvCxnSpPr/>
      </xdr:nvCxnSpPr>
      <xdr:spPr>
        <a:xfrm>
          <a:off x="5956300" y="1834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17" name="直線コネクタ 216">
          <a:extLst>
            <a:ext uri="{FF2B5EF4-FFF2-40B4-BE49-F238E27FC236}">
              <a16:creationId xmlns:a16="http://schemas.microsoft.com/office/drawing/2014/main" id="{C72FC78C-A54B-4EC8-8A40-FACD4AA05157}"/>
            </a:ext>
          </a:extLst>
        </xdr:cNvPr>
        <xdr:cNvCxnSpPr/>
      </xdr:nvCxnSpPr>
      <xdr:spPr>
        <a:xfrm>
          <a:off x="5956300" y="17983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18" name="テキスト ボックス 217">
          <a:extLst>
            <a:ext uri="{FF2B5EF4-FFF2-40B4-BE49-F238E27FC236}">
              <a16:creationId xmlns:a16="http://schemas.microsoft.com/office/drawing/2014/main" id="{7D87D655-988B-4F60-8C60-899FD8F9170D}"/>
            </a:ext>
          </a:extLst>
        </xdr:cNvPr>
        <xdr:cNvSpPr txBox="1"/>
      </xdr:nvSpPr>
      <xdr:spPr>
        <a:xfrm>
          <a:off x="552722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19" name="直線コネクタ 218">
          <a:extLst>
            <a:ext uri="{FF2B5EF4-FFF2-40B4-BE49-F238E27FC236}">
              <a16:creationId xmlns:a16="http://schemas.microsoft.com/office/drawing/2014/main" id="{01F637F9-AEAA-4B3F-866A-A4EE9354E679}"/>
            </a:ext>
          </a:extLst>
        </xdr:cNvPr>
        <xdr:cNvCxnSpPr/>
      </xdr:nvCxnSpPr>
      <xdr:spPr>
        <a:xfrm>
          <a:off x="5956300" y="17614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20" name="テキスト ボックス 219">
          <a:extLst>
            <a:ext uri="{FF2B5EF4-FFF2-40B4-BE49-F238E27FC236}">
              <a16:creationId xmlns:a16="http://schemas.microsoft.com/office/drawing/2014/main" id="{D863B513-C3C7-429C-9686-BD2EE725FC42}"/>
            </a:ext>
          </a:extLst>
        </xdr:cNvPr>
        <xdr:cNvSpPr txBox="1"/>
      </xdr:nvSpPr>
      <xdr:spPr>
        <a:xfrm>
          <a:off x="55272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21" name="直線コネクタ 220">
          <a:extLst>
            <a:ext uri="{FF2B5EF4-FFF2-40B4-BE49-F238E27FC236}">
              <a16:creationId xmlns:a16="http://schemas.microsoft.com/office/drawing/2014/main" id="{417E28BB-C53E-4A47-8ABB-3E3FB1FEB670}"/>
            </a:ext>
          </a:extLst>
        </xdr:cNvPr>
        <xdr:cNvCxnSpPr/>
      </xdr:nvCxnSpPr>
      <xdr:spPr>
        <a:xfrm>
          <a:off x="5956300" y="17246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22" name="テキスト ボックス 221">
          <a:extLst>
            <a:ext uri="{FF2B5EF4-FFF2-40B4-BE49-F238E27FC236}">
              <a16:creationId xmlns:a16="http://schemas.microsoft.com/office/drawing/2014/main" id="{E63558F4-DD7F-478C-9250-1F63FD548D1B}"/>
            </a:ext>
          </a:extLst>
        </xdr:cNvPr>
        <xdr:cNvSpPr txBox="1"/>
      </xdr:nvSpPr>
      <xdr:spPr>
        <a:xfrm>
          <a:off x="552722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23" name="直線コネクタ 222">
          <a:extLst>
            <a:ext uri="{FF2B5EF4-FFF2-40B4-BE49-F238E27FC236}">
              <a16:creationId xmlns:a16="http://schemas.microsoft.com/office/drawing/2014/main" id="{435C1B62-CF63-4D3B-BBE4-ECE919E77C89}"/>
            </a:ext>
          </a:extLst>
        </xdr:cNvPr>
        <xdr:cNvCxnSpPr/>
      </xdr:nvCxnSpPr>
      <xdr:spPr>
        <a:xfrm>
          <a:off x="5956300" y="16878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24" name="テキスト ボックス 223">
          <a:extLst>
            <a:ext uri="{FF2B5EF4-FFF2-40B4-BE49-F238E27FC236}">
              <a16:creationId xmlns:a16="http://schemas.microsoft.com/office/drawing/2014/main" id="{E0F34A2F-E4D4-43DE-AF74-CA0B1646BCC7}"/>
            </a:ext>
          </a:extLst>
        </xdr:cNvPr>
        <xdr:cNvSpPr txBox="1"/>
      </xdr:nvSpPr>
      <xdr:spPr>
        <a:xfrm>
          <a:off x="552722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25" name="直線コネクタ 224">
          <a:extLst>
            <a:ext uri="{FF2B5EF4-FFF2-40B4-BE49-F238E27FC236}">
              <a16:creationId xmlns:a16="http://schemas.microsoft.com/office/drawing/2014/main" id="{44594DEC-6786-42C1-9441-4FE8C4752DEB}"/>
            </a:ext>
          </a:extLst>
        </xdr:cNvPr>
        <xdr:cNvCxnSpPr/>
      </xdr:nvCxnSpPr>
      <xdr:spPr>
        <a:xfrm>
          <a:off x="5956300" y="1651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26" name="テキスト ボックス 225">
          <a:extLst>
            <a:ext uri="{FF2B5EF4-FFF2-40B4-BE49-F238E27FC236}">
              <a16:creationId xmlns:a16="http://schemas.microsoft.com/office/drawing/2014/main" id="{42AA9878-984D-41D2-B8A1-FE711B182506}"/>
            </a:ext>
          </a:extLst>
        </xdr:cNvPr>
        <xdr:cNvSpPr txBox="1"/>
      </xdr:nvSpPr>
      <xdr:spPr>
        <a:xfrm>
          <a:off x="5527221" y="16374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27" name="直線コネクタ 226">
          <a:extLst>
            <a:ext uri="{FF2B5EF4-FFF2-40B4-BE49-F238E27FC236}">
              <a16:creationId xmlns:a16="http://schemas.microsoft.com/office/drawing/2014/main" id="{69FD848D-1088-4A99-B96C-E88609018077}"/>
            </a:ext>
          </a:extLst>
        </xdr:cNvPr>
        <xdr:cNvCxnSpPr/>
      </xdr:nvCxnSpPr>
      <xdr:spPr>
        <a:xfrm>
          <a:off x="5956300" y="16148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28" name="テキスト ボックス 227">
          <a:extLst>
            <a:ext uri="{FF2B5EF4-FFF2-40B4-BE49-F238E27FC236}">
              <a16:creationId xmlns:a16="http://schemas.microsoft.com/office/drawing/2014/main" id="{0C38A66F-ED9B-468D-98F6-43F2755D28FD}"/>
            </a:ext>
          </a:extLst>
        </xdr:cNvPr>
        <xdr:cNvSpPr txBox="1"/>
      </xdr:nvSpPr>
      <xdr:spPr>
        <a:xfrm>
          <a:off x="5527221" y="16012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29" name="【市民会館】&#10;一人当たり面積グラフ枠">
          <a:extLst>
            <a:ext uri="{FF2B5EF4-FFF2-40B4-BE49-F238E27FC236}">
              <a16:creationId xmlns:a16="http://schemas.microsoft.com/office/drawing/2014/main" id="{17F8808F-149C-4485-81B6-4FC6D2A20BA0}"/>
            </a:ext>
          </a:extLst>
        </xdr:cNvPr>
        <xdr:cNvSpPr/>
      </xdr:nvSpPr>
      <xdr:spPr>
        <a:xfrm>
          <a:off x="595630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144780</xdr:rowOff>
    </xdr:from>
    <xdr:to>
      <xdr:col>54</xdr:col>
      <xdr:colOff>189865</xdr:colOff>
      <xdr:row>108</xdr:row>
      <xdr:rowOff>91439</xdr:rowOff>
    </xdr:to>
    <xdr:cxnSp macro="">
      <xdr:nvCxnSpPr>
        <xdr:cNvPr id="230" name="直線コネクタ 229">
          <a:extLst>
            <a:ext uri="{FF2B5EF4-FFF2-40B4-BE49-F238E27FC236}">
              <a16:creationId xmlns:a16="http://schemas.microsoft.com/office/drawing/2014/main" id="{038D6EA8-695D-40C9-8CA4-F149C6004821}"/>
            </a:ext>
          </a:extLst>
        </xdr:cNvPr>
        <xdr:cNvCxnSpPr/>
      </xdr:nvCxnSpPr>
      <xdr:spPr>
        <a:xfrm flipV="1">
          <a:off x="9429115" y="16654780"/>
          <a:ext cx="0" cy="1267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231" name="【市民会館】&#10;一人当たり面積最小値テキスト">
          <a:extLst>
            <a:ext uri="{FF2B5EF4-FFF2-40B4-BE49-F238E27FC236}">
              <a16:creationId xmlns:a16="http://schemas.microsoft.com/office/drawing/2014/main" id="{0C2FBD7B-7FFF-49F0-87DD-D4F6EAF6EAB2}"/>
            </a:ext>
          </a:extLst>
        </xdr:cNvPr>
        <xdr:cNvSpPr txBox="1"/>
      </xdr:nvSpPr>
      <xdr:spPr>
        <a:xfrm>
          <a:off x="9467850"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232" name="直線コネクタ 231">
          <a:extLst>
            <a:ext uri="{FF2B5EF4-FFF2-40B4-BE49-F238E27FC236}">
              <a16:creationId xmlns:a16="http://schemas.microsoft.com/office/drawing/2014/main" id="{18487D10-72F8-46A0-A7B4-84A16C3CD04E}"/>
            </a:ext>
          </a:extLst>
        </xdr:cNvPr>
        <xdr:cNvCxnSpPr/>
      </xdr:nvCxnSpPr>
      <xdr:spPr>
        <a:xfrm>
          <a:off x="9359900" y="179222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91457</xdr:rowOff>
    </xdr:from>
    <xdr:ext cx="469744" cy="259045"/>
    <xdr:sp macro="" textlink="">
      <xdr:nvSpPr>
        <xdr:cNvPr id="233" name="【市民会館】&#10;一人当たり面積最大値テキスト">
          <a:extLst>
            <a:ext uri="{FF2B5EF4-FFF2-40B4-BE49-F238E27FC236}">
              <a16:creationId xmlns:a16="http://schemas.microsoft.com/office/drawing/2014/main" id="{FC779ECF-1AC0-4BB3-8D22-77BFA4265D3C}"/>
            </a:ext>
          </a:extLst>
        </xdr:cNvPr>
        <xdr:cNvSpPr txBox="1"/>
      </xdr:nvSpPr>
      <xdr:spPr>
        <a:xfrm>
          <a:off x="9467850" y="16436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144780</xdr:rowOff>
    </xdr:from>
    <xdr:to>
      <xdr:col>55</xdr:col>
      <xdr:colOff>88900</xdr:colOff>
      <xdr:row>100</xdr:row>
      <xdr:rowOff>144780</xdr:rowOff>
    </xdr:to>
    <xdr:cxnSp macro="">
      <xdr:nvCxnSpPr>
        <xdr:cNvPr id="234" name="直線コネクタ 233">
          <a:extLst>
            <a:ext uri="{FF2B5EF4-FFF2-40B4-BE49-F238E27FC236}">
              <a16:creationId xmlns:a16="http://schemas.microsoft.com/office/drawing/2014/main" id="{D1BC7CD4-39E0-4009-B6E6-EEDB5D2DB972}"/>
            </a:ext>
          </a:extLst>
        </xdr:cNvPr>
        <xdr:cNvCxnSpPr/>
      </xdr:nvCxnSpPr>
      <xdr:spPr>
        <a:xfrm>
          <a:off x="9359900" y="16654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115460</xdr:rowOff>
    </xdr:from>
    <xdr:ext cx="469744" cy="259045"/>
    <xdr:sp macro="" textlink="">
      <xdr:nvSpPr>
        <xdr:cNvPr id="235" name="【市民会館】&#10;一人当たり面積平均値テキスト">
          <a:extLst>
            <a:ext uri="{FF2B5EF4-FFF2-40B4-BE49-F238E27FC236}">
              <a16:creationId xmlns:a16="http://schemas.microsoft.com/office/drawing/2014/main" id="{63FC24B4-0B15-49E1-98BC-B3429DD31C7A}"/>
            </a:ext>
          </a:extLst>
        </xdr:cNvPr>
        <xdr:cNvSpPr txBox="1"/>
      </xdr:nvSpPr>
      <xdr:spPr>
        <a:xfrm>
          <a:off x="9467850" y="176160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137033</xdr:rowOff>
    </xdr:from>
    <xdr:to>
      <xdr:col>55</xdr:col>
      <xdr:colOff>50800</xdr:colOff>
      <xdr:row>107</xdr:row>
      <xdr:rowOff>67183</xdr:rowOff>
    </xdr:to>
    <xdr:sp macro="" textlink="">
      <xdr:nvSpPr>
        <xdr:cNvPr id="236" name="フローチャート: 判断 235">
          <a:extLst>
            <a:ext uri="{FF2B5EF4-FFF2-40B4-BE49-F238E27FC236}">
              <a16:creationId xmlns:a16="http://schemas.microsoft.com/office/drawing/2014/main" id="{2482251F-4357-4A06-B590-FAFB47104ED1}"/>
            </a:ext>
          </a:extLst>
        </xdr:cNvPr>
        <xdr:cNvSpPr/>
      </xdr:nvSpPr>
      <xdr:spPr>
        <a:xfrm>
          <a:off x="9398000" y="1763763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148082</xdr:rowOff>
    </xdr:from>
    <xdr:to>
      <xdr:col>50</xdr:col>
      <xdr:colOff>165100</xdr:colOff>
      <xdr:row>107</xdr:row>
      <xdr:rowOff>78232</xdr:rowOff>
    </xdr:to>
    <xdr:sp macro="" textlink="">
      <xdr:nvSpPr>
        <xdr:cNvPr id="237" name="フローチャート: 判断 236">
          <a:extLst>
            <a:ext uri="{FF2B5EF4-FFF2-40B4-BE49-F238E27FC236}">
              <a16:creationId xmlns:a16="http://schemas.microsoft.com/office/drawing/2014/main" id="{02CDAE42-D040-4530-ACC2-13DB1229BBE5}"/>
            </a:ext>
          </a:extLst>
        </xdr:cNvPr>
        <xdr:cNvSpPr/>
      </xdr:nvSpPr>
      <xdr:spPr>
        <a:xfrm>
          <a:off x="8636000" y="176486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128651</xdr:rowOff>
    </xdr:from>
    <xdr:to>
      <xdr:col>46</xdr:col>
      <xdr:colOff>38100</xdr:colOff>
      <xdr:row>107</xdr:row>
      <xdr:rowOff>58801</xdr:rowOff>
    </xdr:to>
    <xdr:sp macro="" textlink="">
      <xdr:nvSpPr>
        <xdr:cNvPr id="238" name="フローチャート: 判断 237">
          <a:extLst>
            <a:ext uri="{FF2B5EF4-FFF2-40B4-BE49-F238E27FC236}">
              <a16:creationId xmlns:a16="http://schemas.microsoft.com/office/drawing/2014/main" id="{8D1014A7-DE7F-4303-847C-9DC66865D1A3}"/>
            </a:ext>
          </a:extLst>
        </xdr:cNvPr>
        <xdr:cNvSpPr/>
      </xdr:nvSpPr>
      <xdr:spPr>
        <a:xfrm>
          <a:off x="7842250" y="1762925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164846</xdr:rowOff>
    </xdr:from>
    <xdr:to>
      <xdr:col>41</xdr:col>
      <xdr:colOff>101600</xdr:colOff>
      <xdr:row>107</xdr:row>
      <xdr:rowOff>94996</xdr:rowOff>
    </xdr:to>
    <xdr:sp macro="" textlink="">
      <xdr:nvSpPr>
        <xdr:cNvPr id="239" name="フローチャート: 判断 238">
          <a:extLst>
            <a:ext uri="{FF2B5EF4-FFF2-40B4-BE49-F238E27FC236}">
              <a16:creationId xmlns:a16="http://schemas.microsoft.com/office/drawing/2014/main" id="{7B08E7FC-6C2D-4B55-8464-C28BD3DDAD7F}"/>
            </a:ext>
          </a:extLst>
        </xdr:cNvPr>
        <xdr:cNvSpPr/>
      </xdr:nvSpPr>
      <xdr:spPr>
        <a:xfrm>
          <a:off x="7029450" y="176654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166370</xdr:rowOff>
    </xdr:from>
    <xdr:to>
      <xdr:col>36</xdr:col>
      <xdr:colOff>165100</xdr:colOff>
      <xdr:row>107</xdr:row>
      <xdr:rowOff>96520</xdr:rowOff>
    </xdr:to>
    <xdr:sp macro="" textlink="">
      <xdr:nvSpPr>
        <xdr:cNvPr id="240" name="フローチャート: 判断 239">
          <a:extLst>
            <a:ext uri="{FF2B5EF4-FFF2-40B4-BE49-F238E27FC236}">
              <a16:creationId xmlns:a16="http://schemas.microsoft.com/office/drawing/2014/main" id="{39493F55-0200-4E0D-B329-747542012B3D}"/>
            </a:ext>
          </a:extLst>
        </xdr:cNvPr>
        <xdr:cNvSpPr/>
      </xdr:nvSpPr>
      <xdr:spPr>
        <a:xfrm>
          <a:off x="6235700" y="176669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41" name="テキスト ボックス 240">
          <a:extLst>
            <a:ext uri="{FF2B5EF4-FFF2-40B4-BE49-F238E27FC236}">
              <a16:creationId xmlns:a16="http://schemas.microsoft.com/office/drawing/2014/main" id="{C4A99939-A9DF-4E65-8669-EA07F4F6468A}"/>
            </a:ext>
          </a:extLst>
        </xdr:cNvPr>
        <xdr:cNvSpPr txBox="1"/>
      </xdr:nvSpPr>
      <xdr:spPr>
        <a:xfrm>
          <a:off x="92583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42" name="テキスト ボックス 241">
          <a:extLst>
            <a:ext uri="{FF2B5EF4-FFF2-40B4-BE49-F238E27FC236}">
              <a16:creationId xmlns:a16="http://schemas.microsoft.com/office/drawing/2014/main" id="{79FC94F9-F8DC-4183-A2E4-88480AAB3921}"/>
            </a:ext>
          </a:extLst>
        </xdr:cNvPr>
        <xdr:cNvSpPr txBox="1"/>
      </xdr:nvSpPr>
      <xdr:spPr>
        <a:xfrm>
          <a:off x="85153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43" name="テキスト ボックス 242">
          <a:extLst>
            <a:ext uri="{FF2B5EF4-FFF2-40B4-BE49-F238E27FC236}">
              <a16:creationId xmlns:a16="http://schemas.microsoft.com/office/drawing/2014/main" id="{14ED0AB5-DC37-4A54-A464-EFC2A502E12A}"/>
            </a:ext>
          </a:extLst>
        </xdr:cNvPr>
        <xdr:cNvSpPr txBox="1"/>
      </xdr:nvSpPr>
      <xdr:spPr>
        <a:xfrm>
          <a:off x="7715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44" name="テキスト ボックス 243">
          <a:extLst>
            <a:ext uri="{FF2B5EF4-FFF2-40B4-BE49-F238E27FC236}">
              <a16:creationId xmlns:a16="http://schemas.microsoft.com/office/drawing/2014/main" id="{45CE44AE-D9C7-410D-9ABB-3067AE46F879}"/>
            </a:ext>
          </a:extLst>
        </xdr:cNvPr>
        <xdr:cNvSpPr txBox="1"/>
      </xdr:nvSpPr>
      <xdr:spPr>
        <a:xfrm>
          <a:off x="690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45" name="テキスト ボックス 244">
          <a:extLst>
            <a:ext uri="{FF2B5EF4-FFF2-40B4-BE49-F238E27FC236}">
              <a16:creationId xmlns:a16="http://schemas.microsoft.com/office/drawing/2014/main" id="{8A20CA73-9D1B-4622-96F5-8C6CC59766D3}"/>
            </a:ext>
          </a:extLst>
        </xdr:cNvPr>
        <xdr:cNvSpPr txBox="1"/>
      </xdr:nvSpPr>
      <xdr:spPr>
        <a:xfrm>
          <a:off x="6115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58547</xdr:rowOff>
    </xdr:from>
    <xdr:to>
      <xdr:col>55</xdr:col>
      <xdr:colOff>50800</xdr:colOff>
      <xdr:row>106</xdr:row>
      <xdr:rowOff>160147</xdr:rowOff>
    </xdr:to>
    <xdr:sp macro="" textlink="">
      <xdr:nvSpPr>
        <xdr:cNvPr id="246" name="楕円 245">
          <a:extLst>
            <a:ext uri="{FF2B5EF4-FFF2-40B4-BE49-F238E27FC236}">
              <a16:creationId xmlns:a16="http://schemas.microsoft.com/office/drawing/2014/main" id="{FB654BAC-0747-4993-8335-461766257C5B}"/>
            </a:ext>
          </a:extLst>
        </xdr:cNvPr>
        <xdr:cNvSpPr/>
      </xdr:nvSpPr>
      <xdr:spPr>
        <a:xfrm>
          <a:off x="9398000" y="1755914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81424</xdr:rowOff>
    </xdr:from>
    <xdr:ext cx="469744" cy="259045"/>
    <xdr:sp macro="" textlink="">
      <xdr:nvSpPr>
        <xdr:cNvPr id="247" name="【市民会館】&#10;一人当たり面積該当値テキスト">
          <a:extLst>
            <a:ext uri="{FF2B5EF4-FFF2-40B4-BE49-F238E27FC236}">
              <a16:creationId xmlns:a16="http://schemas.microsoft.com/office/drawing/2014/main" id="{C72F7C39-71AF-43B7-8838-EC7DDBC8D195}"/>
            </a:ext>
          </a:extLst>
        </xdr:cNvPr>
        <xdr:cNvSpPr txBox="1"/>
      </xdr:nvSpPr>
      <xdr:spPr>
        <a:xfrm>
          <a:off x="9467850" y="17416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138937</xdr:rowOff>
    </xdr:from>
    <xdr:to>
      <xdr:col>50</xdr:col>
      <xdr:colOff>165100</xdr:colOff>
      <xdr:row>107</xdr:row>
      <xdr:rowOff>69087</xdr:rowOff>
    </xdr:to>
    <xdr:sp macro="" textlink="">
      <xdr:nvSpPr>
        <xdr:cNvPr id="248" name="楕円 247">
          <a:extLst>
            <a:ext uri="{FF2B5EF4-FFF2-40B4-BE49-F238E27FC236}">
              <a16:creationId xmlns:a16="http://schemas.microsoft.com/office/drawing/2014/main" id="{5DB4FA06-F3D0-46A6-B42D-0F71DD550FB4}"/>
            </a:ext>
          </a:extLst>
        </xdr:cNvPr>
        <xdr:cNvSpPr/>
      </xdr:nvSpPr>
      <xdr:spPr>
        <a:xfrm>
          <a:off x="8636000" y="1763953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109347</xdr:rowOff>
    </xdr:from>
    <xdr:to>
      <xdr:col>55</xdr:col>
      <xdr:colOff>0</xdr:colOff>
      <xdr:row>107</xdr:row>
      <xdr:rowOff>18287</xdr:rowOff>
    </xdr:to>
    <xdr:cxnSp macro="">
      <xdr:nvCxnSpPr>
        <xdr:cNvPr id="249" name="直線コネクタ 248">
          <a:extLst>
            <a:ext uri="{FF2B5EF4-FFF2-40B4-BE49-F238E27FC236}">
              <a16:creationId xmlns:a16="http://schemas.microsoft.com/office/drawing/2014/main" id="{BEEEC43C-21FC-42CC-BD0D-87D76256783B}"/>
            </a:ext>
          </a:extLst>
        </xdr:cNvPr>
        <xdr:cNvCxnSpPr/>
      </xdr:nvCxnSpPr>
      <xdr:spPr>
        <a:xfrm flipV="1">
          <a:off x="8686800" y="17609947"/>
          <a:ext cx="742950" cy="7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142367</xdr:rowOff>
    </xdr:from>
    <xdr:to>
      <xdr:col>46</xdr:col>
      <xdr:colOff>38100</xdr:colOff>
      <xdr:row>107</xdr:row>
      <xdr:rowOff>72517</xdr:rowOff>
    </xdr:to>
    <xdr:sp macro="" textlink="">
      <xdr:nvSpPr>
        <xdr:cNvPr id="250" name="楕円 249">
          <a:extLst>
            <a:ext uri="{FF2B5EF4-FFF2-40B4-BE49-F238E27FC236}">
              <a16:creationId xmlns:a16="http://schemas.microsoft.com/office/drawing/2014/main" id="{6EF98C6A-9654-4F2E-A6DC-F16B7E6D4EA5}"/>
            </a:ext>
          </a:extLst>
        </xdr:cNvPr>
        <xdr:cNvSpPr/>
      </xdr:nvSpPr>
      <xdr:spPr>
        <a:xfrm>
          <a:off x="7842250" y="1764296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18287</xdr:rowOff>
    </xdr:from>
    <xdr:to>
      <xdr:col>50</xdr:col>
      <xdr:colOff>114300</xdr:colOff>
      <xdr:row>107</xdr:row>
      <xdr:rowOff>21717</xdr:rowOff>
    </xdr:to>
    <xdr:cxnSp macro="">
      <xdr:nvCxnSpPr>
        <xdr:cNvPr id="251" name="直線コネクタ 250">
          <a:extLst>
            <a:ext uri="{FF2B5EF4-FFF2-40B4-BE49-F238E27FC236}">
              <a16:creationId xmlns:a16="http://schemas.microsoft.com/office/drawing/2014/main" id="{ACD424BB-265B-4491-8734-5008BAA150E0}"/>
            </a:ext>
          </a:extLst>
        </xdr:cNvPr>
        <xdr:cNvCxnSpPr/>
      </xdr:nvCxnSpPr>
      <xdr:spPr>
        <a:xfrm flipV="1">
          <a:off x="7886700" y="17683987"/>
          <a:ext cx="8001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69359</xdr:rowOff>
    </xdr:from>
    <xdr:ext cx="469744" cy="259045"/>
    <xdr:sp macro="" textlink="">
      <xdr:nvSpPr>
        <xdr:cNvPr id="252" name="n_1aveValue【市民会館】&#10;一人当たり面積">
          <a:extLst>
            <a:ext uri="{FF2B5EF4-FFF2-40B4-BE49-F238E27FC236}">
              <a16:creationId xmlns:a16="http://schemas.microsoft.com/office/drawing/2014/main" id="{B7D962D8-8662-484E-8853-647F9DE007E1}"/>
            </a:ext>
          </a:extLst>
        </xdr:cNvPr>
        <xdr:cNvSpPr txBox="1"/>
      </xdr:nvSpPr>
      <xdr:spPr>
        <a:xfrm>
          <a:off x="8458277" y="1773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75328</xdr:rowOff>
    </xdr:from>
    <xdr:ext cx="469744" cy="259045"/>
    <xdr:sp macro="" textlink="">
      <xdr:nvSpPr>
        <xdr:cNvPr id="253" name="n_2aveValue【市民会館】&#10;一人当たり面積">
          <a:extLst>
            <a:ext uri="{FF2B5EF4-FFF2-40B4-BE49-F238E27FC236}">
              <a16:creationId xmlns:a16="http://schemas.microsoft.com/office/drawing/2014/main" id="{3212D586-613F-4A89-B6CC-DF8022FD9705}"/>
            </a:ext>
          </a:extLst>
        </xdr:cNvPr>
        <xdr:cNvSpPr txBox="1"/>
      </xdr:nvSpPr>
      <xdr:spPr>
        <a:xfrm>
          <a:off x="7677227" y="1741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111523</xdr:rowOff>
    </xdr:from>
    <xdr:ext cx="469744" cy="259045"/>
    <xdr:sp macro="" textlink="">
      <xdr:nvSpPr>
        <xdr:cNvPr id="254" name="n_3aveValue【市民会館】&#10;一人当たり面積">
          <a:extLst>
            <a:ext uri="{FF2B5EF4-FFF2-40B4-BE49-F238E27FC236}">
              <a16:creationId xmlns:a16="http://schemas.microsoft.com/office/drawing/2014/main" id="{243482B1-EE55-40B2-B394-A25AE0C2E943}"/>
            </a:ext>
          </a:extLst>
        </xdr:cNvPr>
        <xdr:cNvSpPr txBox="1"/>
      </xdr:nvSpPr>
      <xdr:spPr>
        <a:xfrm>
          <a:off x="6864427" y="17447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113047</xdr:rowOff>
    </xdr:from>
    <xdr:ext cx="469744" cy="259045"/>
    <xdr:sp macro="" textlink="">
      <xdr:nvSpPr>
        <xdr:cNvPr id="255" name="n_4aveValue【市民会館】&#10;一人当たり面積">
          <a:extLst>
            <a:ext uri="{FF2B5EF4-FFF2-40B4-BE49-F238E27FC236}">
              <a16:creationId xmlns:a16="http://schemas.microsoft.com/office/drawing/2014/main" id="{C40307DE-243B-450E-BB86-EA4FDD0F45B2}"/>
            </a:ext>
          </a:extLst>
        </xdr:cNvPr>
        <xdr:cNvSpPr txBox="1"/>
      </xdr:nvSpPr>
      <xdr:spPr>
        <a:xfrm>
          <a:off x="6070677" y="1744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85614</xdr:rowOff>
    </xdr:from>
    <xdr:ext cx="469744" cy="259045"/>
    <xdr:sp macro="" textlink="">
      <xdr:nvSpPr>
        <xdr:cNvPr id="256" name="n_1mainValue【市民会館】&#10;一人当たり面積">
          <a:extLst>
            <a:ext uri="{FF2B5EF4-FFF2-40B4-BE49-F238E27FC236}">
              <a16:creationId xmlns:a16="http://schemas.microsoft.com/office/drawing/2014/main" id="{1C536E65-E910-41A7-9D73-A5210EAB2F08}"/>
            </a:ext>
          </a:extLst>
        </xdr:cNvPr>
        <xdr:cNvSpPr txBox="1"/>
      </xdr:nvSpPr>
      <xdr:spPr>
        <a:xfrm>
          <a:off x="8458277" y="17421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63644</xdr:rowOff>
    </xdr:from>
    <xdr:ext cx="469744" cy="259045"/>
    <xdr:sp macro="" textlink="">
      <xdr:nvSpPr>
        <xdr:cNvPr id="257" name="n_2mainValue【市民会館】&#10;一人当たり面積">
          <a:extLst>
            <a:ext uri="{FF2B5EF4-FFF2-40B4-BE49-F238E27FC236}">
              <a16:creationId xmlns:a16="http://schemas.microsoft.com/office/drawing/2014/main" id="{6A1FCC57-49D9-4314-BFC0-29828644A1A5}"/>
            </a:ext>
          </a:extLst>
        </xdr:cNvPr>
        <xdr:cNvSpPr txBox="1"/>
      </xdr:nvSpPr>
      <xdr:spPr>
        <a:xfrm>
          <a:off x="7677227" y="17729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58" name="正方形/長方形 257">
          <a:extLst>
            <a:ext uri="{FF2B5EF4-FFF2-40B4-BE49-F238E27FC236}">
              <a16:creationId xmlns:a16="http://schemas.microsoft.com/office/drawing/2014/main" id="{3742704B-6431-47D3-8E4C-EE8488C9400B}"/>
            </a:ext>
          </a:extLst>
        </xdr:cNvPr>
        <xdr:cNvSpPr/>
      </xdr:nvSpPr>
      <xdr:spPr>
        <a:xfrm>
          <a:off x="11207750" y="40386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59" name="正方形/長方形 258">
          <a:extLst>
            <a:ext uri="{FF2B5EF4-FFF2-40B4-BE49-F238E27FC236}">
              <a16:creationId xmlns:a16="http://schemas.microsoft.com/office/drawing/2014/main" id="{5EABEB47-A304-4A15-B690-F81641BD5FA7}"/>
            </a:ext>
          </a:extLst>
        </xdr:cNvPr>
        <xdr:cNvSpPr/>
      </xdr:nvSpPr>
      <xdr:spPr>
        <a:xfrm>
          <a:off x="113157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60" name="正方形/長方形 259">
          <a:extLst>
            <a:ext uri="{FF2B5EF4-FFF2-40B4-BE49-F238E27FC236}">
              <a16:creationId xmlns:a16="http://schemas.microsoft.com/office/drawing/2014/main" id="{32FCE0CD-8F12-42D5-B4D9-6727728B271E}"/>
            </a:ext>
          </a:extLst>
        </xdr:cNvPr>
        <xdr:cNvSpPr/>
      </xdr:nvSpPr>
      <xdr:spPr>
        <a:xfrm>
          <a:off x="113157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1" name="正方形/長方形 260">
          <a:extLst>
            <a:ext uri="{FF2B5EF4-FFF2-40B4-BE49-F238E27FC236}">
              <a16:creationId xmlns:a16="http://schemas.microsoft.com/office/drawing/2014/main" id="{10877744-0E30-4993-855E-5F6795436265}"/>
            </a:ext>
          </a:extLst>
        </xdr:cNvPr>
        <xdr:cNvSpPr/>
      </xdr:nvSpPr>
      <xdr:spPr>
        <a:xfrm>
          <a:off x="122364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2" name="正方形/長方形 261">
          <a:extLst>
            <a:ext uri="{FF2B5EF4-FFF2-40B4-BE49-F238E27FC236}">
              <a16:creationId xmlns:a16="http://schemas.microsoft.com/office/drawing/2014/main" id="{EDB3BB5D-B6CB-4920-8A02-A2A421BA3812}"/>
            </a:ext>
          </a:extLst>
        </xdr:cNvPr>
        <xdr:cNvSpPr/>
      </xdr:nvSpPr>
      <xdr:spPr>
        <a:xfrm>
          <a:off x="122364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63" name="正方形/長方形 262">
          <a:extLst>
            <a:ext uri="{FF2B5EF4-FFF2-40B4-BE49-F238E27FC236}">
              <a16:creationId xmlns:a16="http://schemas.microsoft.com/office/drawing/2014/main" id="{1BFF135A-7724-4EE5-B4EC-B0465964E718}"/>
            </a:ext>
          </a:extLst>
        </xdr:cNvPr>
        <xdr:cNvSpPr/>
      </xdr:nvSpPr>
      <xdr:spPr>
        <a:xfrm>
          <a:off x="1326515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64" name="正方形/長方形 263">
          <a:extLst>
            <a:ext uri="{FF2B5EF4-FFF2-40B4-BE49-F238E27FC236}">
              <a16:creationId xmlns:a16="http://schemas.microsoft.com/office/drawing/2014/main" id="{32AD38FF-2631-42C3-B4A0-C0E433E31B08}"/>
            </a:ext>
          </a:extLst>
        </xdr:cNvPr>
        <xdr:cNvSpPr/>
      </xdr:nvSpPr>
      <xdr:spPr>
        <a:xfrm>
          <a:off x="1326515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65" name="正方形/長方形 264">
          <a:extLst>
            <a:ext uri="{FF2B5EF4-FFF2-40B4-BE49-F238E27FC236}">
              <a16:creationId xmlns:a16="http://schemas.microsoft.com/office/drawing/2014/main" id="{C2F838F9-DBA5-4310-8474-361A4DD8C550}"/>
            </a:ext>
          </a:extLst>
        </xdr:cNvPr>
        <xdr:cNvSpPr/>
      </xdr:nvSpPr>
      <xdr:spPr>
        <a:xfrm>
          <a:off x="11207750" y="51371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66" name="テキスト ボックス 265">
          <a:extLst>
            <a:ext uri="{FF2B5EF4-FFF2-40B4-BE49-F238E27FC236}">
              <a16:creationId xmlns:a16="http://schemas.microsoft.com/office/drawing/2014/main" id="{379685C7-6201-4533-B81C-17C4747F0DE0}"/>
            </a:ext>
          </a:extLst>
        </xdr:cNvPr>
        <xdr:cNvSpPr txBox="1"/>
      </xdr:nvSpPr>
      <xdr:spPr>
        <a:xfrm>
          <a:off x="11169650" y="4953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67" name="直線コネクタ 266">
          <a:extLst>
            <a:ext uri="{FF2B5EF4-FFF2-40B4-BE49-F238E27FC236}">
              <a16:creationId xmlns:a16="http://schemas.microsoft.com/office/drawing/2014/main" id="{80925D92-E901-4064-B0C2-E33EC360EF9D}"/>
            </a:ext>
          </a:extLst>
        </xdr:cNvPr>
        <xdr:cNvCxnSpPr/>
      </xdr:nvCxnSpPr>
      <xdr:spPr>
        <a:xfrm>
          <a:off x="11207750" y="7340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68" name="テキスト ボックス 267">
          <a:extLst>
            <a:ext uri="{FF2B5EF4-FFF2-40B4-BE49-F238E27FC236}">
              <a16:creationId xmlns:a16="http://schemas.microsoft.com/office/drawing/2014/main" id="{57E1E4B3-1403-4730-AC80-E94E6066F224}"/>
            </a:ext>
          </a:extLst>
        </xdr:cNvPr>
        <xdr:cNvSpPr txBox="1"/>
      </xdr:nvSpPr>
      <xdr:spPr>
        <a:xfrm>
          <a:off x="10797721" y="7204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69" name="直線コネクタ 268">
          <a:extLst>
            <a:ext uri="{FF2B5EF4-FFF2-40B4-BE49-F238E27FC236}">
              <a16:creationId xmlns:a16="http://schemas.microsoft.com/office/drawing/2014/main" id="{C03AF5F9-93FA-4345-BBBC-D5F3A175758D}"/>
            </a:ext>
          </a:extLst>
        </xdr:cNvPr>
        <xdr:cNvCxnSpPr/>
      </xdr:nvCxnSpPr>
      <xdr:spPr>
        <a:xfrm>
          <a:off x="11207750" y="702672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70" name="テキスト ボックス 269">
          <a:extLst>
            <a:ext uri="{FF2B5EF4-FFF2-40B4-BE49-F238E27FC236}">
              <a16:creationId xmlns:a16="http://schemas.microsoft.com/office/drawing/2014/main" id="{731DE327-4665-490D-A56F-2A4A0F532CEB}"/>
            </a:ext>
          </a:extLst>
        </xdr:cNvPr>
        <xdr:cNvSpPr txBox="1"/>
      </xdr:nvSpPr>
      <xdr:spPr>
        <a:xfrm>
          <a:off x="10797721" y="689085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71" name="直線コネクタ 270">
          <a:extLst>
            <a:ext uri="{FF2B5EF4-FFF2-40B4-BE49-F238E27FC236}">
              <a16:creationId xmlns:a16="http://schemas.microsoft.com/office/drawing/2014/main" id="{E66FAA7F-3BD3-4DE9-8B1E-6488458CBCFD}"/>
            </a:ext>
          </a:extLst>
        </xdr:cNvPr>
        <xdr:cNvCxnSpPr/>
      </xdr:nvCxnSpPr>
      <xdr:spPr>
        <a:xfrm>
          <a:off x="11207750" y="67128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72" name="テキスト ボックス 271">
          <a:extLst>
            <a:ext uri="{FF2B5EF4-FFF2-40B4-BE49-F238E27FC236}">
              <a16:creationId xmlns:a16="http://schemas.microsoft.com/office/drawing/2014/main" id="{68263660-57FF-4C51-97E6-8BAC55DCE1F3}"/>
            </a:ext>
          </a:extLst>
        </xdr:cNvPr>
        <xdr:cNvSpPr txBox="1"/>
      </xdr:nvSpPr>
      <xdr:spPr>
        <a:xfrm>
          <a:off x="10842791" y="65769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73" name="直線コネクタ 272">
          <a:extLst>
            <a:ext uri="{FF2B5EF4-FFF2-40B4-BE49-F238E27FC236}">
              <a16:creationId xmlns:a16="http://schemas.microsoft.com/office/drawing/2014/main" id="{B7F8CF3F-2339-4193-A990-792D700520EF}"/>
            </a:ext>
          </a:extLst>
        </xdr:cNvPr>
        <xdr:cNvCxnSpPr/>
      </xdr:nvCxnSpPr>
      <xdr:spPr>
        <a:xfrm>
          <a:off x="11207750" y="63989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74" name="テキスト ボックス 273">
          <a:extLst>
            <a:ext uri="{FF2B5EF4-FFF2-40B4-BE49-F238E27FC236}">
              <a16:creationId xmlns:a16="http://schemas.microsoft.com/office/drawing/2014/main" id="{FBA95D27-E5F8-406F-809D-0239FD1C3D9C}"/>
            </a:ext>
          </a:extLst>
        </xdr:cNvPr>
        <xdr:cNvSpPr txBox="1"/>
      </xdr:nvSpPr>
      <xdr:spPr>
        <a:xfrm>
          <a:off x="10842791" y="62631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75" name="直線コネクタ 274">
          <a:extLst>
            <a:ext uri="{FF2B5EF4-FFF2-40B4-BE49-F238E27FC236}">
              <a16:creationId xmlns:a16="http://schemas.microsoft.com/office/drawing/2014/main" id="{016FD28C-F926-4708-84DD-977F6EDD2A56}"/>
            </a:ext>
          </a:extLst>
        </xdr:cNvPr>
        <xdr:cNvCxnSpPr/>
      </xdr:nvCxnSpPr>
      <xdr:spPr>
        <a:xfrm>
          <a:off x="11207750" y="60851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76" name="テキスト ボックス 275">
          <a:extLst>
            <a:ext uri="{FF2B5EF4-FFF2-40B4-BE49-F238E27FC236}">
              <a16:creationId xmlns:a16="http://schemas.microsoft.com/office/drawing/2014/main" id="{5AFA629B-2A2C-4380-A99E-6E0B13245D76}"/>
            </a:ext>
          </a:extLst>
        </xdr:cNvPr>
        <xdr:cNvSpPr txBox="1"/>
      </xdr:nvSpPr>
      <xdr:spPr>
        <a:xfrm>
          <a:off x="10842791" y="59428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77" name="直線コネクタ 276">
          <a:extLst>
            <a:ext uri="{FF2B5EF4-FFF2-40B4-BE49-F238E27FC236}">
              <a16:creationId xmlns:a16="http://schemas.microsoft.com/office/drawing/2014/main" id="{0D3135AB-7A92-4F82-A272-03B85727E706}"/>
            </a:ext>
          </a:extLst>
        </xdr:cNvPr>
        <xdr:cNvCxnSpPr/>
      </xdr:nvCxnSpPr>
      <xdr:spPr>
        <a:xfrm>
          <a:off x="11207750" y="57712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78" name="テキスト ボックス 277">
          <a:extLst>
            <a:ext uri="{FF2B5EF4-FFF2-40B4-BE49-F238E27FC236}">
              <a16:creationId xmlns:a16="http://schemas.microsoft.com/office/drawing/2014/main" id="{C692F053-709D-473C-8431-2107EFFE403F}"/>
            </a:ext>
          </a:extLst>
        </xdr:cNvPr>
        <xdr:cNvSpPr txBox="1"/>
      </xdr:nvSpPr>
      <xdr:spPr>
        <a:xfrm>
          <a:off x="10842791" y="56290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79" name="直線コネクタ 278">
          <a:extLst>
            <a:ext uri="{FF2B5EF4-FFF2-40B4-BE49-F238E27FC236}">
              <a16:creationId xmlns:a16="http://schemas.microsoft.com/office/drawing/2014/main" id="{8AC2EF65-F60C-4C1C-A052-6ED4C23F6640}"/>
            </a:ext>
          </a:extLst>
        </xdr:cNvPr>
        <xdr:cNvCxnSpPr/>
      </xdr:nvCxnSpPr>
      <xdr:spPr>
        <a:xfrm>
          <a:off x="11207750" y="54510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80" name="テキスト ボックス 279">
          <a:extLst>
            <a:ext uri="{FF2B5EF4-FFF2-40B4-BE49-F238E27FC236}">
              <a16:creationId xmlns:a16="http://schemas.microsoft.com/office/drawing/2014/main" id="{C7384E11-60DE-4225-8736-4CDD63401C08}"/>
            </a:ext>
          </a:extLst>
        </xdr:cNvPr>
        <xdr:cNvSpPr txBox="1"/>
      </xdr:nvSpPr>
      <xdr:spPr>
        <a:xfrm>
          <a:off x="10906911" y="53151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81" name="直線コネクタ 280">
          <a:extLst>
            <a:ext uri="{FF2B5EF4-FFF2-40B4-BE49-F238E27FC236}">
              <a16:creationId xmlns:a16="http://schemas.microsoft.com/office/drawing/2014/main" id="{BF1714E4-71FB-416A-BB9B-CFE79C971A48}"/>
            </a:ext>
          </a:extLst>
        </xdr:cNvPr>
        <xdr:cNvCxnSpPr/>
      </xdr:nvCxnSpPr>
      <xdr:spPr>
        <a:xfrm>
          <a:off x="11207750" y="5137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82" name="【一般廃棄物処理施設】&#10;有形固定資産減価償却率グラフ枠">
          <a:extLst>
            <a:ext uri="{FF2B5EF4-FFF2-40B4-BE49-F238E27FC236}">
              <a16:creationId xmlns:a16="http://schemas.microsoft.com/office/drawing/2014/main" id="{151972B1-A591-4373-BD68-4982F5600D72}"/>
            </a:ext>
          </a:extLst>
        </xdr:cNvPr>
        <xdr:cNvSpPr/>
      </xdr:nvSpPr>
      <xdr:spPr>
        <a:xfrm>
          <a:off x="11207750" y="51371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283" name="直線コネクタ 282">
          <a:extLst>
            <a:ext uri="{FF2B5EF4-FFF2-40B4-BE49-F238E27FC236}">
              <a16:creationId xmlns:a16="http://schemas.microsoft.com/office/drawing/2014/main" id="{061D21E8-2B61-4CE9-B701-D0203251FF60}"/>
            </a:ext>
          </a:extLst>
        </xdr:cNvPr>
        <xdr:cNvCxnSpPr/>
      </xdr:nvCxnSpPr>
      <xdr:spPr>
        <a:xfrm flipV="1">
          <a:off x="14699614" y="5500007"/>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284" name="【一般廃棄物処理施設】&#10;有形固定資産減価償却率最小値テキスト">
          <a:extLst>
            <a:ext uri="{FF2B5EF4-FFF2-40B4-BE49-F238E27FC236}">
              <a16:creationId xmlns:a16="http://schemas.microsoft.com/office/drawing/2014/main" id="{4636B8D0-6048-4C88-A2A3-AEDF0FF26186}"/>
            </a:ext>
          </a:extLst>
        </xdr:cNvPr>
        <xdr:cNvSpPr txBox="1"/>
      </xdr:nvSpPr>
      <xdr:spPr>
        <a:xfrm>
          <a:off x="14738350"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285" name="直線コネクタ 284">
          <a:extLst>
            <a:ext uri="{FF2B5EF4-FFF2-40B4-BE49-F238E27FC236}">
              <a16:creationId xmlns:a16="http://schemas.microsoft.com/office/drawing/2014/main" id="{46BC85CD-BE4D-494E-B421-44970BC4E7CB}"/>
            </a:ext>
          </a:extLst>
        </xdr:cNvPr>
        <xdr:cNvCxnSpPr/>
      </xdr:nvCxnSpPr>
      <xdr:spPr>
        <a:xfrm>
          <a:off x="14611350" y="70267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286" name="【一般廃棄物処理施設】&#10;有形固定資産減価償却率最大値テキスト">
          <a:extLst>
            <a:ext uri="{FF2B5EF4-FFF2-40B4-BE49-F238E27FC236}">
              <a16:creationId xmlns:a16="http://schemas.microsoft.com/office/drawing/2014/main" id="{38F09512-DD25-45A2-AD00-B255668CF178}"/>
            </a:ext>
          </a:extLst>
        </xdr:cNvPr>
        <xdr:cNvSpPr txBox="1"/>
      </xdr:nvSpPr>
      <xdr:spPr>
        <a:xfrm>
          <a:off x="14738350" y="52815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287" name="直線コネクタ 286">
          <a:extLst>
            <a:ext uri="{FF2B5EF4-FFF2-40B4-BE49-F238E27FC236}">
              <a16:creationId xmlns:a16="http://schemas.microsoft.com/office/drawing/2014/main" id="{FF48D4F1-1A6F-4936-BE11-B3AFA69A80C5}"/>
            </a:ext>
          </a:extLst>
        </xdr:cNvPr>
        <xdr:cNvCxnSpPr/>
      </xdr:nvCxnSpPr>
      <xdr:spPr>
        <a:xfrm>
          <a:off x="14611350" y="5500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108693</xdr:rowOff>
    </xdr:from>
    <xdr:ext cx="405111" cy="259045"/>
    <xdr:sp macro="" textlink="">
      <xdr:nvSpPr>
        <xdr:cNvPr id="288" name="【一般廃棄物処理施設】&#10;有形固定資産減価償却率平均値テキスト">
          <a:extLst>
            <a:ext uri="{FF2B5EF4-FFF2-40B4-BE49-F238E27FC236}">
              <a16:creationId xmlns:a16="http://schemas.microsoft.com/office/drawing/2014/main" id="{F7B80E33-E4A0-4CEF-9A63-1B67512FFDDC}"/>
            </a:ext>
          </a:extLst>
        </xdr:cNvPr>
        <xdr:cNvSpPr txBox="1"/>
      </xdr:nvSpPr>
      <xdr:spPr>
        <a:xfrm>
          <a:off x="14738350" y="60522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289" name="フローチャート: 判断 288">
          <a:extLst>
            <a:ext uri="{FF2B5EF4-FFF2-40B4-BE49-F238E27FC236}">
              <a16:creationId xmlns:a16="http://schemas.microsoft.com/office/drawing/2014/main" id="{769B156B-1134-4562-9544-5F4D837CF823}"/>
            </a:ext>
          </a:extLst>
        </xdr:cNvPr>
        <xdr:cNvSpPr/>
      </xdr:nvSpPr>
      <xdr:spPr>
        <a:xfrm>
          <a:off x="14649450" y="619451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290" name="フローチャート: 判断 289">
          <a:extLst>
            <a:ext uri="{FF2B5EF4-FFF2-40B4-BE49-F238E27FC236}">
              <a16:creationId xmlns:a16="http://schemas.microsoft.com/office/drawing/2014/main" id="{4D102BA3-ED87-4746-B183-02979DE23BE4}"/>
            </a:ext>
          </a:extLst>
        </xdr:cNvPr>
        <xdr:cNvSpPr/>
      </xdr:nvSpPr>
      <xdr:spPr>
        <a:xfrm>
          <a:off x="13887450" y="6271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291" name="フローチャート: 判断 290">
          <a:extLst>
            <a:ext uri="{FF2B5EF4-FFF2-40B4-BE49-F238E27FC236}">
              <a16:creationId xmlns:a16="http://schemas.microsoft.com/office/drawing/2014/main" id="{C10AA8B5-D8B5-4626-87AA-90760CE87E69}"/>
            </a:ext>
          </a:extLst>
        </xdr:cNvPr>
        <xdr:cNvSpPr/>
      </xdr:nvSpPr>
      <xdr:spPr>
        <a:xfrm>
          <a:off x="13093700" y="627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292" name="フローチャート: 判断 291">
          <a:extLst>
            <a:ext uri="{FF2B5EF4-FFF2-40B4-BE49-F238E27FC236}">
              <a16:creationId xmlns:a16="http://schemas.microsoft.com/office/drawing/2014/main" id="{81912795-2703-400E-A7AC-9595291AF629}"/>
            </a:ext>
          </a:extLst>
        </xdr:cNvPr>
        <xdr:cNvSpPr/>
      </xdr:nvSpPr>
      <xdr:spPr>
        <a:xfrm>
          <a:off x="12299950" y="62679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136434</xdr:rowOff>
    </xdr:from>
    <xdr:to>
      <xdr:col>67</xdr:col>
      <xdr:colOff>101600</xdr:colOff>
      <xdr:row>38</xdr:row>
      <xdr:rowOff>66584</xdr:rowOff>
    </xdr:to>
    <xdr:sp macro="" textlink="">
      <xdr:nvSpPr>
        <xdr:cNvPr id="293" name="フローチャート: 判断 292">
          <a:extLst>
            <a:ext uri="{FF2B5EF4-FFF2-40B4-BE49-F238E27FC236}">
              <a16:creationId xmlns:a16="http://schemas.microsoft.com/office/drawing/2014/main" id="{2CB754E4-0E63-4392-8B31-79DB51093BD2}"/>
            </a:ext>
          </a:extLst>
        </xdr:cNvPr>
        <xdr:cNvSpPr/>
      </xdr:nvSpPr>
      <xdr:spPr>
        <a:xfrm>
          <a:off x="11487150" y="624513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94" name="テキスト ボックス 293">
          <a:extLst>
            <a:ext uri="{FF2B5EF4-FFF2-40B4-BE49-F238E27FC236}">
              <a16:creationId xmlns:a16="http://schemas.microsoft.com/office/drawing/2014/main" id="{631B6E30-CF86-40F4-9749-5FAA781ECAF0}"/>
            </a:ext>
          </a:extLst>
        </xdr:cNvPr>
        <xdr:cNvSpPr txBox="1"/>
      </xdr:nvSpPr>
      <xdr:spPr>
        <a:xfrm>
          <a:off x="14528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95" name="テキスト ボックス 294">
          <a:extLst>
            <a:ext uri="{FF2B5EF4-FFF2-40B4-BE49-F238E27FC236}">
              <a16:creationId xmlns:a16="http://schemas.microsoft.com/office/drawing/2014/main" id="{0C0CFEE1-DFAB-44D1-8210-1134AC629C35}"/>
            </a:ext>
          </a:extLst>
        </xdr:cNvPr>
        <xdr:cNvSpPr txBox="1"/>
      </xdr:nvSpPr>
      <xdr:spPr>
        <a:xfrm>
          <a:off x="137668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96" name="テキスト ボックス 295">
          <a:extLst>
            <a:ext uri="{FF2B5EF4-FFF2-40B4-BE49-F238E27FC236}">
              <a16:creationId xmlns:a16="http://schemas.microsoft.com/office/drawing/2014/main" id="{6781562F-9BDB-4D15-868E-13C67918CB8D}"/>
            </a:ext>
          </a:extLst>
        </xdr:cNvPr>
        <xdr:cNvSpPr txBox="1"/>
      </xdr:nvSpPr>
      <xdr:spPr>
        <a:xfrm>
          <a:off x="129730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97" name="テキスト ボックス 296">
          <a:extLst>
            <a:ext uri="{FF2B5EF4-FFF2-40B4-BE49-F238E27FC236}">
              <a16:creationId xmlns:a16="http://schemas.microsoft.com/office/drawing/2014/main" id="{77AC631F-83FD-4F37-ACE9-901A9B194015}"/>
            </a:ext>
          </a:extLst>
        </xdr:cNvPr>
        <xdr:cNvSpPr txBox="1"/>
      </xdr:nvSpPr>
      <xdr:spPr>
        <a:xfrm>
          <a:off x="12172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98" name="テキスト ボックス 297">
          <a:extLst>
            <a:ext uri="{FF2B5EF4-FFF2-40B4-BE49-F238E27FC236}">
              <a16:creationId xmlns:a16="http://schemas.microsoft.com/office/drawing/2014/main" id="{3B3352F1-0982-4080-A0EF-A76F9C5C58C7}"/>
            </a:ext>
          </a:extLst>
        </xdr:cNvPr>
        <xdr:cNvSpPr txBox="1"/>
      </xdr:nvSpPr>
      <xdr:spPr>
        <a:xfrm>
          <a:off x="11366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38463</xdr:rowOff>
    </xdr:from>
    <xdr:to>
      <xdr:col>85</xdr:col>
      <xdr:colOff>177800</xdr:colOff>
      <xdr:row>38</xdr:row>
      <xdr:rowOff>140063</xdr:rowOff>
    </xdr:to>
    <xdr:sp macro="" textlink="">
      <xdr:nvSpPr>
        <xdr:cNvPr id="299" name="楕円 298">
          <a:extLst>
            <a:ext uri="{FF2B5EF4-FFF2-40B4-BE49-F238E27FC236}">
              <a16:creationId xmlns:a16="http://schemas.microsoft.com/office/drawing/2014/main" id="{ACEEDC49-878D-49D6-B913-2D6879F4CDE6}"/>
            </a:ext>
          </a:extLst>
        </xdr:cNvPr>
        <xdr:cNvSpPr/>
      </xdr:nvSpPr>
      <xdr:spPr>
        <a:xfrm>
          <a:off x="14649450" y="631226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16890</xdr:rowOff>
    </xdr:from>
    <xdr:ext cx="405111" cy="259045"/>
    <xdr:sp macro="" textlink="">
      <xdr:nvSpPr>
        <xdr:cNvPr id="300" name="【一般廃棄物処理施設】&#10;有形固定資産減価償却率該当値テキスト">
          <a:extLst>
            <a:ext uri="{FF2B5EF4-FFF2-40B4-BE49-F238E27FC236}">
              <a16:creationId xmlns:a16="http://schemas.microsoft.com/office/drawing/2014/main" id="{CF741A7E-A5E2-4DAB-BD69-8785981FCD7C}"/>
            </a:ext>
          </a:extLst>
        </xdr:cNvPr>
        <xdr:cNvSpPr txBox="1"/>
      </xdr:nvSpPr>
      <xdr:spPr>
        <a:xfrm>
          <a:off x="14738350" y="6290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15603</xdr:rowOff>
    </xdr:from>
    <xdr:to>
      <xdr:col>81</xdr:col>
      <xdr:colOff>101600</xdr:colOff>
      <xdr:row>38</xdr:row>
      <xdr:rowOff>117203</xdr:rowOff>
    </xdr:to>
    <xdr:sp macro="" textlink="">
      <xdr:nvSpPr>
        <xdr:cNvPr id="301" name="楕円 300">
          <a:extLst>
            <a:ext uri="{FF2B5EF4-FFF2-40B4-BE49-F238E27FC236}">
              <a16:creationId xmlns:a16="http://schemas.microsoft.com/office/drawing/2014/main" id="{D444E49C-4890-495A-B3E8-3256D5EEC460}"/>
            </a:ext>
          </a:extLst>
        </xdr:cNvPr>
        <xdr:cNvSpPr/>
      </xdr:nvSpPr>
      <xdr:spPr>
        <a:xfrm>
          <a:off x="13887450" y="628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66403</xdr:rowOff>
    </xdr:from>
    <xdr:to>
      <xdr:col>85</xdr:col>
      <xdr:colOff>127000</xdr:colOff>
      <xdr:row>38</xdr:row>
      <xdr:rowOff>89263</xdr:rowOff>
    </xdr:to>
    <xdr:cxnSp macro="">
      <xdr:nvCxnSpPr>
        <xdr:cNvPr id="302" name="直線コネクタ 301">
          <a:extLst>
            <a:ext uri="{FF2B5EF4-FFF2-40B4-BE49-F238E27FC236}">
              <a16:creationId xmlns:a16="http://schemas.microsoft.com/office/drawing/2014/main" id="{DD5DA7F0-3304-4495-A0D6-ECAEE378AB19}"/>
            </a:ext>
          </a:extLst>
        </xdr:cNvPr>
        <xdr:cNvCxnSpPr/>
      </xdr:nvCxnSpPr>
      <xdr:spPr>
        <a:xfrm>
          <a:off x="13938250" y="6340203"/>
          <a:ext cx="762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149497</xdr:rowOff>
    </xdr:from>
    <xdr:to>
      <xdr:col>76</xdr:col>
      <xdr:colOff>165100</xdr:colOff>
      <xdr:row>38</xdr:row>
      <xdr:rowOff>79647</xdr:rowOff>
    </xdr:to>
    <xdr:sp macro="" textlink="">
      <xdr:nvSpPr>
        <xdr:cNvPr id="303" name="楕円 302">
          <a:extLst>
            <a:ext uri="{FF2B5EF4-FFF2-40B4-BE49-F238E27FC236}">
              <a16:creationId xmlns:a16="http://schemas.microsoft.com/office/drawing/2014/main" id="{E03CB298-1FD0-4CD9-8B3F-F97128631BB8}"/>
            </a:ext>
          </a:extLst>
        </xdr:cNvPr>
        <xdr:cNvSpPr/>
      </xdr:nvSpPr>
      <xdr:spPr>
        <a:xfrm>
          <a:off x="13093700" y="62581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28847</xdr:rowOff>
    </xdr:from>
    <xdr:to>
      <xdr:col>81</xdr:col>
      <xdr:colOff>50800</xdr:colOff>
      <xdr:row>38</xdr:row>
      <xdr:rowOff>66403</xdr:rowOff>
    </xdr:to>
    <xdr:cxnSp macro="">
      <xdr:nvCxnSpPr>
        <xdr:cNvPr id="304" name="直線コネクタ 303">
          <a:extLst>
            <a:ext uri="{FF2B5EF4-FFF2-40B4-BE49-F238E27FC236}">
              <a16:creationId xmlns:a16="http://schemas.microsoft.com/office/drawing/2014/main" id="{3489E129-2A43-4E0B-9B93-B2B6CA5F3F25}"/>
            </a:ext>
          </a:extLst>
        </xdr:cNvPr>
        <xdr:cNvCxnSpPr/>
      </xdr:nvCxnSpPr>
      <xdr:spPr>
        <a:xfrm>
          <a:off x="13144500" y="6302647"/>
          <a:ext cx="79375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115769</xdr:rowOff>
    </xdr:from>
    <xdr:ext cx="405111" cy="259045"/>
    <xdr:sp macro="" textlink="">
      <xdr:nvSpPr>
        <xdr:cNvPr id="305" name="n_1aveValue【一般廃棄物処理施設】&#10;有形固定資産減価償却率">
          <a:extLst>
            <a:ext uri="{FF2B5EF4-FFF2-40B4-BE49-F238E27FC236}">
              <a16:creationId xmlns:a16="http://schemas.microsoft.com/office/drawing/2014/main" id="{79A71D88-049D-47B2-AF4E-5FF3D246C8A2}"/>
            </a:ext>
          </a:extLst>
        </xdr:cNvPr>
        <xdr:cNvSpPr txBox="1"/>
      </xdr:nvSpPr>
      <xdr:spPr>
        <a:xfrm>
          <a:off x="137420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93634</xdr:rowOff>
    </xdr:from>
    <xdr:ext cx="405111" cy="259045"/>
    <xdr:sp macro="" textlink="">
      <xdr:nvSpPr>
        <xdr:cNvPr id="306" name="n_2aveValue【一般廃棄物処理施設】&#10;有形固定資産減価償却率">
          <a:extLst>
            <a:ext uri="{FF2B5EF4-FFF2-40B4-BE49-F238E27FC236}">
              <a16:creationId xmlns:a16="http://schemas.microsoft.com/office/drawing/2014/main" id="{36E9D450-7E02-4395-BD7C-677A40FCACB7}"/>
            </a:ext>
          </a:extLst>
        </xdr:cNvPr>
        <xdr:cNvSpPr txBox="1"/>
      </xdr:nvSpPr>
      <xdr:spPr>
        <a:xfrm>
          <a:off x="12960994" y="6367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105971</xdr:rowOff>
    </xdr:from>
    <xdr:ext cx="405111" cy="259045"/>
    <xdr:sp macro="" textlink="">
      <xdr:nvSpPr>
        <xdr:cNvPr id="307" name="n_3aveValue【一般廃棄物処理施設】&#10;有形固定資産減価償却率">
          <a:extLst>
            <a:ext uri="{FF2B5EF4-FFF2-40B4-BE49-F238E27FC236}">
              <a16:creationId xmlns:a16="http://schemas.microsoft.com/office/drawing/2014/main" id="{C7864DC8-7490-4F56-A023-6D9E3F166061}"/>
            </a:ext>
          </a:extLst>
        </xdr:cNvPr>
        <xdr:cNvSpPr txBox="1"/>
      </xdr:nvSpPr>
      <xdr:spPr>
        <a:xfrm>
          <a:off x="121672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83111</xdr:rowOff>
    </xdr:from>
    <xdr:ext cx="405111" cy="259045"/>
    <xdr:sp macro="" textlink="">
      <xdr:nvSpPr>
        <xdr:cNvPr id="308" name="n_4aveValue【一般廃棄物処理施設】&#10;有形固定資産減価償却率">
          <a:extLst>
            <a:ext uri="{FF2B5EF4-FFF2-40B4-BE49-F238E27FC236}">
              <a16:creationId xmlns:a16="http://schemas.microsoft.com/office/drawing/2014/main" id="{8D08417C-3EAE-49F1-8FEA-5F7FB4D27E01}"/>
            </a:ext>
          </a:extLst>
        </xdr:cNvPr>
        <xdr:cNvSpPr txBox="1"/>
      </xdr:nvSpPr>
      <xdr:spPr>
        <a:xfrm>
          <a:off x="11354444" y="60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108330</xdr:rowOff>
    </xdr:from>
    <xdr:ext cx="405111" cy="259045"/>
    <xdr:sp macro="" textlink="">
      <xdr:nvSpPr>
        <xdr:cNvPr id="309" name="n_1mainValue【一般廃棄物処理施設】&#10;有形固定資産減価償却率">
          <a:extLst>
            <a:ext uri="{FF2B5EF4-FFF2-40B4-BE49-F238E27FC236}">
              <a16:creationId xmlns:a16="http://schemas.microsoft.com/office/drawing/2014/main" id="{5D0276C3-D891-484F-80B6-C974CC4B7668}"/>
            </a:ext>
          </a:extLst>
        </xdr:cNvPr>
        <xdr:cNvSpPr txBox="1"/>
      </xdr:nvSpPr>
      <xdr:spPr>
        <a:xfrm>
          <a:off x="13742044" y="6382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96174</xdr:rowOff>
    </xdr:from>
    <xdr:ext cx="405111" cy="259045"/>
    <xdr:sp macro="" textlink="">
      <xdr:nvSpPr>
        <xdr:cNvPr id="310" name="n_2mainValue【一般廃棄物処理施設】&#10;有形固定資産減価償却率">
          <a:extLst>
            <a:ext uri="{FF2B5EF4-FFF2-40B4-BE49-F238E27FC236}">
              <a16:creationId xmlns:a16="http://schemas.microsoft.com/office/drawing/2014/main" id="{92D41D31-851B-4869-9D39-A21D1CCE7C32}"/>
            </a:ext>
          </a:extLst>
        </xdr:cNvPr>
        <xdr:cNvSpPr txBox="1"/>
      </xdr:nvSpPr>
      <xdr:spPr>
        <a:xfrm>
          <a:off x="1296099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11" name="正方形/長方形 310">
          <a:extLst>
            <a:ext uri="{FF2B5EF4-FFF2-40B4-BE49-F238E27FC236}">
              <a16:creationId xmlns:a16="http://schemas.microsoft.com/office/drawing/2014/main" id="{FF4726BF-A96E-4D63-B2FF-BF5EB7DCEE61}"/>
            </a:ext>
          </a:extLst>
        </xdr:cNvPr>
        <xdr:cNvSpPr/>
      </xdr:nvSpPr>
      <xdr:spPr>
        <a:xfrm>
          <a:off x="16459200" y="40386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12" name="正方形/長方形 311">
          <a:extLst>
            <a:ext uri="{FF2B5EF4-FFF2-40B4-BE49-F238E27FC236}">
              <a16:creationId xmlns:a16="http://schemas.microsoft.com/office/drawing/2014/main" id="{2506FAE3-5F56-4CA5-9256-36A6C92A932E}"/>
            </a:ext>
          </a:extLst>
        </xdr:cNvPr>
        <xdr:cNvSpPr/>
      </xdr:nvSpPr>
      <xdr:spPr>
        <a:xfrm>
          <a:off x="165862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13" name="正方形/長方形 312">
          <a:extLst>
            <a:ext uri="{FF2B5EF4-FFF2-40B4-BE49-F238E27FC236}">
              <a16:creationId xmlns:a16="http://schemas.microsoft.com/office/drawing/2014/main" id="{DBAC926F-03EB-4704-BF76-89282E2EF0F7}"/>
            </a:ext>
          </a:extLst>
        </xdr:cNvPr>
        <xdr:cNvSpPr/>
      </xdr:nvSpPr>
      <xdr:spPr>
        <a:xfrm>
          <a:off x="165862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14" name="正方形/長方形 313">
          <a:extLst>
            <a:ext uri="{FF2B5EF4-FFF2-40B4-BE49-F238E27FC236}">
              <a16:creationId xmlns:a16="http://schemas.microsoft.com/office/drawing/2014/main" id="{885A2DB4-7985-477C-B4AF-BC2BF8F5B449}"/>
            </a:ext>
          </a:extLst>
        </xdr:cNvPr>
        <xdr:cNvSpPr/>
      </xdr:nvSpPr>
      <xdr:spPr>
        <a:xfrm>
          <a:off x="174879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15" name="正方形/長方形 314">
          <a:extLst>
            <a:ext uri="{FF2B5EF4-FFF2-40B4-BE49-F238E27FC236}">
              <a16:creationId xmlns:a16="http://schemas.microsoft.com/office/drawing/2014/main" id="{38189C72-1B56-4ECE-8CA3-0F00AF8131C6}"/>
            </a:ext>
          </a:extLst>
        </xdr:cNvPr>
        <xdr:cNvSpPr/>
      </xdr:nvSpPr>
      <xdr:spPr>
        <a:xfrm>
          <a:off x="174879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16" name="正方形/長方形 315">
          <a:extLst>
            <a:ext uri="{FF2B5EF4-FFF2-40B4-BE49-F238E27FC236}">
              <a16:creationId xmlns:a16="http://schemas.microsoft.com/office/drawing/2014/main" id="{A41C8E58-C6FC-470E-8DEA-BB6D9F4A8C06}"/>
            </a:ext>
          </a:extLst>
        </xdr:cNvPr>
        <xdr:cNvSpPr/>
      </xdr:nvSpPr>
      <xdr:spPr>
        <a:xfrm>
          <a:off x="18516600" y="46736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7" name="正方形/長方形 316">
          <a:extLst>
            <a:ext uri="{FF2B5EF4-FFF2-40B4-BE49-F238E27FC236}">
              <a16:creationId xmlns:a16="http://schemas.microsoft.com/office/drawing/2014/main" id="{4DE1D41B-BDA3-4812-AF7B-EAD9A6432A52}"/>
            </a:ext>
          </a:extLst>
        </xdr:cNvPr>
        <xdr:cNvSpPr/>
      </xdr:nvSpPr>
      <xdr:spPr>
        <a:xfrm>
          <a:off x="18516600" y="48704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8" name="正方形/長方形 317">
          <a:extLst>
            <a:ext uri="{FF2B5EF4-FFF2-40B4-BE49-F238E27FC236}">
              <a16:creationId xmlns:a16="http://schemas.microsoft.com/office/drawing/2014/main" id="{63D427AC-9F96-4A66-9755-4A25D0536B9A}"/>
            </a:ext>
          </a:extLst>
        </xdr:cNvPr>
        <xdr:cNvSpPr/>
      </xdr:nvSpPr>
      <xdr:spPr>
        <a:xfrm>
          <a:off x="16459200" y="51371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19" name="テキスト ボックス 318">
          <a:extLst>
            <a:ext uri="{FF2B5EF4-FFF2-40B4-BE49-F238E27FC236}">
              <a16:creationId xmlns:a16="http://schemas.microsoft.com/office/drawing/2014/main" id="{35F653BE-5F9E-4E29-8B83-F3F7EE174B82}"/>
            </a:ext>
          </a:extLst>
        </xdr:cNvPr>
        <xdr:cNvSpPr txBox="1"/>
      </xdr:nvSpPr>
      <xdr:spPr>
        <a:xfrm>
          <a:off x="16440150" y="4953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20" name="直線コネクタ 319">
          <a:extLst>
            <a:ext uri="{FF2B5EF4-FFF2-40B4-BE49-F238E27FC236}">
              <a16:creationId xmlns:a16="http://schemas.microsoft.com/office/drawing/2014/main" id="{4FDA9CB2-9805-43CD-969F-942922B7CD59}"/>
            </a:ext>
          </a:extLst>
        </xdr:cNvPr>
        <xdr:cNvCxnSpPr/>
      </xdr:nvCxnSpPr>
      <xdr:spPr>
        <a:xfrm>
          <a:off x="16459200" y="7340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21" name="直線コネクタ 320">
          <a:extLst>
            <a:ext uri="{FF2B5EF4-FFF2-40B4-BE49-F238E27FC236}">
              <a16:creationId xmlns:a16="http://schemas.microsoft.com/office/drawing/2014/main" id="{9E7F433B-9808-47DE-9CE8-57FDED9CD84D}"/>
            </a:ext>
          </a:extLst>
        </xdr:cNvPr>
        <xdr:cNvCxnSpPr/>
      </xdr:nvCxnSpPr>
      <xdr:spPr>
        <a:xfrm>
          <a:off x="16459200" y="6902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22" name="テキスト ボックス 321">
          <a:extLst>
            <a:ext uri="{FF2B5EF4-FFF2-40B4-BE49-F238E27FC236}">
              <a16:creationId xmlns:a16="http://schemas.microsoft.com/office/drawing/2014/main" id="{92D717D4-7E57-43F3-AC9E-A71539DD4FC8}"/>
            </a:ext>
          </a:extLst>
        </xdr:cNvPr>
        <xdr:cNvSpPr txBox="1"/>
      </xdr:nvSpPr>
      <xdr:spPr>
        <a:xfrm>
          <a:off x="16248514" y="6766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23" name="直線コネクタ 322">
          <a:extLst>
            <a:ext uri="{FF2B5EF4-FFF2-40B4-BE49-F238E27FC236}">
              <a16:creationId xmlns:a16="http://schemas.microsoft.com/office/drawing/2014/main" id="{930734EB-3962-4C0C-9AD8-88BBCFC43CB5}"/>
            </a:ext>
          </a:extLst>
        </xdr:cNvPr>
        <xdr:cNvCxnSpPr/>
      </xdr:nvCxnSpPr>
      <xdr:spPr>
        <a:xfrm>
          <a:off x="16459200" y="6457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24" name="テキスト ボックス 323">
          <a:extLst>
            <a:ext uri="{FF2B5EF4-FFF2-40B4-BE49-F238E27FC236}">
              <a16:creationId xmlns:a16="http://schemas.microsoft.com/office/drawing/2014/main" id="{3DE00BEA-EFA0-4A92-AAC2-5A43C1792199}"/>
            </a:ext>
          </a:extLst>
        </xdr:cNvPr>
        <xdr:cNvSpPr txBox="1"/>
      </xdr:nvSpPr>
      <xdr:spPr>
        <a:xfrm>
          <a:off x="15849828" y="63220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25" name="直線コネクタ 324">
          <a:extLst>
            <a:ext uri="{FF2B5EF4-FFF2-40B4-BE49-F238E27FC236}">
              <a16:creationId xmlns:a16="http://schemas.microsoft.com/office/drawing/2014/main" id="{B61AEA1E-DD86-4ACC-9087-8A964AD00B4A}"/>
            </a:ext>
          </a:extLst>
        </xdr:cNvPr>
        <xdr:cNvCxnSpPr/>
      </xdr:nvCxnSpPr>
      <xdr:spPr>
        <a:xfrm>
          <a:off x="16459200" y="6019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26" name="テキスト ボックス 325">
          <a:extLst>
            <a:ext uri="{FF2B5EF4-FFF2-40B4-BE49-F238E27FC236}">
              <a16:creationId xmlns:a16="http://schemas.microsoft.com/office/drawing/2014/main" id="{AA6037F2-77EA-403B-8FE6-BDACE00DEC37}"/>
            </a:ext>
          </a:extLst>
        </xdr:cNvPr>
        <xdr:cNvSpPr txBox="1"/>
      </xdr:nvSpPr>
      <xdr:spPr>
        <a:xfrm>
          <a:off x="15849828" y="5883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27" name="直線コネクタ 326">
          <a:extLst>
            <a:ext uri="{FF2B5EF4-FFF2-40B4-BE49-F238E27FC236}">
              <a16:creationId xmlns:a16="http://schemas.microsoft.com/office/drawing/2014/main" id="{844D11C7-F12E-4F02-A0A8-08E0B138FDD7}"/>
            </a:ext>
          </a:extLst>
        </xdr:cNvPr>
        <xdr:cNvCxnSpPr/>
      </xdr:nvCxnSpPr>
      <xdr:spPr>
        <a:xfrm>
          <a:off x="16459200" y="5581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28" name="テキスト ボックス 327">
          <a:extLst>
            <a:ext uri="{FF2B5EF4-FFF2-40B4-BE49-F238E27FC236}">
              <a16:creationId xmlns:a16="http://schemas.microsoft.com/office/drawing/2014/main" id="{07B69756-90E0-472B-A9EE-97E065C3C740}"/>
            </a:ext>
          </a:extLst>
        </xdr:cNvPr>
        <xdr:cNvSpPr txBox="1"/>
      </xdr:nvSpPr>
      <xdr:spPr>
        <a:xfrm>
          <a:off x="15849828" y="544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29" name="直線コネクタ 328">
          <a:extLst>
            <a:ext uri="{FF2B5EF4-FFF2-40B4-BE49-F238E27FC236}">
              <a16:creationId xmlns:a16="http://schemas.microsoft.com/office/drawing/2014/main" id="{65596784-56C3-4E22-8772-DAB58A90DF18}"/>
            </a:ext>
          </a:extLst>
        </xdr:cNvPr>
        <xdr:cNvCxnSpPr/>
      </xdr:nvCxnSpPr>
      <xdr:spPr>
        <a:xfrm>
          <a:off x="16459200" y="5137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30" name="テキスト ボックス 329">
          <a:extLst>
            <a:ext uri="{FF2B5EF4-FFF2-40B4-BE49-F238E27FC236}">
              <a16:creationId xmlns:a16="http://schemas.microsoft.com/office/drawing/2014/main" id="{20B30C7D-B99B-4EE8-9B82-23F6A8F7EBD9}"/>
            </a:ext>
          </a:extLst>
        </xdr:cNvPr>
        <xdr:cNvSpPr txBox="1"/>
      </xdr:nvSpPr>
      <xdr:spPr>
        <a:xfrm>
          <a:off x="15849828" y="5001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31" name="【一般廃棄物処理施設】&#10;一人当たり有形固定資産（償却資産）額グラフ枠">
          <a:extLst>
            <a:ext uri="{FF2B5EF4-FFF2-40B4-BE49-F238E27FC236}">
              <a16:creationId xmlns:a16="http://schemas.microsoft.com/office/drawing/2014/main" id="{622C0877-C093-447B-81AB-F67B93E6C8C9}"/>
            </a:ext>
          </a:extLst>
        </xdr:cNvPr>
        <xdr:cNvSpPr/>
      </xdr:nvSpPr>
      <xdr:spPr>
        <a:xfrm>
          <a:off x="16459200" y="51371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332" name="直線コネクタ 331">
          <a:extLst>
            <a:ext uri="{FF2B5EF4-FFF2-40B4-BE49-F238E27FC236}">
              <a16:creationId xmlns:a16="http://schemas.microsoft.com/office/drawing/2014/main" id="{BF1EF5FD-4DD2-453E-A241-B9A26E91A767}"/>
            </a:ext>
          </a:extLst>
        </xdr:cNvPr>
        <xdr:cNvCxnSpPr/>
      </xdr:nvCxnSpPr>
      <xdr:spPr>
        <a:xfrm flipV="1">
          <a:off x="19951064" y="5528339"/>
          <a:ext cx="0" cy="1372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333" name="【一般廃棄物処理施設】&#10;一人当たり有形固定資産（償却資産）額最小値テキスト">
          <a:extLst>
            <a:ext uri="{FF2B5EF4-FFF2-40B4-BE49-F238E27FC236}">
              <a16:creationId xmlns:a16="http://schemas.microsoft.com/office/drawing/2014/main" id="{6B7A4EBE-21BB-4679-B3B0-189E3C7A34E6}"/>
            </a:ext>
          </a:extLst>
        </xdr:cNvPr>
        <xdr:cNvSpPr txBox="1"/>
      </xdr:nvSpPr>
      <xdr:spPr>
        <a:xfrm>
          <a:off x="19989800" y="6905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334" name="直線コネクタ 333">
          <a:extLst>
            <a:ext uri="{FF2B5EF4-FFF2-40B4-BE49-F238E27FC236}">
              <a16:creationId xmlns:a16="http://schemas.microsoft.com/office/drawing/2014/main" id="{F3C4B8D1-8E62-46F3-8D71-9FB735F26BF8}"/>
            </a:ext>
          </a:extLst>
        </xdr:cNvPr>
        <xdr:cNvCxnSpPr/>
      </xdr:nvCxnSpPr>
      <xdr:spPr>
        <a:xfrm>
          <a:off x="19881850" y="69012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335" name="【一般廃棄物処理施設】&#10;一人当たり有形固定資産（償却資産）額最大値テキスト">
          <a:extLst>
            <a:ext uri="{FF2B5EF4-FFF2-40B4-BE49-F238E27FC236}">
              <a16:creationId xmlns:a16="http://schemas.microsoft.com/office/drawing/2014/main" id="{08A02FBE-388B-4970-9B47-F9C6C20CE617}"/>
            </a:ext>
          </a:extLst>
        </xdr:cNvPr>
        <xdr:cNvSpPr txBox="1"/>
      </xdr:nvSpPr>
      <xdr:spPr>
        <a:xfrm>
          <a:off x="19989800" y="53099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336" name="直線コネクタ 335">
          <a:extLst>
            <a:ext uri="{FF2B5EF4-FFF2-40B4-BE49-F238E27FC236}">
              <a16:creationId xmlns:a16="http://schemas.microsoft.com/office/drawing/2014/main" id="{300A7BF7-0F53-45CA-A992-025CB8357664}"/>
            </a:ext>
          </a:extLst>
        </xdr:cNvPr>
        <xdr:cNvCxnSpPr/>
      </xdr:nvCxnSpPr>
      <xdr:spPr>
        <a:xfrm>
          <a:off x="19881850" y="55283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101712</xdr:rowOff>
    </xdr:from>
    <xdr:ext cx="599010" cy="259045"/>
    <xdr:sp macro="" textlink="">
      <xdr:nvSpPr>
        <xdr:cNvPr id="337" name="【一般廃棄物処理施設】&#10;一人当たり有形固定資産（償却資産）額平均値テキスト">
          <a:extLst>
            <a:ext uri="{FF2B5EF4-FFF2-40B4-BE49-F238E27FC236}">
              <a16:creationId xmlns:a16="http://schemas.microsoft.com/office/drawing/2014/main" id="{5946B853-3A7C-4AD0-81D7-43DE2BFBAE40}"/>
            </a:ext>
          </a:extLst>
        </xdr:cNvPr>
        <xdr:cNvSpPr txBox="1"/>
      </xdr:nvSpPr>
      <xdr:spPr>
        <a:xfrm>
          <a:off x="19989800" y="67057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338" name="フローチャート: 判断 337">
          <a:extLst>
            <a:ext uri="{FF2B5EF4-FFF2-40B4-BE49-F238E27FC236}">
              <a16:creationId xmlns:a16="http://schemas.microsoft.com/office/drawing/2014/main" id="{49AECDAE-F91F-4E64-9CFC-AAF3522EA7C0}"/>
            </a:ext>
          </a:extLst>
        </xdr:cNvPr>
        <xdr:cNvSpPr/>
      </xdr:nvSpPr>
      <xdr:spPr>
        <a:xfrm>
          <a:off x="19900900" y="67272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339" name="フローチャート: 判断 338">
          <a:extLst>
            <a:ext uri="{FF2B5EF4-FFF2-40B4-BE49-F238E27FC236}">
              <a16:creationId xmlns:a16="http://schemas.microsoft.com/office/drawing/2014/main" id="{10780099-B7D3-4FDC-B800-CBEE3E887BA6}"/>
            </a:ext>
          </a:extLst>
        </xdr:cNvPr>
        <xdr:cNvSpPr/>
      </xdr:nvSpPr>
      <xdr:spPr>
        <a:xfrm>
          <a:off x="19157950" y="67403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340" name="フローチャート: 判断 339">
          <a:extLst>
            <a:ext uri="{FF2B5EF4-FFF2-40B4-BE49-F238E27FC236}">
              <a16:creationId xmlns:a16="http://schemas.microsoft.com/office/drawing/2014/main" id="{29792178-13D0-4EA5-A012-C55C9AC4B28F}"/>
            </a:ext>
          </a:extLst>
        </xdr:cNvPr>
        <xdr:cNvSpPr/>
      </xdr:nvSpPr>
      <xdr:spPr>
        <a:xfrm>
          <a:off x="18345150" y="67223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129681</xdr:rowOff>
    </xdr:from>
    <xdr:to>
      <xdr:col>102</xdr:col>
      <xdr:colOff>165100</xdr:colOff>
      <xdr:row>41</xdr:row>
      <xdr:rowOff>59831</xdr:rowOff>
    </xdr:to>
    <xdr:sp macro="" textlink="">
      <xdr:nvSpPr>
        <xdr:cNvPr id="341" name="フローチャート: 判断 340">
          <a:extLst>
            <a:ext uri="{FF2B5EF4-FFF2-40B4-BE49-F238E27FC236}">
              <a16:creationId xmlns:a16="http://schemas.microsoft.com/office/drawing/2014/main" id="{6DA06797-3965-40B3-B49D-3B4DE1BCC942}"/>
            </a:ext>
          </a:extLst>
        </xdr:cNvPr>
        <xdr:cNvSpPr/>
      </xdr:nvSpPr>
      <xdr:spPr>
        <a:xfrm>
          <a:off x="17551400" y="67336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136325</xdr:rowOff>
    </xdr:from>
    <xdr:to>
      <xdr:col>98</xdr:col>
      <xdr:colOff>38100</xdr:colOff>
      <xdr:row>41</xdr:row>
      <xdr:rowOff>66475</xdr:rowOff>
    </xdr:to>
    <xdr:sp macro="" textlink="">
      <xdr:nvSpPr>
        <xdr:cNvPr id="342" name="フローチャート: 判断 341">
          <a:extLst>
            <a:ext uri="{FF2B5EF4-FFF2-40B4-BE49-F238E27FC236}">
              <a16:creationId xmlns:a16="http://schemas.microsoft.com/office/drawing/2014/main" id="{C32F7660-8B95-4274-BBB4-39B2847730E0}"/>
            </a:ext>
          </a:extLst>
        </xdr:cNvPr>
        <xdr:cNvSpPr/>
      </xdr:nvSpPr>
      <xdr:spPr>
        <a:xfrm>
          <a:off x="16757650" y="67403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43" name="テキスト ボックス 342">
          <a:extLst>
            <a:ext uri="{FF2B5EF4-FFF2-40B4-BE49-F238E27FC236}">
              <a16:creationId xmlns:a16="http://schemas.microsoft.com/office/drawing/2014/main" id="{B1AC3A73-5CD6-485D-BCE5-96BF952026BD}"/>
            </a:ext>
          </a:extLst>
        </xdr:cNvPr>
        <xdr:cNvSpPr txBox="1"/>
      </xdr:nvSpPr>
      <xdr:spPr>
        <a:xfrm>
          <a:off x="197802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44" name="テキスト ボックス 343">
          <a:extLst>
            <a:ext uri="{FF2B5EF4-FFF2-40B4-BE49-F238E27FC236}">
              <a16:creationId xmlns:a16="http://schemas.microsoft.com/office/drawing/2014/main" id="{160ACCFF-E8DA-4884-B2A1-58D6DE7EE4F2}"/>
            </a:ext>
          </a:extLst>
        </xdr:cNvPr>
        <xdr:cNvSpPr txBox="1"/>
      </xdr:nvSpPr>
      <xdr:spPr>
        <a:xfrm>
          <a:off x="190309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45" name="テキスト ボックス 344">
          <a:extLst>
            <a:ext uri="{FF2B5EF4-FFF2-40B4-BE49-F238E27FC236}">
              <a16:creationId xmlns:a16="http://schemas.microsoft.com/office/drawing/2014/main" id="{59F0D979-78CD-4DC5-95B1-E23433609CAB}"/>
            </a:ext>
          </a:extLst>
        </xdr:cNvPr>
        <xdr:cNvSpPr txBox="1"/>
      </xdr:nvSpPr>
      <xdr:spPr>
        <a:xfrm>
          <a:off x="182245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46" name="テキスト ボックス 345">
          <a:extLst>
            <a:ext uri="{FF2B5EF4-FFF2-40B4-BE49-F238E27FC236}">
              <a16:creationId xmlns:a16="http://schemas.microsoft.com/office/drawing/2014/main" id="{7A6583B0-430F-4824-A47D-EE20100164C3}"/>
            </a:ext>
          </a:extLst>
        </xdr:cNvPr>
        <xdr:cNvSpPr txBox="1"/>
      </xdr:nvSpPr>
      <xdr:spPr>
        <a:xfrm>
          <a:off x="174307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47" name="テキスト ボックス 346">
          <a:extLst>
            <a:ext uri="{FF2B5EF4-FFF2-40B4-BE49-F238E27FC236}">
              <a16:creationId xmlns:a16="http://schemas.microsoft.com/office/drawing/2014/main" id="{4AD95A24-AD15-4552-AD25-02478D2978FD}"/>
            </a:ext>
          </a:extLst>
        </xdr:cNvPr>
        <xdr:cNvSpPr txBox="1"/>
      </xdr:nvSpPr>
      <xdr:spPr>
        <a:xfrm>
          <a:off x="1663065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29521</xdr:rowOff>
    </xdr:from>
    <xdr:to>
      <xdr:col>116</xdr:col>
      <xdr:colOff>114300</xdr:colOff>
      <xdr:row>39</xdr:row>
      <xdr:rowOff>131121</xdr:rowOff>
    </xdr:to>
    <xdr:sp macro="" textlink="">
      <xdr:nvSpPr>
        <xdr:cNvPr id="348" name="楕円 347">
          <a:extLst>
            <a:ext uri="{FF2B5EF4-FFF2-40B4-BE49-F238E27FC236}">
              <a16:creationId xmlns:a16="http://schemas.microsoft.com/office/drawing/2014/main" id="{314041F8-71FD-4C8E-AC62-34B72B9B6548}"/>
            </a:ext>
          </a:extLst>
        </xdr:cNvPr>
        <xdr:cNvSpPr/>
      </xdr:nvSpPr>
      <xdr:spPr>
        <a:xfrm>
          <a:off x="19900900" y="646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52398</xdr:rowOff>
    </xdr:from>
    <xdr:ext cx="599010" cy="259045"/>
    <xdr:sp macro="" textlink="">
      <xdr:nvSpPr>
        <xdr:cNvPr id="349" name="【一般廃棄物処理施設】&#10;一人当たり有形固定資産（償却資産）額該当値テキスト">
          <a:extLst>
            <a:ext uri="{FF2B5EF4-FFF2-40B4-BE49-F238E27FC236}">
              <a16:creationId xmlns:a16="http://schemas.microsoft.com/office/drawing/2014/main" id="{D91C82EA-FDAE-4181-97AE-CD39DEDCC5E8}"/>
            </a:ext>
          </a:extLst>
        </xdr:cNvPr>
        <xdr:cNvSpPr txBox="1"/>
      </xdr:nvSpPr>
      <xdr:spPr>
        <a:xfrm>
          <a:off x="19989800" y="6326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38297</xdr:rowOff>
    </xdr:from>
    <xdr:to>
      <xdr:col>112</xdr:col>
      <xdr:colOff>38100</xdr:colOff>
      <xdr:row>39</xdr:row>
      <xdr:rowOff>139897</xdr:rowOff>
    </xdr:to>
    <xdr:sp macro="" textlink="">
      <xdr:nvSpPr>
        <xdr:cNvPr id="350" name="楕円 349">
          <a:extLst>
            <a:ext uri="{FF2B5EF4-FFF2-40B4-BE49-F238E27FC236}">
              <a16:creationId xmlns:a16="http://schemas.microsoft.com/office/drawing/2014/main" id="{CE6CBBEE-575A-45A4-821A-0204241A8AFF}"/>
            </a:ext>
          </a:extLst>
        </xdr:cNvPr>
        <xdr:cNvSpPr/>
      </xdr:nvSpPr>
      <xdr:spPr>
        <a:xfrm>
          <a:off x="19157950" y="647719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80321</xdr:rowOff>
    </xdr:from>
    <xdr:to>
      <xdr:col>116</xdr:col>
      <xdr:colOff>63500</xdr:colOff>
      <xdr:row>39</xdr:row>
      <xdr:rowOff>89097</xdr:rowOff>
    </xdr:to>
    <xdr:cxnSp macro="">
      <xdr:nvCxnSpPr>
        <xdr:cNvPr id="351" name="直線コネクタ 350">
          <a:extLst>
            <a:ext uri="{FF2B5EF4-FFF2-40B4-BE49-F238E27FC236}">
              <a16:creationId xmlns:a16="http://schemas.microsoft.com/office/drawing/2014/main" id="{1B8BF0EA-6E3C-4EA7-BCF9-A0DC5B2A31EC}"/>
            </a:ext>
          </a:extLst>
        </xdr:cNvPr>
        <xdr:cNvCxnSpPr/>
      </xdr:nvCxnSpPr>
      <xdr:spPr>
        <a:xfrm flipV="1">
          <a:off x="19202400" y="6519221"/>
          <a:ext cx="749300" cy="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46300</xdr:rowOff>
    </xdr:from>
    <xdr:to>
      <xdr:col>107</xdr:col>
      <xdr:colOff>101600</xdr:colOff>
      <xdr:row>39</xdr:row>
      <xdr:rowOff>147900</xdr:rowOff>
    </xdr:to>
    <xdr:sp macro="" textlink="">
      <xdr:nvSpPr>
        <xdr:cNvPr id="352" name="楕円 351">
          <a:extLst>
            <a:ext uri="{FF2B5EF4-FFF2-40B4-BE49-F238E27FC236}">
              <a16:creationId xmlns:a16="http://schemas.microsoft.com/office/drawing/2014/main" id="{45C55328-CE12-4C33-B064-AFBD1FB0A7F6}"/>
            </a:ext>
          </a:extLst>
        </xdr:cNvPr>
        <xdr:cNvSpPr/>
      </xdr:nvSpPr>
      <xdr:spPr>
        <a:xfrm>
          <a:off x="18345150" y="648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89097</xdr:rowOff>
    </xdr:from>
    <xdr:to>
      <xdr:col>111</xdr:col>
      <xdr:colOff>177800</xdr:colOff>
      <xdr:row>39</xdr:row>
      <xdr:rowOff>97100</xdr:rowOff>
    </xdr:to>
    <xdr:cxnSp macro="">
      <xdr:nvCxnSpPr>
        <xdr:cNvPr id="353" name="直線コネクタ 352">
          <a:extLst>
            <a:ext uri="{FF2B5EF4-FFF2-40B4-BE49-F238E27FC236}">
              <a16:creationId xmlns:a16="http://schemas.microsoft.com/office/drawing/2014/main" id="{107F9F94-9763-435C-AF90-81E0238F0E8F}"/>
            </a:ext>
          </a:extLst>
        </xdr:cNvPr>
        <xdr:cNvCxnSpPr/>
      </xdr:nvCxnSpPr>
      <xdr:spPr>
        <a:xfrm flipV="1">
          <a:off x="18395950" y="6527997"/>
          <a:ext cx="806450" cy="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57672</xdr:rowOff>
    </xdr:from>
    <xdr:ext cx="599010" cy="259045"/>
    <xdr:sp macro="" textlink="">
      <xdr:nvSpPr>
        <xdr:cNvPr id="354" name="n_1aveValue【一般廃棄物処理施設】&#10;一人当たり有形固定資産（償却資産）額">
          <a:extLst>
            <a:ext uri="{FF2B5EF4-FFF2-40B4-BE49-F238E27FC236}">
              <a16:creationId xmlns:a16="http://schemas.microsoft.com/office/drawing/2014/main" id="{AA7B1267-D432-4AA9-82E5-B13905FBC8C2}"/>
            </a:ext>
          </a:extLst>
        </xdr:cNvPr>
        <xdr:cNvSpPr txBox="1"/>
      </xdr:nvSpPr>
      <xdr:spPr>
        <a:xfrm>
          <a:off x="18915595" y="6826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39622</xdr:rowOff>
    </xdr:from>
    <xdr:ext cx="599010" cy="259045"/>
    <xdr:sp macro="" textlink="">
      <xdr:nvSpPr>
        <xdr:cNvPr id="355" name="n_2aveValue【一般廃棄物処理施設】&#10;一人当たり有形固定資産（償却資産）額">
          <a:extLst>
            <a:ext uri="{FF2B5EF4-FFF2-40B4-BE49-F238E27FC236}">
              <a16:creationId xmlns:a16="http://schemas.microsoft.com/office/drawing/2014/main" id="{26C230D2-18B0-4A17-A360-EA732365D92B}"/>
            </a:ext>
          </a:extLst>
        </xdr:cNvPr>
        <xdr:cNvSpPr txBox="1"/>
      </xdr:nvSpPr>
      <xdr:spPr>
        <a:xfrm>
          <a:off x="18134545" y="680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76358</xdr:rowOff>
    </xdr:from>
    <xdr:ext cx="599010" cy="259045"/>
    <xdr:sp macro="" textlink="">
      <xdr:nvSpPr>
        <xdr:cNvPr id="356" name="n_3aveValue【一般廃棄物処理施設】&#10;一人当たり有形固定資産（償却資産）額">
          <a:extLst>
            <a:ext uri="{FF2B5EF4-FFF2-40B4-BE49-F238E27FC236}">
              <a16:creationId xmlns:a16="http://schemas.microsoft.com/office/drawing/2014/main" id="{EE7F191A-2795-4601-A193-E7F281CA56E2}"/>
            </a:ext>
          </a:extLst>
        </xdr:cNvPr>
        <xdr:cNvSpPr txBox="1"/>
      </xdr:nvSpPr>
      <xdr:spPr>
        <a:xfrm>
          <a:off x="17321745" y="6515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83002</xdr:rowOff>
    </xdr:from>
    <xdr:ext cx="599010" cy="259045"/>
    <xdr:sp macro="" textlink="">
      <xdr:nvSpPr>
        <xdr:cNvPr id="357" name="n_4aveValue【一般廃棄物処理施設】&#10;一人当たり有形固定資産（償却資産）額">
          <a:extLst>
            <a:ext uri="{FF2B5EF4-FFF2-40B4-BE49-F238E27FC236}">
              <a16:creationId xmlns:a16="http://schemas.microsoft.com/office/drawing/2014/main" id="{3F494202-84B3-408A-8E82-E9EECB09D353}"/>
            </a:ext>
          </a:extLst>
        </xdr:cNvPr>
        <xdr:cNvSpPr txBox="1"/>
      </xdr:nvSpPr>
      <xdr:spPr>
        <a:xfrm>
          <a:off x="16527995" y="6521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156424</xdr:rowOff>
    </xdr:from>
    <xdr:ext cx="599010" cy="259045"/>
    <xdr:sp macro="" textlink="">
      <xdr:nvSpPr>
        <xdr:cNvPr id="358" name="n_1mainValue【一般廃棄物処理施設】&#10;一人当たり有形固定資産（償却資産）額">
          <a:extLst>
            <a:ext uri="{FF2B5EF4-FFF2-40B4-BE49-F238E27FC236}">
              <a16:creationId xmlns:a16="http://schemas.microsoft.com/office/drawing/2014/main" id="{BFF42366-BF3C-4B11-A12E-CB239200FE89}"/>
            </a:ext>
          </a:extLst>
        </xdr:cNvPr>
        <xdr:cNvSpPr txBox="1"/>
      </xdr:nvSpPr>
      <xdr:spPr>
        <a:xfrm>
          <a:off x="18915595" y="626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164427</xdr:rowOff>
    </xdr:from>
    <xdr:ext cx="599010" cy="259045"/>
    <xdr:sp macro="" textlink="">
      <xdr:nvSpPr>
        <xdr:cNvPr id="359" name="n_2mainValue【一般廃棄物処理施設】&#10;一人当たり有形固定資産（償却資産）額">
          <a:extLst>
            <a:ext uri="{FF2B5EF4-FFF2-40B4-BE49-F238E27FC236}">
              <a16:creationId xmlns:a16="http://schemas.microsoft.com/office/drawing/2014/main" id="{66EC9B9F-8E7F-45A3-9EB3-A63D7FB63C76}"/>
            </a:ext>
          </a:extLst>
        </xdr:cNvPr>
        <xdr:cNvSpPr txBox="1"/>
      </xdr:nvSpPr>
      <xdr:spPr>
        <a:xfrm>
          <a:off x="18134545" y="6273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60" name="正方形/長方形 359">
          <a:extLst>
            <a:ext uri="{FF2B5EF4-FFF2-40B4-BE49-F238E27FC236}">
              <a16:creationId xmlns:a16="http://schemas.microsoft.com/office/drawing/2014/main" id="{972BA9BB-B28D-4AB5-BB28-FBCAD84A72B3}"/>
            </a:ext>
          </a:extLst>
        </xdr:cNvPr>
        <xdr:cNvSpPr/>
      </xdr:nvSpPr>
      <xdr:spPr>
        <a:xfrm>
          <a:off x="11207750" y="77089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61" name="正方形/長方形 360">
          <a:extLst>
            <a:ext uri="{FF2B5EF4-FFF2-40B4-BE49-F238E27FC236}">
              <a16:creationId xmlns:a16="http://schemas.microsoft.com/office/drawing/2014/main" id="{6971298D-EA8D-41FA-8EE2-A78A995B2637}"/>
            </a:ext>
          </a:extLst>
        </xdr:cNvPr>
        <xdr:cNvSpPr/>
      </xdr:nvSpPr>
      <xdr:spPr>
        <a:xfrm>
          <a:off x="113157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62" name="正方形/長方形 361">
          <a:extLst>
            <a:ext uri="{FF2B5EF4-FFF2-40B4-BE49-F238E27FC236}">
              <a16:creationId xmlns:a16="http://schemas.microsoft.com/office/drawing/2014/main" id="{D55F2741-EE96-4CE2-896C-00ABB242E351}"/>
            </a:ext>
          </a:extLst>
        </xdr:cNvPr>
        <xdr:cNvSpPr/>
      </xdr:nvSpPr>
      <xdr:spPr>
        <a:xfrm>
          <a:off x="113157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63" name="正方形/長方形 362">
          <a:extLst>
            <a:ext uri="{FF2B5EF4-FFF2-40B4-BE49-F238E27FC236}">
              <a16:creationId xmlns:a16="http://schemas.microsoft.com/office/drawing/2014/main" id="{754FAB2E-C548-4429-A89C-2F640EC67944}"/>
            </a:ext>
          </a:extLst>
        </xdr:cNvPr>
        <xdr:cNvSpPr/>
      </xdr:nvSpPr>
      <xdr:spPr>
        <a:xfrm>
          <a:off x="122364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64" name="正方形/長方形 363">
          <a:extLst>
            <a:ext uri="{FF2B5EF4-FFF2-40B4-BE49-F238E27FC236}">
              <a16:creationId xmlns:a16="http://schemas.microsoft.com/office/drawing/2014/main" id="{DBD6D7C4-6305-421C-9F7A-AED1B079D27B}"/>
            </a:ext>
          </a:extLst>
        </xdr:cNvPr>
        <xdr:cNvSpPr/>
      </xdr:nvSpPr>
      <xdr:spPr>
        <a:xfrm>
          <a:off x="122364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5" name="正方形/長方形 364">
          <a:extLst>
            <a:ext uri="{FF2B5EF4-FFF2-40B4-BE49-F238E27FC236}">
              <a16:creationId xmlns:a16="http://schemas.microsoft.com/office/drawing/2014/main" id="{1242325F-4E91-42E1-8A06-AD6B98FD02AD}"/>
            </a:ext>
          </a:extLst>
        </xdr:cNvPr>
        <xdr:cNvSpPr/>
      </xdr:nvSpPr>
      <xdr:spPr>
        <a:xfrm>
          <a:off x="1326515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6" name="正方形/長方形 365">
          <a:extLst>
            <a:ext uri="{FF2B5EF4-FFF2-40B4-BE49-F238E27FC236}">
              <a16:creationId xmlns:a16="http://schemas.microsoft.com/office/drawing/2014/main" id="{838FDF8F-E894-4C97-AC83-D66F0BDF959E}"/>
            </a:ext>
          </a:extLst>
        </xdr:cNvPr>
        <xdr:cNvSpPr/>
      </xdr:nvSpPr>
      <xdr:spPr>
        <a:xfrm>
          <a:off x="1326515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7" name="正方形/長方形 366">
          <a:extLst>
            <a:ext uri="{FF2B5EF4-FFF2-40B4-BE49-F238E27FC236}">
              <a16:creationId xmlns:a16="http://schemas.microsoft.com/office/drawing/2014/main" id="{307EFDB9-5367-4A69-88C4-269AB6EEC698}"/>
            </a:ext>
          </a:extLst>
        </xdr:cNvPr>
        <xdr:cNvSpPr/>
      </xdr:nvSpPr>
      <xdr:spPr>
        <a:xfrm>
          <a:off x="11207750" y="880745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68" name="正方形/長方形 367">
          <a:extLst>
            <a:ext uri="{FF2B5EF4-FFF2-40B4-BE49-F238E27FC236}">
              <a16:creationId xmlns:a16="http://schemas.microsoft.com/office/drawing/2014/main" id="{09BBAB9B-D979-4CC4-B94D-1633FEC0F941}"/>
            </a:ext>
          </a:extLst>
        </xdr:cNvPr>
        <xdr:cNvSpPr/>
      </xdr:nvSpPr>
      <xdr:spPr>
        <a:xfrm>
          <a:off x="16459200" y="77089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69" name="正方形/長方形 368">
          <a:extLst>
            <a:ext uri="{FF2B5EF4-FFF2-40B4-BE49-F238E27FC236}">
              <a16:creationId xmlns:a16="http://schemas.microsoft.com/office/drawing/2014/main" id="{E77B2FA3-109D-42AF-938E-A7C4EA4585B5}"/>
            </a:ext>
          </a:extLst>
        </xdr:cNvPr>
        <xdr:cNvSpPr/>
      </xdr:nvSpPr>
      <xdr:spPr>
        <a:xfrm>
          <a:off x="165862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0" name="正方形/長方形 369">
          <a:extLst>
            <a:ext uri="{FF2B5EF4-FFF2-40B4-BE49-F238E27FC236}">
              <a16:creationId xmlns:a16="http://schemas.microsoft.com/office/drawing/2014/main" id="{9C844FC1-0CF4-439B-B228-AF0EBBBEDE96}"/>
            </a:ext>
          </a:extLst>
        </xdr:cNvPr>
        <xdr:cNvSpPr/>
      </xdr:nvSpPr>
      <xdr:spPr>
        <a:xfrm>
          <a:off x="165862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1" name="正方形/長方形 370">
          <a:extLst>
            <a:ext uri="{FF2B5EF4-FFF2-40B4-BE49-F238E27FC236}">
              <a16:creationId xmlns:a16="http://schemas.microsoft.com/office/drawing/2014/main" id="{94911E0D-D9E4-461A-8DE7-D68202398CBF}"/>
            </a:ext>
          </a:extLst>
        </xdr:cNvPr>
        <xdr:cNvSpPr/>
      </xdr:nvSpPr>
      <xdr:spPr>
        <a:xfrm>
          <a:off x="174879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2" name="正方形/長方形 371">
          <a:extLst>
            <a:ext uri="{FF2B5EF4-FFF2-40B4-BE49-F238E27FC236}">
              <a16:creationId xmlns:a16="http://schemas.microsoft.com/office/drawing/2014/main" id="{F9F50711-4A33-43F6-9B5E-6B4A4B2CE058}"/>
            </a:ext>
          </a:extLst>
        </xdr:cNvPr>
        <xdr:cNvSpPr/>
      </xdr:nvSpPr>
      <xdr:spPr>
        <a:xfrm>
          <a:off x="174879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3" name="正方形/長方形 372">
          <a:extLst>
            <a:ext uri="{FF2B5EF4-FFF2-40B4-BE49-F238E27FC236}">
              <a16:creationId xmlns:a16="http://schemas.microsoft.com/office/drawing/2014/main" id="{2289CB9C-B516-4C8B-9466-18BFF848DBE2}"/>
            </a:ext>
          </a:extLst>
        </xdr:cNvPr>
        <xdr:cNvSpPr/>
      </xdr:nvSpPr>
      <xdr:spPr>
        <a:xfrm>
          <a:off x="18516600" y="83439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4" name="正方形/長方形 373">
          <a:extLst>
            <a:ext uri="{FF2B5EF4-FFF2-40B4-BE49-F238E27FC236}">
              <a16:creationId xmlns:a16="http://schemas.microsoft.com/office/drawing/2014/main" id="{32D5AF75-E720-4B77-A4EF-63225057461F}"/>
            </a:ext>
          </a:extLst>
        </xdr:cNvPr>
        <xdr:cNvSpPr/>
      </xdr:nvSpPr>
      <xdr:spPr>
        <a:xfrm>
          <a:off x="18516600" y="85407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5" name="正方形/長方形 374">
          <a:extLst>
            <a:ext uri="{FF2B5EF4-FFF2-40B4-BE49-F238E27FC236}">
              <a16:creationId xmlns:a16="http://schemas.microsoft.com/office/drawing/2014/main" id="{854C13A0-9026-4A60-A356-5CE381F09A11}"/>
            </a:ext>
          </a:extLst>
        </xdr:cNvPr>
        <xdr:cNvSpPr/>
      </xdr:nvSpPr>
      <xdr:spPr>
        <a:xfrm>
          <a:off x="16459200" y="880745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76" name="正方形/長方形 375">
          <a:extLst>
            <a:ext uri="{FF2B5EF4-FFF2-40B4-BE49-F238E27FC236}">
              <a16:creationId xmlns:a16="http://schemas.microsoft.com/office/drawing/2014/main" id="{0D9399AE-1AD2-47D9-B65A-DD61002FC33B}"/>
            </a:ext>
          </a:extLst>
        </xdr:cNvPr>
        <xdr:cNvSpPr/>
      </xdr:nvSpPr>
      <xdr:spPr>
        <a:xfrm>
          <a:off x="11207750" y="1137920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77" name="正方形/長方形 376">
          <a:extLst>
            <a:ext uri="{FF2B5EF4-FFF2-40B4-BE49-F238E27FC236}">
              <a16:creationId xmlns:a16="http://schemas.microsoft.com/office/drawing/2014/main" id="{7D39CE4B-E74E-40F7-A0AA-C196627BA522}"/>
            </a:ext>
          </a:extLst>
        </xdr:cNvPr>
        <xdr:cNvSpPr/>
      </xdr:nvSpPr>
      <xdr:spPr>
        <a:xfrm>
          <a:off x="113157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78" name="正方形/長方形 377">
          <a:extLst>
            <a:ext uri="{FF2B5EF4-FFF2-40B4-BE49-F238E27FC236}">
              <a16:creationId xmlns:a16="http://schemas.microsoft.com/office/drawing/2014/main" id="{28EB1B57-F343-4DD4-A903-5DCA1CFCCDE0}"/>
            </a:ext>
          </a:extLst>
        </xdr:cNvPr>
        <xdr:cNvSpPr/>
      </xdr:nvSpPr>
      <xdr:spPr>
        <a:xfrm>
          <a:off x="113157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79" name="正方形/長方形 378">
          <a:extLst>
            <a:ext uri="{FF2B5EF4-FFF2-40B4-BE49-F238E27FC236}">
              <a16:creationId xmlns:a16="http://schemas.microsoft.com/office/drawing/2014/main" id="{4EDD7F02-F20C-460C-AC79-76C8EE8221C0}"/>
            </a:ext>
          </a:extLst>
        </xdr:cNvPr>
        <xdr:cNvSpPr/>
      </xdr:nvSpPr>
      <xdr:spPr>
        <a:xfrm>
          <a:off x="122364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80" name="正方形/長方形 379">
          <a:extLst>
            <a:ext uri="{FF2B5EF4-FFF2-40B4-BE49-F238E27FC236}">
              <a16:creationId xmlns:a16="http://schemas.microsoft.com/office/drawing/2014/main" id="{50260629-596B-4F1B-8FBB-53930133D765}"/>
            </a:ext>
          </a:extLst>
        </xdr:cNvPr>
        <xdr:cNvSpPr/>
      </xdr:nvSpPr>
      <xdr:spPr>
        <a:xfrm>
          <a:off x="122364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81" name="正方形/長方形 380">
          <a:extLst>
            <a:ext uri="{FF2B5EF4-FFF2-40B4-BE49-F238E27FC236}">
              <a16:creationId xmlns:a16="http://schemas.microsoft.com/office/drawing/2014/main" id="{A286CAD1-C059-4E16-B990-65E7098C9B35}"/>
            </a:ext>
          </a:extLst>
        </xdr:cNvPr>
        <xdr:cNvSpPr/>
      </xdr:nvSpPr>
      <xdr:spPr>
        <a:xfrm>
          <a:off x="1326515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82" name="正方形/長方形 381">
          <a:extLst>
            <a:ext uri="{FF2B5EF4-FFF2-40B4-BE49-F238E27FC236}">
              <a16:creationId xmlns:a16="http://schemas.microsoft.com/office/drawing/2014/main" id="{E6688539-A2EA-4831-BEDB-5F6C987812CA}"/>
            </a:ext>
          </a:extLst>
        </xdr:cNvPr>
        <xdr:cNvSpPr/>
      </xdr:nvSpPr>
      <xdr:spPr>
        <a:xfrm>
          <a:off x="1326515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83" name="正方形/長方形 382">
          <a:extLst>
            <a:ext uri="{FF2B5EF4-FFF2-40B4-BE49-F238E27FC236}">
              <a16:creationId xmlns:a16="http://schemas.microsoft.com/office/drawing/2014/main" id="{EAFDFEB8-215A-4484-83EA-BDE16708D7A4}"/>
            </a:ext>
          </a:extLst>
        </xdr:cNvPr>
        <xdr:cNvSpPr/>
      </xdr:nvSpPr>
      <xdr:spPr>
        <a:xfrm>
          <a:off x="11207750" y="1247775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84" name="テキスト ボックス 383">
          <a:extLst>
            <a:ext uri="{FF2B5EF4-FFF2-40B4-BE49-F238E27FC236}">
              <a16:creationId xmlns:a16="http://schemas.microsoft.com/office/drawing/2014/main" id="{B8FFD59F-D8C2-4F09-B360-9617F3171C5F}"/>
            </a:ext>
          </a:extLst>
        </xdr:cNvPr>
        <xdr:cNvSpPr txBox="1"/>
      </xdr:nvSpPr>
      <xdr:spPr>
        <a:xfrm>
          <a:off x="11169650" y="122936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85" name="直線コネクタ 384">
          <a:extLst>
            <a:ext uri="{FF2B5EF4-FFF2-40B4-BE49-F238E27FC236}">
              <a16:creationId xmlns:a16="http://schemas.microsoft.com/office/drawing/2014/main" id="{E0840858-F60A-4974-BD96-1962AAF70017}"/>
            </a:ext>
          </a:extLst>
        </xdr:cNvPr>
        <xdr:cNvCxnSpPr/>
      </xdr:nvCxnSpPr>
      <xdr:spPr>
        <a:xfrm>
          <a:off x="11207750" y="146812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86" name="テキスト ボックス 385">
          <a:extLst>
            <a:ext uri="{FF2B5EF4-FFF2-40B4-BE49-F238E27FC236}">
              <a16:creationId xmlns:a16="http://schemas.microsoft.com/office/drawing/2014/main" id="{440E47EA-69DA-4332-94DD-79BE888FF20F}"/>
            </a:ext>
          </a:extLst>
        </xdr:cNvPr>
        <xdr:cNvSpPr txBox="1"/>
      </xdr:nvSpPr>
      <xdr:spPr>
        <a:xfrm>
          <a:off x="10797721" y="1453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87" name="直線コネクタ 386">
          <a:extLst>
            <a:ext uri="{FF2B5EF4-FFF2-40B4-BE49-F238E27FC236}">
              <a16:creationId xmlns:a16="http://schemas.microsoft.com/office/drawing/2014/main" id="{ED42C725-ECE2-4289-B852-C5D986D55F19}"/>
            </a:ext>
          </a:extLst>
        </xdr:cNvPr>
        <xdr:cNvCxnSpPr/>
      </xdr:nvCxnSpPr>
      <xdr:spPr>
        <a:xfrm>
          <a:off x="11207750" y="14312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88" name="テキスト ボックス 387">
          <a:extLst>
            <a:ext uri="{FF2B5EF4-FFF2-40B4-BE49-F238E27FC236}">
              <a16:creationId xmlns:a16="http://schemas.microsoft.com/office/drawing/2014/main" id="{BD24E9BE-15FF-4DBB-B6C3-B5B660E62F78}"/>
            </a:ext>
          </a:extLst>
        </xdr:cNvPr>
        <xdr:cNvSpPr txBox="1"/>
      </xdr:nvSpPr>
      <xdr:spPr>
        <a:xfrm>
          <a:off x="1079772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89" name="直線コネクタ 388">
          <a:extLst>
            <a:ext uri="{FF2B5EF4-FFF2-40B4-BE49-F238E27FC236}">
              <a16:creationId xmlns:a16="http://schemas.microsoft.com/office/drawing/2014/main" id="{0B4955FB-2AD9-4903-B40B-66BFB25026D1}"/>
            </a:ext>
          </a:extLst>
        </xdr:cNvPr>
        <xdr:cNvCxnSpPr/>
      </xdr:nvCxnSpPr>
      <xdr:spPr>
        <a:xfrm>
          <a:off x="11207750" y="1394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90" name="テキスト ボックス 389">
          <a:extLst>
            <a:ext uri="{FF2B5EF4-FFF2-40B4-BE49-F238E27FC236}">
              <a16:creationId xmlns:a16="http://schemas.microsoft.com/office/drawing/2014/main" id="{79027E2C-F342-4FB1-B4EF-D873C2A67A69}"/>
            </a:ext>
          </a:extLst>
        </xdr:cNvPr>
        <xdr:cNvSpPr txBox="1"/>
      </xdr:nvSpPr>
      <xdr:spPr>
        <a:xfrm>
          <a:off x="10842791" y="1380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91" name="直線コネクタ 390">
          <a:extLst>
            <a:ext uri="{FF2B5EF4-FFF2-40B4-BE49-F238E27FC236}">
              <a16:creationId xmlns:a16="http://schemas.microsoft.com/office/drawing/2014/main" id="{73E74A27-702A-4430-A3D7-C772A34D9C32}"/>
            </a:ext>
          </a:extLst>
        </xdr:cNvPr>
        <xdr:cNvCxnSpPr/>
      </xdr:nvCxnSpPr>
      <xdr:spPr>
        <a:xfrm>
          <a:off x="11207750" y="13576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92" name="テキスト ボックス 391">
          <a:extLst>
            <a:ext uri="{FF2B5EF4-FFF2-40B4-BE49-F238E27FC236}">
              <a16:creationId xmlns:a16="http://schemas.microsoft.com/office/drawing/2014/main" id="{D62B2891-01FF-4042-B997-145AD07F95CF}"/>
            </a:ext>
          </a:extLst>
        </xdr:cNvPr>
        <xdr:cNvSpPr txBox="1"/>
      </xdr:nvSpPr>
      <xdr:spPr>
        <a:xfrm>
          <a:off x="10842791" y="13440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93" name="直線コネクタ 392">
          <a:extLst>
            <a:ext uri="{FF2B5EF4-FFF2-40B4-BE49-F238E27FC236}">
              <a16:creationId xmlns:a16="http://schemas.microsoft.com/office/drawing/2014/main" id="{0099B82B-11D0-4FC1-874B-FA10D28F4665}"/>
            </a:ext>
          </a:extLst>
        </xdr:cNvPr>
        <xdr:cNvCxnSpPr/>
      </xdr:nvCxnSpPr>
      <xdr:spPr>
        <a:xfrm>
          <a:off x="11207750" y="1320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94" name="テキスト ボックス 393">
          <a:extLst>
            <a:ext uri="{FF2B5EF4-FFF2-40B4-BE49-F238E27FC236}">
              <a16:creationId xmlns:a16="http://schemas.microsoft.com/office/drawing/2014/main" id="{F1D87824-F598-4D8A-9229-FB62DCDB61F4}"/>
            </a:ext>
          </a:extLst>
        </xdr:cNvPr>
        <xdr:cNvSpPr txBox="1"/>
      </xdr:nvSpPr>
      <xdr:spPr>
        <a:xfrm>
          <a:off x="10842791" y="1307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95" name="直線コネクタ 394">
          <a:extLst>
            <a:ext uri="{FF2B5EF4-FFF2-40B4-BE49-F238E27FC236}">
              <a16:creationId xmlns:a16="http://schemas.microsoft.com/office/drawing/2014/main" id="{5F93FB39-05A5-4A76-8F65-954850B61B55}"/>
            </a:ext>
          </a:extLst>
        </xdr:cNvPr>
        <xdr:cNvCxnSpPr/>
      </xdr:nvCxnSpPr>
      <xdr:spPr>
        <a:xfrm>
          <a:off x="11207750" y="12846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396" name="テキスト ボックス 395">
          <a:extLst>
            <a:ext uri="{FF2B5EF4-FFF2-40B4-BE49-F238E27FC236}">
              <a16:creationId xmlns:a16="http://schemas.microsoft.com/office/drawing/2014/main" id="{5105A918-91AC-4852-87A7-AF7B83720B77}"/>
            </a:ext>
          </a:extLst>
        </xdr:cNvPr>
        <xdr:cNvSpPr txBox="1"/>
      </xdr:nvSpPr>
      <xdr:spPr>
        <a:xfrm>
          <a:off x="10906911" y="127101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97" name="直線コネクタ 396">
          <a:extLst>
            <a:ext uri="{FF2B5EF4-FFF2-40B4-BE49-F238E27FC236}">
              <a16:creationId xmlns:a16="http://schemas.microsoft.com/office/drawing/2014/main" id="{9681DB39-1F51-4C7B-829E-5F6D8D081FA0}"/>
            </a:ext>
          </a:extLst>
        </xdr:cNvPr>
        <xdr:cNvCxnSpPr/>
      </xdr:nvCxnSpPr>
      <xdr:spPr>
        <a:xfrm>
          <a:off x="11207750" y="12477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398" name="【消防施設】&#10;有形固定資産減価償却率グラフ枠">
          <a:extLst>
            <a:ext uri="{FF2B5EF4-FFF2-40B4-BE49-F238E27FC236}">
              <a16:creationId xmlns:a16="http://schemas.microsoft.com/office/drawing/2014/main" id="{B3F23520-9EA3-43E4-833C-4F79F58C9139}"/>
            </a:ext>
          </a:extLst>
        </xdr:cNvPr>
        <xdr:cNvSpPr/>
      </xdr:nvSpPr>
      <xdr:spPr>
        <a:xfrm>
          <a:off x="11207750" y="1247775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399" name="直線コネクタ 398">
          <a:extLst>
            <a:ext uri="{FF2B5EF4-FFF2-40B4-BE49-F238E27FC236}">
              <a16:creationId xmlns:a16="http://schemas.microsoft.com/office/drawing/2014/main" id="{9A734F33-7BD5-4C6F-B1F0-71F6EC20173A}"/>
            </a:ext>
          </a:extLst>
        </xdr:cNvPr>
        <xdr:cNvCxnSpPr/>
      </xdr:nvCxnSpPr>
      <xdr:spPr>
        <a:xfrm flipV="1">
          <a:off x="14699614" y="128460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400" name="【消防施設】&#10;有形固定資産減価償却率最小値テキスト">
          <a:extLst>
            <a:ext uri="{FF2B5EF4-FFF2-40B4-BE49-F238E27FC236}">
              <a16:creationId xmlns:a16="http://schemas.microsoft.com/office/drawing/2014/main" id="{19B05A55-7460-4603-B8CB-70FA6C979E68}"/>
            </a:ext>
          </a:extLst>
        </xdr:cNvPr>
        <xdr:cNvSpPr txBox="1"/>
      </xdr:nvSpPr>
      <xdr:spPr>
        <a:xfrm>
          <a:off x="14738350"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401" name="直線コネクタ 400">
          <a:extLst>
            <a:ext uri="{FF2B5EF4-FFF2-40B4-BE49-F238E27FC236}">
              <a16:creationId xmlns:a16="http://schemas.microsoft.com/office/drawing/2014/main" id="{0AAC0B64-50CD-42BA-BA4E-AE279FC93418}"/>
            </a:ext>
          </a:extLst>
        </xdr:cNvPr>
        <xdr:cNvCxnSpPr/>
      </xdr:nvCxnSpPr>
      <xdr:spPr>
        <a:xfrm>
          <a:off x="14611350" y="14065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402" name="【消防施設】&#10;有形固定資産減価償却率最大値テキスト">
          <a:extLst>
            <a:ext uri="{FF2B5EF4-FFF2-40B4-BE49-F238E27FC236}">
              <a16:creationId xmlns:a16="http://schemas.microsoft.com/office/drawing/2014/main" id="{D630F276-0709-4144-971F-296856FE0023}"/>
            </a:ext>
          </a:extLst>
        </xdr:cNvPr>
        <xdr:cNvSpPr txBox="1"/>
      </xdr:nvSpPr>
      <xdr:spPr>
        <a:xfrm>
          <a:off x="14738350" y="12627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403" name="直線コネクタ 402">
          <a:extLst>
            <a:ext uri="{FF2B5EF4-FFF2-40B4-BE49-F238E27FC236}">
              <a16:creationId xmlns:a16="http://schemas.microsoft.com/office/drawing/2014/main" id="{175D41BA-C744-4187-880F-F0BC078FDDF1}"/>
            </a:ext>
          </a:extLst>
        </xdr:cNvPr>
        <xdr:cNvCxnSpPr/>
      </xdr:nvCxnSpPr>
      <xdr:spPr>
        <a:xfrm>
          <a:off x="14611350" y="12846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132097</xdr:rowOff>
    </xdr:from>
    <xdr:ext cx="405111" cy="259045"/>
    <xdr:sp macro="" textlink="">
      <xdr:nvSpPr>
        <xdr:cNvPr id="404" name="【消防施設】&#10;有形固定資産減価償却率平均値テキスト">
          <a:extLst>
            <a:ext uri="{FF2B5EF4-FFF2-40B4-BE49-F238E27FC236}">
              <a16:creationId xmlns:a16="http://schemas.microsoft.com/office/drawing/2014/main" id="{7D3ECEB1-BF9D-4C7C-8371-A37EE7BA11C2}"/>
            </a:ext>
          </a:extLst>
        </xdr:cNvPr>
        <xdr:cNvSpPr txBox="1"/>
      </xdr:nvSpPr>
      <xdr:spPr>
        <a:xfrm>
          <a:off x="14738350" y="13340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405" name="フローチャート: 判断 404">
          <a:extLst>
            <a:ext uri="{FF2B5EF4-FFF2-40B4-BE49-F238E27FC236}">
              <a16:creationId xmlns:a16="http://schemas.microsoft.com/office/drawing/2014/main" id="{1361B794-7D7A-41D9-9B35-4DFB0DEA1490}"/>
            </a:ext>
          </a:extLst>
        </xdr:cNvPr>
        <xdr:cNvSpPr/>
      </xdr:nvSpPr>
      <xdr:spPr>
        <a:xfrm>
          <a:off x="14649450" y="134823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406" name="フローチャート: 判断 405">
          <a:extLst>
            <a:ext uri="{FF2B5EF4-FFF2-40B4-BE49-F238E27FC236}">
              <a16:creationId xmlns:a16="http://schemas.microsoft.com/office/drawing/2014/main" id="{0A5B3639-26AC-4ABB-AFBC-DA09A9063822}"/>
            </a:ext>
          </a:extLst>
        </xdr:cNvPr>
        <xdr:cNvSpPr/>
      </xdr:nvSpPr>
      <xdr:spPr>
        <a:xfrm>
          <a:off x="13887450" y="134785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407" name="フローチャート: 判断 406">
          <a:extLst>
            <a:ext uri="{FF2B5EF4-FFF2-40B4-BE49-F238E27FC236}">
              <a16:creationId xmlns:a16="http://schemas.microsoft.com/office/drawing/2014/main" id="{1ADA9AA4-3FEE-4223-B06C-9C172088FDFE}"/>
            </a:ext>
          </a:extLst>
        </xdr:cNvPr>
        <xdr:cNvSpPr/>
      </xdr:nvSpPr>
      <xdr:spPr>
        <a:xfrm>
          <a:off x="13093700" y="134835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408" name="フローチャート: 判断 407">
          <a:extLst>
            <a:ext uri="{FF2B5EF4-FFF2-40B4-BE49-F238E27FC236}">
              <a16:creationId xmlns:a16="http://schemas.microsoft.com/office/drawing/2014/main" id="{53280DB7-BF5F-4088-B06A-E4130C3C6CBE}"/>
            </a:ext>
          </a:extLst>
        </xdr:cNvPr>
        <xdr:cNvSpPr/>
      </xdr:nvSpPr>
      <xdr:spPr>
        <a:xfrm>
          <a:off x="12299950" y="135331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409" name="フローチャート: 判断 408">
          <a:extLst>
            <a:ext uri="{FF2B5EF4-FFF2-40B4-BE49-F238E27FC236}">
              <a16:creationId xmlns:a16="http://schemas.microsoft.com/office/drawing/2014/main" id="{C8D8D0B8-E933-4300-9D6C-16E8946D057F}"/>
            </a:ext>
          </a:extLst>
        </xdr:cNvPr>
        <xdr:cNvSpPr/>
      </xdr:nvSpPr>
      <xdr:spPr>
        <a:xfrm>
          <a:off x="11487150" y="13542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10" name="テキスト ボックス 409">
          <a:extLst>
            <a:ext uri="{FF2B5EF4-FFF2-40B4-BE49-F238E27FC236}">
              <a16:creationId xmlns:a16="http://schemas.microsoft.com/office/drawing/2014/main" id="{B43DEA8B-5D0A-462B-A6DE-14626E52927C}"/>
            </a:ext>
          </a:extLst>
        </xdr:cNvPr>
        <xdr:cNvSpPr txBox="1"/>
      </xdr:nvSpPr>
      <xdr:spPr>
        <a:xfrm>
          <a:off x="14528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11" name="テキスト ボックス 410">
          <a:extLst>
            <a:ext uri="{FF2B5EF4-FFF2-40B4-BE49-F238E27FC236}">
              <a16:creationId xmlns:a16="http://schemas.microsoft.com/office/drawing/2014/main" id="{89231C2B-0955-476F-9CFB-F43275C2B082}"/>
            </a:ext>
          </a:extLst>
        </xdr:cNvPr>
        <xdr:cNvSpPr txBox="1"/>
      </xdr:nvSpPr>
      <xdr:spPr>
        <a:xfrm>
          <a:off x="137668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12" name="テキスト ボックス 411">
          <a:extLst>
            <a:ext uri="{FF2B5EF4-FFF2-40B4-BE49-F238E27FC236}">
              <a16:creationId xmlns:a16="http://schemas.microsoft.com/office/drawing/2014/main" id="{FD621709-2693-41CF-BDFC-8D9A52EE0148}"/>
            </a:ext>
          </a:extLst>
        </xdr:cNvPr>
        <xdr:cNvSpPr txBox="1"/>
      </xdr:nvSpPr>
      <xdr:spPr>
        <a:xfrm>
          <a:off x="129730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13" name="テキスト ボックス 412">
          <a:extLst>
            <a:ext uri="{FF2B5EF4-FFF2-40B4-BE49-F238E27FC236}">
              <a16:creationId xmlns:a16="http://schemas.microsoft.com/office/drawing/2014/main" id="{B5845586-2B6F-4383-AB40-9F8DD79B14CF}"/>
            </a:ext>
          </a:extLst>
        </xdr:cNvPr>
        <xdr:cNvSpPr txBox="1"/>
      </xdr:nvSpPr>
      <xdr:spPr>
        <a:xfrm>
          <a:off x="12172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14" name="テキスト ボックス 413">
          <a:extLst>
            <a:ext uri="{FF2B5EF4-FFF2-40B4-BE49-F238E27FC236}">
              <a16:creationId xmlns:a16="http://schemas.microsoft.com/office/drawing/2014/main" id="{A7001886-458C-4FA2-99FF-74F3C6D69D26}"/>
            </a:ext>
          </a:extLst>
        </xdr:cNvPr>
        <xdr:cNvSpPr txBox="1"/>
      </xdr:nvSpPr>
      <xdr:spPr>
        <a:xfrm>
          <a:off x="11366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153670</xdr:rowOff>
    </xdr:from>
    <xdr:to>
      <xdr:col>85</xdr:col>
      <xdr:colOff>177800</xdr:colOff>
      <xdr:row>83</xdr:row>
      <xdr:rowOff>83820</xdr:rowOff>
    </xdr:to>
    <xdr:sp macro="" textlink="">
      <xdr:nvSpPr>
        <xdr:cNvPr id="415" name="楕円 414">
          <a:extLst>
            <a:ext uri="{FF2B5EF4-FFF2-40B4-BE49-F238E27FC236}">
              <a16:creationId xmlns:a16="http://schemas.microsoft.com/office/drawing/2014/main" id="{C82DC376-0E83-4507-9B04-9CFEAC53C3DA}"/>
            </a:ext>
          </a:extLst>
        </xdr:cNvPr>
        <xdr:cNvSpPr/>
      </xdr:nvSpPr>
      <xdr:spPr>
        <a:xfrm>
          <a:off x="14649450" y="136918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132097</xdr:rowOff>
    </xdr:from>
    <xdr:ext cx="405111" cy="259045"/>
    <xdr:sp macro="" textlink="">
      <xdr:nvSpPr>
        <xdr:cNvPr id="416" name="【消防施設】&#10;有形固定資産減価償却率該当値テキスト">
          <a:extLst>
            <a:ext uri="{FF2B5EF4-FFF2-40B4-BE49-F238E27FC236}">
              <a16:creationId xmlns:a16="http://schemas.microsoft.com/office/drawing/2014/main" id="{9A651402-9C27-4E1F-8780-6451A6E9B0F6}"/>
            </a:ext>
          </a:extLst>
        </xdr:cNvPr>
        <xdr:cNvSpPr txBox="1"/>
      </xdr:nvSpPr>
      <xdr:spPr>
        <a:xfrm>
          <a:off x="14738350" y="1367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50800</xdr:rowOff>
    </xdr:from>
    <xdr:to>
      <xdr:col>81</xdr:col>
      <xdr:colOff>101600</xdr:colOff>
      <xdr:row>83</xdr:row>
      <xdr:rowOff>152400</xdr:rowOff>
    </xdr:to>
    <xdr:sp macro="" textlink="">
      <xdr:nvSpPr>
        <xdr:cNvPr id="417" name="楕円 416">
          <a:extLst>
            <a:ext uri="{FF2B5EF4-FFF2-40B4-BE49-F238E27FC236}">
              <a16:creationId xmlns:a16="http://schemas.microsoft.com/office/drawing/2014/main" id="{13977266-35EE-4C10-8F6C-8AD4B36ECFDF}"/>
            </a:ext>
          </a:extLst>
        </xdr:cNvPr>
        <xdr:cNvSpPr/>
      </xdr:nvSpPr>
      <xdr:spPr>
        <a:xfrm>
          <a:off x="1388745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33020</xdr:rowOff>
    </xdr:from>
    <xdr:to>
      <xdr:col>85</xdr:col>
      <xdr:colOff>127000</xdr:colOff>
      <xdr:row>83</xdr:row>
      <xdr:rowOff>101600</xdr:rowOff>
    </xdr:to>
    <xdr:cxnSp macro="">
      <xdr:nvCxnSpPr>
        <xdr:cNvPr id="418" name="直線コネクタ 417">
          <a:extLst>
            <a:ext uri="{FF2B5EF4-FFF2-40B4-BE49-F238E27FC236}">
              <a16:creationId xmlns:a16="http://schemas.microsoft.com/office/drawing/2014/main" id="{D6EE2B9E-DF52-4F1F-8793-BD14879716C8}"/>
            </a:ext>
          </a:extLst>
        </xdr:cNvPr>
        <xdr:cNvCxnSpPr/>
      </xdr:nvCxnSpPr>
      <xdr:spPr>
        <a:xfrm flipV="1">
          <a:off x="13938250" y="13736320"/>
          <a:ext cx="762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33020</xdr:rowOff>
    </xdr:from>
    <xdr:to>
      <xdr:col>76</xdr:col>
      <xdr:colOff>165100</xdr:colOff>
      <xdr:row>83</xdr:row>
      <xdr:rowOff>134620</xdr:rowOff>
    </xdr:to>
    <xdr:sp macro="" textlink="">
      <xdr:nvSpPr>
        <xdr:cNvPr id="419" name="楕円 418">
          <a:extLst>
            <a:ext uri="{FF2B5EF4-FFF2-40B4-BE49-F238E27FC236}">
              <a16:creationId xmlns:a16="http://schemas.microsoft.com/office/drawing/2014/main" id="{4437CF25-A33A-451A-BEFB-5336569758CA}"/>
            </a:ext>
          </a:extLst>
        </xdr:cNvPr>
        <xdr:cNvSpPr/>
      </xdr:nvSpPr>
      <xdr:spPr>
        <a:xfrm>
          <a:off x="13093700" y="1373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83820</xdr:rowOff>
    </xdr:from>
    <xdr:to>
      <xdr:col>81</xdr:col>
      <xdr:colOff>50800</xdr:colOff>
      <xdr:row>83</xdr:row>
      <xdr:rowOff>101600</xdr:rowOff>
    </xdr:to>
    <xdr:cxnSp macro="">
      <xdr:nvCxnSpPr>
        <xdr:cNvPr id="420" name="直線コネクタ 419">
          <a:extLst>
            <a:ext uri="{FF2B5EF4-FFF2-40B4-BE49-F238E27FC236}">
              <a16:creationId xmlns:a16="http://schemas.microsoft.com/office/drawing/2014/main" id="{6EEEABBD-482F-4BD8-AE9D-39FD6C734D51}"/>
            </a:ext>
          </a:extLst>
        </xdr:cNvPr>
        <xdr:cNvCxnSpPr/>
      </xdr:nvCxnSpPr>
      <xdr:spPr>
        <a:xfrm>
          <a:off x="13144500" y="13787120"/>
          <a:ext cx="79375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421" name="n_1aveValue【消防施設】&#10;有形固定資産減価償却率">
          <a:extLst>
            <a:ext uri="{FF2B5EF4-FFF2-40B4-BE49-F238E27FC236}">
              <a16:creationId xmlns:a16="http://schemas.microsoft.com/office/drawing/2014/main" id="{670DB3E6-F2E3-40D9-8A35-F2503A7A8F4F}"/>
            </a:ext>
          </a:extLst>
        </xdr:cNvPr>
        <xdr:cNvSpPr txBox="1"/>
      </xdr:nvSpPr>
      <xdr:spPr>
        <a:xfrm>
          <a:off x="13742044" y="13260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57166</xdr:rowOff>
    </xdr:from>
    <xdr:ext cx="405111" cy="259045"/>
    <xdr:sp macro="" textlink="">
      <xdr:nvSpPr>
        <xdr:cNvPr id="422" name="n_2aveValue【消防施設】&#10;有形固定資産減価償却率">
          <a:extLst>
            <a:ext uri="{FF2B5EF4-FFF2-40B4-BE49-F238E27FC236}">
              <a16:creationId xmlns:a16="http://schemas.microsoft.com/office/drawing/2014/main" id="{BEBE6281-0F29-4743-B90E-ACFF638F2738}"/>
            </a:ext>
          </a:extLst>
        </xdr:cNvPr>
        <xdr:cNvSpPr txBox="1"/>
      </xdr:nvSpPr>
      <xdr:spPr>
        <a:xfrm>
          <a:off x="12960994" y="13265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106697</xdr:rowOff>
    </xdr:from>
    <xdr:ext cx="405111" cy="259045"/>
    <xdr:sp macro="" textlink="">
      <xdr:nvSpPr>
        <xdr:cNvPr id="423" name="n_3aveValue【消防施設】&#10;有形固定資産減価償却率">
          <a:extLst>
            <a:ext uri="{FF2B5EF4-FFF2-40B4-BE49-F238E27FC236}">
              <a16:creationId xmlns:a16="http://schemas.microsoft.com/office/drawing/2014/main" id="{243125DF-F883-4E31-85AD-ECBED9D1CAFD}"/>
            </a:ext>
          </a:extLst>
        </xdr:cNvPr>
        <xdr:cNvSpPr txBox="1"/>
      </xdr:nvSpPr>
      <xdr:spPr>
        <a:xfrm>
          <a:off x="12167244" y="1331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121938</xdr:rowOff>
    </xdr:from>
    <xdr:ext cx="405111" cy="259045"/>
    <xdr:sp macro="" textlink="">
      <xdr:nvSpPr>
        <xdr:cNvPr id="424" name="n_4aveValue【消防施設】&#10;有形固定資産減価償却率">
          <a:extLst>
            <a:ext uri="{FF2B5EF4-FFF2-40B4-BE49-F238E27FC236}">
              <a16:creationId xmlns:a16="http://schemas.microsoft.com/office/drawing/2014/main" id="{88CF27D2-235D-4103-8D69-0D3BA0676A8B}"/>
            </a:ext>
          </a:extLst>
        </xdr:cNvPr>
        <xdr:cNvSpPr txBox="1"/>
      </xdr:nvSpPr>
      <xdr:spPr>
        <a:xfrm>
          <a:off x="11354444" y="1332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143527</xdr:rowOff>
    </xdr:from>
    <xdr:ext cx="405111" cy="259045"/>
    <xdr:sp macro="" textlink="">
      <xdr:nvSpPr>
        <xdr:cNvPr id="425" name="n_1mainValue【消防施設】&#10;有形固定資産減価償却率">
          <a:extLst>
            <a:ext uri="{FF2B5EF4-FFF2-40B4-BE49-F238E27FC236}">
              <a16:creationId xmlns:a16="http://schemas.microsoft.com/office/drawing/2014/main" id="{8A98636F-BD72-48A4-9C65-6DEF9FFC1B8F}"/>
            </a:ext>
          </a:extLst>
        </xdr:cNvPr>
        <xdr:cNvSpPr txBox="1"/>
      </xdr:nvSpPr>
      <xdr:spPr>
        <a:xfrm>
          <a:off x="13742044" y="13846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125747</xdr:rowOff>
    </xdr:from>
    <xdr:ext cx="405111" cy="259045"/>
    <xdr:sp macro="" textlink="">
      <xdr:nvSpPr>
        <xdr:cNvPr id="426" name="n_2mainValue【消防施設】&#10;有形固定資産減価償却率">
          <a:extLst>
            <a:ext uri="{FF2B5EF4-FFF2-40B4-BE49-F238E27FC236}">
              <a16:creationId xmlns:a16="http://schemas.microsoft.com/office/drawing/2014/main" id="{3EC11A28-00A6-4123-98AD-5814025415B2}"/>
            </a:ext>
          </a:extLst>
        </xdr:cNvPr>
        <xdr:cNvSpPr txBox="1"/>
      </xdr:nvSpPr>
      <xdr:spPr>
        <a:xfrm>
          <a:off x="1296099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27" name="正方形/長方形 426">
          <a:extLst>
            <a:ext uri="{FF2B5EF4-FFF2-40B4-BE49-F238E27FC236}">
              <a16:creationId xmlns:a16="http://schemas.microsoft.com/office/drawing/2014/main" id="{CCC3ABBC-760C-4DCC-8C2F-6946EF7FA913}"/>
            </a:ext>
          </a:extLst>
        </xdr:cNvPr>
        <xdr:cNvSpPr/>
      </xdr:nvSpPr>
      <xdr:spPr>
        <a:xfrm>
          <a:off x="16459200" y="1137920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28" name="正方形/長方形 427">
          <a:extLst>
            <a:ext uri="{FF2B5EF4-FFF2-40B4-BE49-F238E27FC236}">
              <a16:creationId xmlns:a16="http://schemas.microsoft.com/office/drawing/2014/main" id="{EB910C80-67CC-4447-85F5-2A744A4256C5}"/>
            </a:ext>
          </a:extLst>
        </xdr:cNvPr>
        <xdr:cNvSpPr/>
      </xdr:nvSpPr>
      <xdr:spPr>
        <a:xfrm>
          <a:off x="165862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29" name="正方形/長方形 428">
          <a:extLst>
            <a:ext uri="{FF2B5EF4-FFF2-40B4-BE49-F238E27FC236}">
              <a16:creationId xmlns:a16="http://schemas.microsoft.com/office/drawing/2014/main" id="{96E0D181-868F-497A-83AF-0DEBC431CF52}"/>
            </a:ext>
          </a:extLst>
        </xdr:cNvPr>
        <xdr:cNvSpPr/>
      </xdr:nvSpPr>
      <xdr:spPr>
        <a:xfrm>
          <a:off x="165862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30" name="正方形/長方形 429">
          <a:extLst>
            <a:ext uri="{FF2B5EF4-FFF2-40B4-BE49-F238E27FC236}">
              <a16:creationId xmlns:a16="http://schemas.microsoft.com/office/drawing/2014/main" id="{187B798B-6E45-4EA8-B2DB-54309E86B5B8}"/>
            </a:ext>
          </a:extLst>
        </xdr:cNvPr>
        <xdr:cNvSpPr/>
      </xdr:nvSpPr>
      <xdr:spPr>
        <a:xfrm>
          <a:off x="174879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31" name="正方形/長方形 430">
          <a:extLst>
            <a:ext uri="{FF2B5EF4-FFF2-40B4-BE49-F238E27FC236}">
              <a16:creationId xmlns:a16="http://schemas.microsoft.com/office/drawing/2014/main" id="{B8037151-F595-4D33-9F78-B384C81AF4E9}"/>
            </a:ext>
          </a:extLst>
        </xdr:cNvPr>
        <xdr:cNvSpPr/>
      </xdr:nvSpPr>
      <xdr:spPr>
        <a:xfrm>
          <a:off x="174879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32" name="正方形/長方形 431">
          <a:extLst>
            <a:ext uri="{FF2B5EF4-FFF2-40B4-BE49-F238E27FC236}">
              <a16:creationId xmlns:a16="http://schemas.microsoft.com/office/drawing/2014/main" id="{40355DA4-8CB0-48FE-A77F-F2805DB02D1A}"/>
            </a:ext>
          </a:extLst>
        </xdr:cNvPr>
        <xdr:cNvSpPr/>
      </xdr:nvSpPr>
      <xdr:spPr>
        <a:xfrm>
          <a:off x="18516600" y="120142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33" name="正方形/長方形 432">
          <a:extLst>
            <a:ext uri="{FF2B5EF4-FFF2-40B4-BE49-F238E27FC236}">
              <a16:creationId xmlns:a16="http://schemas.microsoft.com/office/drawing/2014/main" id="{3601C408-6E96-4731-A59B-DC8EA9301C80}"/>
            </a:ext>
          </a:extLst>
        </xdr:cNvPr>
        <xdr:cNvSpPr/>
      </xdr:nvSpPr>
      <xdr:spPr>
        <a:xfrm>
          <a:off x="18516600" y="122110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4" name="正方形/長方形 433">
          <a:extLst>
            <a:ext uri="{FF2B5EF4-FFF2-40B4-BE49-F238E27FC236}">
              <a16:creationId xmlns:a16="http://schemas.microsoft.com/office/drawing/2014/main" id="{143724E8-9C57-4C3F-ACEF-3E4480B5D21C}"/>
            </a:ext>
          </a:extLst>
        </xdr:cNvPr>
        <xdr:cNvSpPr/>
      </xdr:nvSpPr>
      <xdr:spPr>
        <a:xfrm>
          <a:off x="16459200" y="1247775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35" name="テキスト ボックス 434">
          <a:extLst>
            <a:ext uri="{FF2B5EF4-FFF2-40B4-BE49-F238E27FC236}">
              <a16:creationId xmlns:a16="http://schemas.microsoft.com/office/drawing/2014/main" id="{ADCD7345-F027-48B3-9D89-B179ABBFDBAE}"/>
            </a:ext>
          </a:extLst>
        </xdr:cNvPr>
        <xdr:cNvSpPr txBox="1"/>
      </xdr:nvSpPr>
      <xdr:spPr>
        <a:xfrm>
          <a:off x="16440150" y="122936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36" name="直線コネクタ 435">
          <a:extLst>
            <a:ext uri="{FF2B5EF4-FFF2-40B4-BE49-F238E27FC236}">
              <a16:creationId xmlns:a16="http://schemas.microsoft.com/office/drawing/2014/main" id="{DFE6B0C7-61AF-4747-9223-37F115539FCA}"/>
            </a:ext>
          </a:extLst>
        </xdr:cNvPr>
        <xdr:cNvCxnSpPr/>
      </xdr:nvCxnSpPr>
      <xdr:spPr>
        <a:xfrm>
          <a:off x="16459200" y="1468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37" name="直線コネクタ 436">
          <a:extLst>
            <a:ext uri="{FF2B5EF4-FFF2-40B4-BE49-F238E27FC236}">
              <a16:creationId xmlns:a16="http://schemas.microsoft.com/office/drawing/2014/main" id="{2E8E2A13-E343-4E92-B5F8-4B9C8393BB04}"/>
            </a:ext>
          </a:extLst>
        </xdr:cNvPr>
        <xdr:cNvCxnSpPr/>
      </xdr:nvCxnSpPr>
      <xdr:spPr>
        <a:xfrm>
          <a:off x="16459200" y="1431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38" name="テキスト ボックス 437">
          <a:extLst>
            <a:ext uri="{FF2B5EF4-FFF2-40B4-BE49-F238E27FC236}">
              <a16:creationId xmlns:a16="http://schemas.microsoft.com/office/drawing/2014/main" id="{E0339EA5-AF31-466C-AECC-4C75DBE2E205}"/>
            </a:ext>
          </a:extLst>
        </xdr:cNvPr>
        <xdr:cNvSpPr txBox="1"/>
      </xdr:nvSpPr>
      <xdr:spPr>
        <a:xfrm>
          <a:off x="16049171" y="14177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39" name="直線コネクタ 438">
          <a:extLst>
            <a:ext uri="{FF2B5EF4-FFF2-40B4-BE49-F238E27FC236}">
              <a16:creationId xmlns:a16="http://schemas.microsoft.com/office/drawing/2014/main" id="{E261F0CD-E99C-4B62-A6D5-791516EFA112}"/>
            </a:ext>
          </a:extLst>
        </xdr:cNvPr>
        <xdr:cNvCxnSpPr/>
      </xdr:nvCxnSpPr>
      <xdr:spPr>
        <a:xfrm>
          <a:off x="16459200" y="1394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40" name="テキスト ボックス 439">
          <a:extLst>
            <a:ext uri="{FF2B5EF4-FFF2-40B4-BE49-F238E27FC236}">
              <a16:creationId xmlns:a16="http://schemas.microsoft.com/office/drawing/2014/main" id="{5E3BDDF5-CE23-4205-A592-4E37A5807F7C}"/>
            </a:ext>
          </a:extLst>
        </xdr:cNvPr>
        <xdr:cNvSpPr txBox="1"/>
      </xdr:nvSpPr>
      <xdr:spPr>
        <a:xfrm>
          <a:off x="16049171" y="1380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41" name="直線コネクタ 440">
          <a:extLst>
            <a:ext uri="{FF2B5EF4-FFF2-40B4-BE49-F238E27FC236}">
              <a16:creationId xmlns:a16="http://schemas.microsoft.com/office/drawing/2014/main" id="{CB8E6C2E-1737-4559-BB23-5B55AC11E33F}"/>
            </a:ext>
          </a:extLst>
        </xdr:cNvPr>
        <xdr:cNvCxnSpPr/>
      </xdr:nvCxnSpPr>
      <xdr:spPr>
        <a:xfrm>
          <a:off x="16459200" y="13576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42" name="テキスト ボックス 441">
          <a:extLst>
            <a:ext uri="{FF2B5EF4-FFF2-40B4-BE49-F238E27FC236}">
              <a16:creationId xmlns:a16="http://schemas.microsoft.com/office/drawing/2014/main" id="{2FA811F3-3400-42CB-9A9F-0211BC2896AC}"/>
            </a:ext>
          </a:extLst>
        </xdr:cNvPr>
        <xdr:cNvSpPr txBox="1"/>
      </xdr:nvSpPr>
      <xdr:spPr>
        <a:xfrm>
          <a:off x="16049171" y="13440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43" name="直線コネクタ 442">
          <a:extLst>
            <a:ext uri="{FF2B5EF4-FFF2-40B4-BE49-F238E27FC236}">
              <a16:creationId xmlns:a16="http://schemas.microsoft.com/office/drawing/2014/main" id="{842740DF-EA46-40DB-8D62-3BD972135213}"/>
            </a:ext>
          </a:extLst>
        </xdr:cNvPr>
        <xdr:cNvCxnSpPr/>
      </xdr:nvCxnSpPr>
      <xdr:spPr>
        <a:xfrm>
          <a:off x="16459200" y="1320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44" name="テキスト ボックス 443">
          <a:extLst>
            <a:ext uri="{FF2B5EF4-FFF2-40B4-BE49-F238E27FC236}">
              <a16:creationId xmlns:a16="http://schemas.microsoft.com/office/drawing/2014/main" id="{97495337-8F9D-4A52-A685-4CF27C778130}"/>
            </a:ext>
          </a:extLst>
        </xdr:cNvPr>
        <xdr:cNvSpPr txBox="1"/>
      </xdr:nvSpPr>
      <xdr:spPr>
        <a:xfrm>
          <a:off x="16049171" y="1307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45" name="直線コネクタ 444">
          <a:extLst>
            <a:ext uri="{FF2B5EF4-FFF2-40B4-BE49-F238E27FC236}">
              <a16:creationId xmlns:a16="http://schemas.microsoft.com/office/drawing/2014/main" id="{FE9D4539-3E81-4BED-AFE4-71FFCE5CE6E1}"/>
            </a:ext>
          </a:extLst>
        </xdr:cNvPr>
        <xdr:cNvCxnSpPr/>
      </xdr:nvCxnSpPr>
      <xdr:spPr>
        <a:xfrm>
          <a:off x="16459200" y="12846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46" name="テキスト ボックス 445">
          <a:extLst>
            <a:ext uri="{FF2B5EF4-FFF2-40B4-BE49-F238E27FC236}">
              <a16:creationId xmlns:a16="http://schemas.microsoft.com/office/drawing/2014/main" id="{7BEAB344-5E0A-44AD-827B-F443FA0B9B32}"/>
            </a:ext>
          </a:extLst>
        </xdr:cNvPr>
        <xdr:cNvSpPr txBox="1"/>
      </xdr:nvSpPr>
      <xdr:spPr>
        <a:xfrm>
          <a:off x="16049171" y="12710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47" name="直線コネクタ 446">
          <a:extLst>
            <a:ext uri="{FF2B5EF4-FFF2-40B4-BE49-F238E27FC236}">
              <a16:creationId xmlns:a16="http://schemas.microsoft.com/office/drawing/2014/main" id="{CE02CF05-D9AB-47F9-9AFA-0B66CB4F4823}"/>
            </a:ext>
          </a:extLst>
        </xdr:cNvPr>
        <xdr:cNvCxnSpPr/>
      </xdr:nvCxnSpPr>
      <xdr:spPr>
        <a:xfrm>
          <a:off x="16459200" y="1247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48" name="テキスト ボックス 447">
          <a:extLst>
            <a:ext uri="{FF2B5EF4-FFF2-40B4-BE49-F238E27FC236}">
              <a16:creationId xmlns:a16="http://schemas.microsoft.com/office/drawing/2014/main" id="{CD18E9DE-285B-4E15-9589-EC3688CD0824}"/>
            </a:ext>
          </a:extLst>
        </xdr:cNvPr>
        <xdr:cNvSpPr txBox="1"/>
      </xdr:nvSpPr>
      <xdr:spPr>
        <a:xfrm>
          <a:off x="16049171" y="1234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49" name="【消防施設】&#10;一人当たり面積グラフ枠">
          <a:extLst>
            <a:ext uri="{FF2B5EF4-FFF2-40B4-BE49-F238E27FC236}">
              <a16:creationId xmlns:a16="http://schemas.microsoft.com/office/drawing/2014/main" id="{A2791A9D-14CF-414D-8737-D688B4C66B37}"/>
            </a:ext>
          </a:extLst>
        </xdr:cNvPr>
        <xdr:cNvSpPr/>
      </xdr:nvSpPr>
      <xdr:spPr>
        <a:xfrm>
          <a:off x="16459200" y="1247775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52578</xdr:rowOff>
    </xdr:from>
    <xdr:to>
      <xdr:col>116</xdr:col>
      <xdr:colOff>62864</xdr:colOff>
      <xdr:row>86</xdr:row>
      <xdr:rowOff>107062</xdr:rowOff>
    </xdr:to>
    <xdr:cxnSp macro="">
      <xdr:nvCxnSpPr>
        <xdr:cNvPr id="450" name="直線コネクタ 449">
          <a:extLst>
            <a:ext uri="{FF2B5EF4-FFF2-40B4-BE49-F238E27FC236}">
              <a16:creationId xmlns:a16="http://schemas.microsoft.com/office/drawing/2014/main" id="{5DAEDFC5-3216-48BD-B6AD-C01931DCE58F}"/>
            </a:ext>
          </a:extLst>
        </xdr:cNvPr>
        <xdr:cNvCxnSpPr/>
      </xdr:nvCxnSpPr>
      <xdr:spPr>
        <a:xfrm flipV="1">
          <a:off x="19951064" y="12765278"/>
          <a:ext cx="0" cy="154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110889</xdr:rowOff>
    </xdr:from>
    <xdr:ext cx="469744" cy="259045"/>
    <xdr:sp macro="" textlink="">
      <xdr:nvSpPr>
        <xdr:cNvPr id="451" name="【消防施設】&#10;一人当たり面積最小値テキスト">
          <a:extLst>
            <a:ext uri="{FF2B5EF4-FFF2-40B4-BE49-F238E27FC236}">
              <a16:creationId xmlns:a16="http://schemas.microsoft.com/office/drawing/2014/main" id="{94034184-32B3-4BB6-960E-0ACC23D4CCEC}"/>
            </a:ext>
          </a:extLst>
        </xdr:cNvPr>
        <xdr:cNvSpPr txBox="1"/>
      </xdr:nvSpPr>
      <xdr:spPr>
        <a:xfrm>
          <a:off x="19989800" y="14309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107062</xdr:rowOff>
    </xdr:from>
    <xdr:to>
      <xdr:col>116</xdr:col>
      <xdr:colOff>152400</xdr:colOff>
      <xdr:row>86</xdr:row>
      <xdr:rowOff>107062</xdr:rowOff>
    </xdr:to>
    <xdr:cxnSp macro="">
      <xdr:nvCxnSpPr>
        <xdr:cNvPr id="452" name="直線コネクタ 451">
          <a:extLst>
            <a:ext uri="{FF2B5EF4-FFF2-40B4-BE49-F238E27FC236}">
              <a16:creationId xmlns:a16="http://schemas.microsoft.com/office/drawing/2014/main" id="{6D6F42AD-79C0-495B-B2E5-0063DD576696}"/>
            </a:ext>
          </a:extLst>
        </xdr:cNvPr>
        <xdr:cNvCxnSpPr/>
      </xdr:nvCxnSpPr>
      <xdr:spPr>
        <a:xfrm>
          <a:off x="19881850" y="143056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170705</xdr:rowOff>
    </xdr:from>
    <xdr:ext cx="469744" cy="259045"/>
    <xdr:sp macro="" textlink="">
      <xdr:nvSpPr>
        <xdr:cNvPr id="453" name="【消防施設】&#10;一人当たり面積最大値テキスト">
          <a:extLst>
            <a:ext uri="{FF2B5EF4-FFF2-40B4-BE49-F238E27FC236}">
              <a16:creationId xmlns:a16="http://schemas.microsoft.com/office/drawing/2014/main" id="{B2AAED14-6895-49A4-A3AF-4AF69A5FC853}"/>
            </a:ext>
          </a:extLst>
        </xdr:cNvPr>
        <xdr:cNvSpPr txBox="1"/>
      </xdr:nvSpPr>
      <xdr:spPr>
        <a:xfrm>
          <a:off x="19989800" y="125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52578</xdr:rowOff>
    </xdr:from>
    <xdr:to>
      <xdr:col>116</xdr:col>
      <xdr:colOff>152400</xdr:colOff>
      <xdr:row>77</xdr:row>
      <xdr:rowOff>52578</xdr:rowOff>
    </xdr:to>
    <xdr:cxnSp macro="">
      <xdr:nvCxnSpPr>
        <xdr:cNvPr id="454" name="直線コネクタ 453">
          <a:extLst>
            <a:ext uri="{FF2B5EF4-FFF2-40B4-BE49-F238E27FC236}">
              <a16:creationId xmlns:a16="http://schemas.microsoft.com/office/drawing/2014/main" id="{8D7329E1-4EB9-4BAE-B415-9BE1AAC6CA89}"/>
            </a:ext>
          </a:extLst>
        </xdr:cNvPr>
        <xdr:cNvCxnSpPr/>
      </xdr:nvCxnSpPr>
      <xdr:spPr>
        <a:xfrm>
          <a:off x="19881850" y="127652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140479</xdr:rowOff>
    </xdr:from>
    <xdr:ext cx="469744" cy="259045"/>
    <xdr:sp macro="" textlink="">
      <xdr:nvSpPr>
        <xdr:cNvPr id="455" name="【消防施設】&#10;一人当たり面積平均値テキスト">
          <a:extLst>
            <a:ext uri="{FF2B5EF4-FFF2-40B4-BE49-F238E27FC236}">
              <a16:creationId xmlns:a16="http://schemas.microsoft.com/office/drawing/2014/main" id="{2B974445-3AEF-43B1-9E43-D647BB90B473}"/>
            </a:ext>
          </a:extLst>
        </xdr:cNvPr>
        <xdr:cNvSpPr txBox="1"/>
      </xdr:nvSpPr>
      <xdr:spPr>
        <a:xfrm>
          <a:off x="19989800" y="140088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456" name="フローチャート: 判断 455">
          <a:extLst>
            <a:ext uri="{FF2B5EF4-FFF2-40B4-BE49-F238E27FC236}">
              <a16:creationId xmlns:a16="http://schemas.microsoft.com/office/drawing/2014/main" id="{A4289296-1FF7-4F6D-9D46-BE4CD8E86000}"/>
            </a:ext>
          </a:extLst>
        </xdr:cNvPr>
        <xdr:cNvSpPr/>
      </xdr:nvSpPr>
      <xdr:spPr>
        <a:xfrm>
          <a:off x="19900900" y="141511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124461</xdr:rowOff>
    </xdr:from>
    <xdr:to>
      <xdr:col>112</xdr:col>
      <xdr:colOff>38100</xdr:colOff>
      <xdr:row>86</xdr:row>
      <xdr:rowOff>54611</xdr:rowOff>
    </xdr:to>
    <xdr:sp macro="" textlink="">
      <xdr:nvSpPr>
        <xdr:cNvPr id="457" name="フローチャート: 判断 456">
          <a:extLst>
            <a:ext uri="{FF2B5EF4-FFF2-40B4-BE49-F238E27FC236}">
              <a16:creationId xmlns:a16="http://schemas.microsoft.com/office/drawing/2014/main" id="{96AD04EA-2AED-4B68-B8CE-C1FFD1259911}"/>
            </a:ext>
          </a:extLst>
        </xdr:cNvPr>
        <xdr:cNvSpPr/>
      </xdr:nvSpPr>
      <xdr:spPr>
        <a:xfrm>
          <a:off x="19157950" y="141579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74168</xdr:rowOff>
    </xdr:from>
    <xdr:to>
      <xdr:col>107</xdr:col>
      <xdr:colOff>101600</xdr:colOff>
      <xdr:row>86</xdr:row>
      <xdr:rowOff>4318</xdr:rowOff>
    </xdr:to>
    <xdr:sp macro="" textlink="">
      <xdr:nvSpPr>
        <xdr:cNvPr id="458" name="フローチャート: 判断 457">
          <a:extLst>
            <a:ext uri="{FF2B5EF4-FFF2-40B4-BE49-F238E27FC236}">
              <a16:creationId xmlns:a16="http://schemas.microsoft.com/office/drawing/2014/main" id="{D401D447-D6F6-42E6-A775-E8B507BA6B9F}"/>
            </a:ext>
          </a:extLst>
        </xdr:cNvPr>
        <xdr:cNvSpPr/>
      </xdr:nvSpPr>
      <xdr:spPr>
        <a:xfrm>
          <a:off x="18345150" y="141076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459" name="フローチャート: 判断 458">
          <a:extLst>
            <a:ext uri="{FF2B5EF4-FFF2-40B4-BE49-F238E27FC236}">
              <a16:creationId xmlns:a16="http://schemas.microsoft.com/office/drawing/2014/main" id="{5152111D-04D2-4AC8-A1D9-FC4197F1E839}"/>
            </a:ext>
          </a:extLst>
        </xdr:cNvPr>
        <xdr:cNvSpPr/>
      </xdr:nvSpPr>
      <xdr:spPr>
        <a:xfrm>
          <a:off x="17551400" y="141511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109982</xdr:rowOff>
    </xdr:from>
    <xdr:to>
      <xdr:col>98</xdr:col>
      <xdr:colOff>38100</xdr:colOff>
      <xdr:row>86</xdr:row>
      <xdr:rowOff>40132</xdr:rowOff>
    </xdr:to>
    <xdr:sp macro="" textlink="">
      <xdr:nvSpPr>
        <xdr:cNvPr id="460" name="フローチャート: 判断 459">
          <a:extLst>
            <a:ext uri="{FF2B5EF4-FFF2-40B4-BE49-F238E27FC236}">
              <a16:creationId xmlns:a16="http://schemas.microsoft.com/office/drawing/2014/main" id="{D43C7962-5F51-4DBA-9794-845A5D46FBF4}"/>
            </a:ext>
          </a:extLst>
        </xdr:cNvPr>
        <xdr:cNvSpPr/>
      </xdr:nvSpPr>
      <xdr:spPr>
        <a:xfrm>
          <a:off x="16757650" y="1414348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id="{0C768922-BBCF-46D8-B5CB-23304C46E187}"/>
            </a:ext>
          </a:extLst>
        </xdr:cNvPr>
        <xdr:cNvSpPr txBox="1"/>
      </xdr:nvSpPr>
      <xdr:spPr>
        <a:xfrm>
          <a:off x="197802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28C5E480-F515-4BF7-8709-7C467E398383}"/>
            </a:ext>
          </a:extLst>
        </xdr:cNvPr>
        <xdr:cNvSpPr txBox="1"/>
      </xdr:nvSpPr>
      <xdr:spPr>
        <a:xfrm>
          <a:off x="190309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729210A1-75E9-4C7F-BD64-773F70382A1E}"/>
            </a:ext>
          </a:extLst>
        </xdr:cNvPr>
        <xdr:cNvSpPr txBox="1"/>
      </xdr:nvSpPr>
      <xdr:spPr>
        <a:xfrm>
          <a:off x="1822450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592045D6-1EFD-4C49-BDD5-FD35F9EAA7C9}"/>
            </a:ext>
          </a:extLst>
        </xdr:cNvPr>
        <xdr:cNvSpPr txBox="1"/>
      </xdr:nvSpPr>
      <xdr:spPr>
        <a:xfrm>
          <a:off x="174307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45DB9A7F-3BD6-477E-9699-436153EC6CC0}"/>
            </a:ext>
          </a:extLst>
        </xdr:cNvPr>
        <xdr:cNvSpPr txBox="1"/>
      </xdr:nvSpPr>
      <xdr:spPr>
        <a:xfrm>
          <a:off x="16630650" y="146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42926</xdr:rowOff>
    </xdr:from>
    <xdr:to>
      <xdr:col>116</xdr:col>
      <xdr:colOff>114300</xdr:colOff>
      <xdr:row>86</xdr:row>
      <xdr:rowOff>144526</xdr:rowOff>
    </xdr:to>
    <xdr:sp macro="" textlink="">
      <xdr:nvSpPr>
        <xdr:cNvPr id="466" name="楕円 465">
          <a:extLst>
            <a:ext uri="{FF2B5EF4-FFF2-40B4-BE49-F238E27FC236}">
              <a16:creationId xmlns:a16="http://schemas.microsoft.com/office/drawing/2014/main" id="{42E76F15-8B26-4E57-ADB8-C6A5F8E0ECBD}"/>
            </a:ext>
          </a:extLst>
        </xdr:cNvPr>
        <xdr:cNvSpPr/>
      </xdr:nvSpPr>
      <xdr:spPr>
        <a:xfrm>
          <a:off x="19900900" y="1424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129303</xdr:rowOff>
    </xdr:from>
    <xdr:ext cx="469744" cy="259045"/>
    <xdr:sp macro="" textlink="">
      <xdr:nvSpPr>
        <xdr:cNvPr id="467" name="【消防施設】&#10;一人当たり面積該当値テキスト">
          <a:extLst>
            <a:ext uri="{FF2B5EF4-FFF2-40B4-BE49-F238E27FC236}">
              <a16:creationId xmlns:a16="http://schemas.microsoft.com/office/drawing/2014/main" id="{7FA59EAC-8DD9-49D0-A5B7-9A0DD443BCDE}"/>
            </a:ext>
          </a:extLst>
        </xdr:cNvPr>
        <xdr:cNvSpPr txBox="1"/>
      </xdr:nvSpPr>
      <xdr:spPr>
        <a:xfrm>
          <a:off x="19989800" y="1416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42926</xdr:rowOff>
    </xdr:from>
    <xdr:to>
      <xdr:col>112</xdr:col>
      <xdr:colOff>38100</xdr:colOff>
      <xdr:row>86</xdr:row>
      <xdr:rowOff>144526</xdr:rowOff>
    </xdr:to>
    <xdr:sp macro="" textlink="">
      <xdr:nvSpPr>
        <xdr:cNvPr id="468" name="楕円 467">
          <a:extLst>
            <a:ext uri="{FF2B5EF4-FFF2-40B4-BE49-F238E27FC236}">
              <a16:creationId xmlns:a16="http://schemas.microsoft.com/office/drawing/2014/main" id="{7726E608-A44C-4649-9725-50DAE219123B}"/>
            </a:ext>
          </a:extLst>
        </xdr:cNvPr>
        <xdr:cNvSpPr/>
      </xdr:nvSpPr>
      <xdr:spPr>
        <a:xfrm>
          <a:off x="19157950" y="142415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93726</xdr:rowOff>
    </xdr:from>
    <xdr:to>
      <xdr:col>116</xdr:col>
      <xdr:colOff>63500</xdr:colOff>
      <xdr:row>86</xdr:row>
      <xdr:rowOff>93726</xdr:rowOff>
    </xdr:to>
    <xdr:cxnSp macro="">
      <xdr:nvCxnSpPr>
        <xdr:cNvPr id="469" name="直線コネクタ 468">
          <a:extLst>
            <a:ext uri="{FF2B5EF4-FFF2-40B4-BE49-F238E27FC236}">
              <a16:creationId xmlns:a16="http://schemas.microsoft.com/office/drawing/2014/main" id="{3FB7AFAC-47F3-4519-93A1-3F7C0B4B1871}"/>
            </a:ext>
          </a:extLst>
        </xdr:cNvPr>
        <xdr:cNvCxnSpPr/>
      </xdr:nvCxnSpPr>
      <xdr:spPr>
        <a:xfrm>
          <a:off x="19202400" y="14292326"/>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42926</xdr:rowOff>
    </xdr:from>
    <xdr:to>
      <xdr:col>107</xdr:col>
      <xdr:colOff>101600</xdr:colOff>
      <xdr:row>86</xdr:row>
      <xdr:rowOff>144526</xdr:rowOff>
    </xdr:to>
    <xdr:sp macro="" textlink="">
      <xdr:nvSpPr>
        <xdr:cNvPr id="470" name="楕円 469">
          <a:extLst>
            <a:ext uri="{FF2B5EF4-FFF2-40B4-BE49-F238E27FC236}">
              <a16:creationId xmlns:a16="http://schemas.microsoft.com/office/drawing/2014/main" id="{407004CB-CE03-4C1C-B0CE-E934D838E0B1}"/>
            </a:ext>
          </a:extLst>
        </xdr:cNvPr>
        <xdr:cNvSpPr/>
      </xdr:nvSpPr>
      <xdr:spPr>
        <a:xfrm>
          <a:off x="18345150" y="1424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93726</xdr:rowOff>
    </xdr:from>
    <xdr:to>
      <xdr:col>111</xdr:col>
      <xdr:colOff>177800</xdr:colOff>
      <xdr:row>86</xdr:row>
      <xdr:rowOff>93726</xdr:rowOff>
    </xdr:to>
    <xdr:cxnSp macro="">
      <xdr:nvCxnSpPr>
        <xdr:cNvPr id="471" name="直線コネクタ 470">
          <a:extLst>
            <a:ext uri="{FF2B5EF4-FFF2-40B4-BE49-F238E27FC236}">
              <a16:creationId xmlns:a16="http://schemas.microsoft.com/office/drawing/2014/main" id="{C0F5B14F-7F9C-473B-B061-5A4948A3B714}"/>
            </a:ext>
          </a:extLst>
        </xdr:cNvPr>
        <xdr:cNvCxnSpPr/>
      </xdr:nvCxnSpPr>
      <xdr:spPr>
        <a:xfrm>
          <a:off x="18395950" y="14292326"/>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71138</xdr:rowOff>
    </xdr:from>
    <xdr:ext cx="469744" cy="259045"/>
    <xdr:sp macro="" textlink="">
      <xdr:nvSpPr>
        <xdr:cNvPr id="472" name="n_1aveValue【消防施設】&#10;一人当たり面積">
          <a:extLst>
            <a:ext uri="{FF2B5EF4-FFF2-40B4-BE49-F238E27FC236}">
              <a16:creationId xmlns:a16="http://schemas.microsoft.com/office/drawing/2014/main" id="{87C27465-4CB6-4920-83CD-2F1BE3F2F0A6}"/>
            </a:ext>
          </a:extLst>
        </xdr:cNvPr>
        <xdr:cNvSpPr txBox="1"/>
      </xdr:nvSpPr>
      <xdr:spPr>
        <a:xfrm>
          <a:off x="18980227" y="1393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20845</xdr:rowOff>
    </xdr:from>
    <xdr:ext cx="469744" cy="259045"/>
    <xdr:sp macro="" textlink="">
      <xdr:nvSpPr>
        <xdr:cNvPr id="473" name="n_2aveValue【消防施設】&#10;一人当たり面積">
          <a:extLst>
            <a:ext uri="{FF2B5EF4-FFF2-40B4-BE49-F238E27FC236}">
              <a16:creationId xmlns:a16="http://schemas.microsoft.com/office/drawing/2014/main" id="{0493206F-8B9B-4828-AED5-DF8FFCA1328F}"/>
            </a:ext>
          </a:extLst>
        </xdr:cNvPr>
        <xdr:cNvSpPr txBox="1"/>
      </xdr:nvSpPr>
      <xdr:spPr>
        <a:xfrm>
          <a:off x="18180127" y="1388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64279</xdr:rowOff>
    </xdr:from>
    <xdr:ext cx="469744" cy="259045"/>
    <xdr:sp macro="" textlink="">
      <xdr:nvSpPr>
        <xdr:cNvPr id="474" name="n_3aveValue【消防施設】&#10;一人当たり面積">
          <a:extLst>
            <a:ext uri="{FF2B5EF4-FFF2-40B4-BE49-F238E27FC236}">
              <a16:creationId xmlns:a16="http://schemas.microsoft.com/office/drawing/2014/main" id="{051B4C85-88E5-4A62-B90E-AD13720415AD}"/>
            </a:ext>
          </a:extLst>
        </xdr:cNvPr>
        <xdr:cNvSpPr txBox="1"/>
      </xdr:nvSpPr>
      <xdr:spPr>
        <a:xfrm>
          <a:off x="17386377" y="13932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56659</xdr:rowOff>
    </xdr:from>
    <xdr:ext cx="469744" cy="259045"/>
    <xdr:sp macro="" textlink="">
      <xdr:nvSpPr>
        <xdr:cNvPr id="475" name="n_4aveValue【消防施設】&#10;一人当たり面積">
          <a:extLst>
            <a:ext uri="{FF2B5EF4-FFF2-40B4-BE49-F238E27FC236}">
              <a16:creationId xmlns:a16="http://schemas.microsoft.com/office/drawing/2014/main" id="{555B2E97-D1AD-46A5-B705-6F499801F335}"/>
            </a:ext>
          </a:extLst>
        </xdr:cNvPr>
        <xdr:cNvSpPr txBox="1"/>
      </xdr:nvSpPr>
      <xdr:spPr>
        <a:xfrm>
          <a:off x="16592627" y="1392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135653</xdr:rowOff>
    </xdr:from>
    <xdr:ext cx="469744" cy="259045"/>
    <xdr:sp macro="" textlink="">
      <xdr:nvSpPr>
        <xdr:cNvPr id="476" name="n_1mainValue【消防施設】&#10;一人当たり面積">
          <a:extLst>
            <a:ext uri="{FF2B5EF4-FFF2-40B4-BE49-F238E27FC236}">
              <a16:creationId xmlns:a16="http://schemas.microsoft.com/office/drawing/2014/main" id="{D9F16401-1ED6-42A6-B39A-9FFF9518663A}"/>
            </a:ext>
          </a:extLst>
        </xdr:cNvPr>
        <xdr:cNvSpPr txBox="1"/>
      </xdr:nvSpPr>
      <xdr:spPr>
        <a:xfrm>
          <a:off x="18980227" y="1433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135653</xdr:rowOff>
    </xdr:from>
    <xdr:ext cx="469744" cy="259045"/>
    <xdr:sp macro="" textlink="">
      <xdr:nvSpPr>
        <xdr:cNvPr id="477" name="n_2mainValue【消防施設】&#10;一人当たり面積">
          <a:extLst>
            <a:ext uri="{FF2B5EF4-FFF2-40B4-BE49-F238E27FC236}">
              <a16:creationId xmlns:a16="http://schemas.microsoft.com/office/drawing/2014/main" id="{56D0B981-61AA-4F3F-9333-53478A9495E2}"/>
            </a:ext>
          </a:extLst>
        </xdr:cNvPr>
        <xdr:cNvSpPr txBox="1"/>
      </xdr:nvSpPr>
      <xdr:spPr>
        <a:xfrm>
          <a:off x="18180127" y="1433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8" name="正方形/長方形 477">
          <a:extLst>
            <a:ext uri="{FF2B5EF4-FFF2-40B4-BE49-F238E27FC236}">
              <a16:creationId xmlns:a16="http://schemas.microsoft.com/office/drawing/2014/main" id="{25CE81CB-C6A8-4A58-A10F-D255C0A78D6D}"/>
            </a:ext>
          </a:extLst>
        </xdr:cNvPr>
        <xdr:cNvSpPr/>
      </xdr:nvSpPr>
      <xdr:spPr>
        <a:xfrm>
          <a:off x="11207750" y="15043150"/>
          <a:ext cx="424815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9" name="正方形/長方形 478">
          <a:extLst>
            <a:ext uri="{FF2B5EF4-FFF2-40B4-BE49-F238E27FC236}">
              <a16:creationId xmlns:a16="http://schemas.microsoft.com/office/drawing/2014/main" id="{F15A1901-5765-4C0A-B932-6F658828E5F6}"/>
            </a:ext>
          </a:extLst>
        </xdr:cNvPr>
        <xdr:cNvSpPr/>
      </xdr:nvSpPr>
      <xdr:spPr>
        <a:xfrm>
          <a:off x="113157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80" name="正方形/長方形 479">
          <a:extLst>
            <a:ext uri="{FF2B5EF4-FFF2-40B4-BE49-F238E27FC236}">
              <a16:creationId xmlns:a16="http://schemas.microsoft.com/office/drawing/2014/main" id="{E2BCF560-17D9-4C58-9BC8-E082747862F8}"/>
            </a:ext>
          </a:extLst>
        </xdr:cNvPr>
        <xdr:cNvSpPr/>
      </xdr:nvSpPr>
      <xdr:spPr>
        <a:xfrm>
          <a:off x="113157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81" name="正方形/長方形 480">
          <a:extLst>
            <a:ext uri="{FF2B5EF4-FFF2-40B4-BE49-F238E27FC236}">
              <a16:creationId xmlns:a16="http://schemas.microsoft.com/office/drawing/2014/main" id="{837BCB14-46D2-4595-9D52-7659F253D113}"/>
            </a:ext>
          </a:extLst>
        </xdr:cNvPr>
        <xdr:cNvSpPr/>
      </xdr:nvSpPr>
      <xdr:spPr>
        <a:xfrm>
          <a:off x="122364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82" name="正方形/長方形 481">
          <a:extLst>
            <a:ext uri="{FF2B5EF4-FFF2-40B4-BE49-F238E27FC236}">
              <a16:creationId xmlns:a16="http://schemas.microsoft.com/office/drawing/2014/main" id="{94C014E9-D896-4BF9-9DBC-80F80BC26697}"/>
            </a:ext>
          </a:extLst>
        </xdr:cNvPr>
        <xdr:cNvSpPr/>
      </xdr:nvSpPr>
      <xdr:spPr>
        <a:xfrm>
          <a:off x="122364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3" name="正方形/長方形 482">
          <a:extLst>
            <a:ext uri="{FF2B5EF4-FFF2-40B4-BE49-F238E27FC236}">
              <a16:creationId xmlns:a16="http://schemas.microsoft.com/office/drawing/2014/main" id="{F3548B68-B58D-45F8-BFFA-255BFFCC3B44}"/>
            </a:ext>
          </a:extLst>
        </xdr:cNvPr>
        <xdr:cNvSpPr/>
      </xdr:nvSpPr>
      <xdr:spPr>
        <a:xfrm>
          <a:off x="1326515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4" name="正方形/長方形 483">
          <a:extLst>
            <a:ext uri="{FF2B5EF4-FFF2-40B4-BE49-F238E27FC236}">
              <a16:creationId xmlns:a16="http://schemas.microsoft.com/office/drawing/2014/main" id="{3325A933-C025-4D47-BB3F-177D27DC441A}"/>
            </a:ext>
          </a:extLst>
        </xdr:cNvPr>
        <xdr:cNvSpPr/>
      </xdr:nvSpPr>
      <xdr:spPr>
        <a:xfrm>
          <a:off x="1326515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5" name="正方形/長方形 484">
          <a:extLst>
            <a:ext uri="{FF2B5EF4-FFF2-40B4-BE49-F238E27FC236}">
              <a16:creationId xmlns:a16="http://schemas.microsoft.com/office/drawing/2014/main" id="{34FC0758-E3EF-4EC2-B26D-2BC9D71D67A6}"/>
            </a:ext>
          </a:extLst>
        </xdr:cNvPr>
        <xdr:cNvSpPr/>
      </xdr:nvSpPr>
      <xdr:spPr>
        <a:xfrm>
          <a:off x="11207750" y="16148050"/>
          <a:ext cx="424815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6" name="テキスト ボックス 485">
          <a:extLst>
            <a:ext uri="{FF2B5EF4-FFF2-40B4-BE49-F238E27FC236}">
              <a16:creationId xmlns:a16="http://schemas.microsoft.com/office/drawing/2014/main" id="{C6D05DC2-4F92-440E-9D03-58AEA43C116F}"/>
            </a:ext>
          </a:extLst>
        </xdr:cNvPr>
        <xdr:cNvSpPr txBox="1"/>
      </xdr:nvSpPr>
      <xdr:spPr>
        <a:xfrm>
          <a:off x="11169650" y="15963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7" name="直線コネクタ 486">
          <a:extLst>
            <a:ext uri="{FF2B5EF4-FFF2-40B4-BE49-F238E27FC236}">
              <a16:creationId xmlns:a16="http://schemas.microsoft.com/office/drawing/2014/main" id="{1E5448E7-41BF-4B38-966C-780956B72159}"/>
            </a:ext>
          </a:extLst>
        </xdr:cNvPr>
        <xdr:cNvCxnSpPr/>
      </xdr:nvCxnSpPr>
      <xdr:spPr>
        <a:xfrm>
          <a:off x="11207750" y="1834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88" name="テキスト ボックス 487">
          <a:extLst>
            <a:ext uri="{FF2B5EF4-FFF2-40B4-BE49-F238E27FC236}">
              <a16:creationId xmlns:a16="http://schemas.microsoft.com/office/drawing/2014/main" id="{B0C4B1F0-FA7E-4666-B254-26C904CCC77D}"/>
            </a:ext>
          </a:extLst>
        </xdr:cNvPr>
        <xdr:cNvSpPr txBox="1"/>
      </xdr:nvSpPr>
      <xdr:spPr>
        <a:xfrm>
          <a:off x="10797721" y="18209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89" name="直線コネクタ 488">
          <a:extLst>
            <a:ext uri="{FF2B5EF4-FFF2-40B4-BE49-F238E27FC236}">
              <a16:creationId xmlns:a16="http://schemas.microsoft.com/office/drawing/2014/main" id="{0C1DFCA6-9513-4993-9B03-94D2632EC782}"/>
            </a:ext>
          </a:extLst>
        </xdr:cNvPr>
        <xdr:cNvCxnSpPr/>
      </xdr:nvCxnSpPr>
      <xdr:spPr>
        <a:xfrm>
          <a:off x="11207750" y="1803127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90" name="テキスト ボックス 489">
          <a:extLst>
            <a:ext uri="{FF2B5EF4-FFF2-40B4-BE49-F238E27FC236}">
              <a16:creationId xmlns:a16="http://schemas.microsoft.com/office/drawing/2014/main" id="{E054B79F-B7A2-4005-AF8A-5F10A3E86552}"/>
            </a:ext>
          </a:extLst>
        </xdr:cNvPr>
        <xdr:cNvSpPr txBox="1"/>
      </xdr:nvSpPr>
      <xdr:spPr>
        <a:xfrm>
          <a:off x="10797721" y="178954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91" name="直線コネクタ 490">
          <a:extLst>
            <a:ext uri="{FF2B5EF4-FFF2-40B4-BE49-F238E27FC236}">
              <a16:creationId xmlns:a16="http://schemas.microsoft.com/office/drawing/2014/main" id="{7E33E4F7-9385-435C-B279-2403D0C1DA29}"/>
            </a:ext>
          </a:extLst>
        </xdr:cNvPr>
        <xdr:cNvCxnSpPr/>
      </xdr:nvCxnSpPr>
      <xdr:spPr>
        <a:xfrm>
          <a:off x="11207750" y="177174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92" name="テキスト ボックス 491">
          <a:extLst>
            <a:ext uri="{FF2B5EF4-FFF2-40B4-BE49-F238E27FC236}">
              <a16:creationId xmlns:a16="http://schemas.microsoft.com/office/drawing/2014/main" id="{FAEB8D27-1A58-47BB-A382-8A6F79A1F5FC}"/>
            </a:ext>
          </a:extLst>
        </xdr:cNvPr>
        <xdr:cNvSpPr txBox="1"/>
      </xdr:nvSpPr>
      <xdr:spPr>
        <a:xfrm>
          <a:off x="10842791" y="175815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93" name="直線コネクタ 492">
          <a:extLst>
            <a:ext uri="{FF2B5EF4-FFF2-40B4-BE49-F238E27FC236}">
              <a16:creationId xmlns:a16="http://schemas.microsoft.com/office/drawing/2014/main" id="{0E845B5E-9424-4053-925B-8F6604686C35}"/>
            </a:ext>
          </a:extLst>
        </xdr:cNvPr>
        <xdr:cNvCxnSpPr/>
      </xdr:nvCxnSpPr>
      <xdr:spPr>
        <a:xfrm>
          <a:off x="11207750" y="1740353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94" name="テキスト ボックス 493">
          <a:extLst>
            <a:ext uri="{FF2B5EF4-FFF2-40B4-BE49-F238E27FC236}">
              <a16:creationId xmlns:a16="http://schemas.microsoft.com/office/drawing/2014/main" id="{13B63ED9-01D6-4335-B80D-472B83C341C6}"/>
            </a:ext>
          </a:extLst>
        </xdr:cNvPr>
        <xdr:cNvSpPr txBox="1"/>
      </xdr:nvSpPr>
      <xdr:spPr>
        <a:xfrm>
          <a:off x="10842791" y="172676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95" name="直線コネクタ 494">
          <a:extLst>
            <a:ext uri="{FF2B5EF4-FFF2-40B4-BE49-F238E27FC236}">
              <a16:creationId xmlns:a16="http://schemas.microsoft.com/office/drawing/2014/main" id="{FDBC26B0-9D0A-478E-BE2D-89D6B519235D}"/>
            </a:ext>
          </a:extLst>
        </xdr:cNvPr>
        <xdr:cNvCxnSpPr/>
      </xdr:nvCxnSpPr>
      <xdr:spPr>
        <a:xfrm>
          <a:off x="11207750" y="1708966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96" name="テキスト ボックス 495">
          <a:extLst>
            <a:ext uri="{FF2B5EF4-FFF2-40B4-BE49-F238E27FC236}">
              <a16:creationId xmlns:a16="http://schemas.microsoft.com/office/drawing/2014/main" id="{8D7FE3DC-76CD-43C9-BE9A-0C31216644FE}"/>
            </a:ext>
          </a:extLst>
        </xdr:cNvPr>
        <xdr:cNvSpPr txBox="1"/>
      </xdr:nvSpPr>
      <xdr:spPr>
        <a:xfrm>
          <a:off x="10842791" y="169537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97" name="直線コネクタ 496">
          <a:extLst>
            <a:ext uri="{FF2B5EF4-FFF2-40B4-BE49-F238E27FC236}">
              <a16:creationId xmlns:a16="http://schemas.microsoft.com/office/drawing/2014/main" id="{3A60C79B-9F51-4F93-BC9B-7CFBBFB0AC5D}"/>
            </a:ext>
          </a:extLst>
        </xdr:cNvPr>
        <xdr:cNvCxnSpPr/>
      </xdr:nvCxnSpPr>
      <xdr:spPr>
        <a:xfrm>
          <a:off x="11207750" y="1677579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98" name="テキスト ボックス 497">
          <a:extLst>
            <a:ext uri="{FF2B5EF4-FFF2-40B4-BE49-F238E27FC236}">
              <a16:creationId xmlns:a16="http://schemas.microsoft.com/office/drawing/2014/main" id="{0CEE0D02-4E55-4EF9-B972-C081C6B4E599}"/>
            </a:ext>
          </a:extLst>
        </xdr:cNvPr>
        <xdr:cNvSpPr txBox="1"/>
      </xdr:nvSpPr>
      <xdr:spPr>
        <a:xfrm>
          <a:off x="10842791" y="16639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99" name="直線コネクタ 498">
          <a:extLst>
            <a:ext uri="{FF2B5EF4-FFF2-40B4-BE49-F238E27FC236}">
              <a16:creationId xmlns:a16="http://schemas.microsoft.com/office/drawing/2014/main" id="{FB43B48E-8225-4F81-9780-639AC9AB88EF}"/>
            </a:ext>
          </a:extLst>
        </xdr:cNvPr>
        <xdr:cNvCxnSpPr/>
      </xdr:nvCxnSpPr>
      <xdr:spPr>
        <a:xfrm>
          <a:off x="11207750" y="164619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00" name="テキスト ボックス 499">
          <a:extLst>
            <a:ext uri="{FF2B5EF4-FFF2-40B4-BE49-F238E27FC236}">
              <a16:creationId xmlns:a16="http://schemas.microsoft.com/office/drawing/2014/main" id="{217DF14A-7533-41F3-B89B-BCEE184CE45D}"/>
            </a:ext>
          </a:extLst>
        </xdr:cNvPr>
        <xdr:cNvSpPr txBox="1"/>
      </xdr:nvSpPr>
      <xdr:spPr>
        <a:xfrm>
          <a:off x="10906911" y="163260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01" name="直線コネクタ 500">
          <a:extLst>
            <a:ext uri="{FF2B5EF4-FFF2-40B4-BE49-F238E27FC236}">
              <a16:creationId xmlns:a16="http://schemas.microsoft.com/office/drawing/2014/main" id="{C6A7A751-1732-4EB7-A241-B8FA524797D0}"/>
            </a:ext>
          </a:extLst>
        </xdr:cNvPr>
        <xdr:cNvCxnSpPr/>
      </xdr:nvCxnSpPr>
      <xdr:spPr>
        <a:xfrm>
          <a:off x="11207750" y="16148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02" name="【庁舎】&#10;有形固定資産減価償却率グラフ枠">
          <a:extLst>
            <a:ext uri="{FF2B5EF4-FFF2-40B4-BE49-F238E27FC236}">
              <a16:creationId xmlns:a16="http://schemas.microsoft.com/office/drawing/2014/main" id="{D4BD7746-8BD2-4177-AB0A-9393014297B8}"/>
            </a:ext>
          </a:extLst>
        </xdr:cNvPr>
        <xdr:cNvSpPr/>
      </xdr:nvSpPr>
      <xdr:spPr>
        <a:xfrm>
          <a:off x="11207750" y="16148050"/>
          <a:ext cx="424815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503" name="直線コネクタ 502">
          <a:extLst>
            <a:ext uri="{FF2B5EF4-FFF2-40B4-BE49-F238E27FC236}">
              <a16:creationId xmlns:a16="http://schemas.microsoft.com/office/drawing/2014/main" id="{B37B78AE-0431-480C-B15D-9F2C3F192B01}"/>
            </a:ext>
          </a:extLst>
        </xdr:cNvPr>
        <xdr:cNvCxnSpPr/>
      </xdr:nvCxnSpPr>
      <xdr:spPr>
        <a:xfrm flipV="1">
          <a:off x="14699614" y="16494579"/>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04" name="【庁舎】&#10;有形固定資産減価償却率最小値テキスト">
          <a:extLst>
            <a:ext uri="{FF2B5EF4-FFF2-40B4-BE49-F238E27FC236}">
              <a16:creationId xmlns:a16="http://schemas.microsoft.com/office/drawing/2014/main" id="{91019892-B827-4E26-88FA-626E52A2E690}"/>
            </a:ext>
          </a:extLst>
        </xdr:cNvPr>
        <xdr:cNvSpPr txBox="1"/>
      </xdr:nvSpPr>
      <xdr:spPr>
        <a:xfrm>
          <a:off x="14738350" y="1803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05" name="直線コネクタ 504">
          <a:extLst>
            <a:ext uri="{FF2B5EF4-FFF2-40B4-BE49-F238E27FC236}">
              <a16:creationId xmlns:a16="http://schemas.microsoft.com/office/drawing/2014/main" id="{84063056-D480-4F68-90AF-3A009420CE92}"/>
            </a:ext>
          </a:extLst>
        </xdr:cNvPr>
        <xdr:cNvCxnSpPr/>
      </xdr:nvCxnSpPr>
      <xdr:spPr>
        <a:xfrm>
          <a:off x="14611350" y="180312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506" name="【庁舎】&#10;有形固定資産減価償却率最大値テキスト">
          <a:extLst>
            <a:ext uri="{FF2B5EF4-FFF2-40B4-BE49-F238E27FC236}">
              <a16:creationId xmlns:a16="http://schemas.microsoft.com/office/drawing/2014/main" id="{2D82D77D-3E27-461B-B3C5-FFEE7FF42B03}"/>
            </a:ext>
          </a:extLst>
        </xdr:cNvPr>
        <xdr:cNvSpPr txBox="1"/>
      </xdr:nvSpPr>
      <xdr:spPr>
        <a:xfrm>
          <a:off x="14738350" y="162761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507" name="直線コネクタ 506">
          <a:extLst>
            <a:ext uri="{FF2B5EF4-FFF2-40B4-BE49-F238E27FC236}">
              <a16:creationId xmlns:a16="http://schemas.microsoft.com/office/drawing/2014/main" id="{50B37A44-80FB-47E2-A843-604DDB196B7D}"/>
            </a:ext>
          </a:extLst>
        </xdr:cNvPr>
        <xdr:cNvCxnSpPr/>
      </xdr:nvCxnSpPr>
      <xdr:spPr>
        <a:xfrm>
          <a:off x="14611350" y="164945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508" name="【庁舎】&#10;有形固定資産減価償却率平均値テキスト">
          <a:extLst>
            <a:ext uri="{FF2B5EF4-FFF2-40B4-BE49-F238E27FC236}">
              <a16:creationId xmlns:a16="http://schemas.microsoft.com/office/drawing/2014/main" id="{8992277D-648E-4B78-9B32-90D300D7E488}"/>
            </a:ext>
          </a:extLst>
        </xdr:cNvPr>
        <xdr:cNvSpPr txBox="1"/>
      </xdr:nvSpPr>
      <xdr:spPr>
        <a:xfrm>
          <a:off x="14738350" y="170372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509" name="フローチャート: 判断 508">
          <a:extLst>
            <a:ext uri="{FF2B5EF4-FFF2-40B4-BE49-F238E27FC236}">
              <a16:creationId xmlns:a16="http://schemas.microsoft.com/office/drawing/2014/main" id="{B3DB1D86-EB7B-437F-AF0B-383DC3926D1D}"/>
            </a:ext>
          </a:extLst>
        </xdr:cNvPr>
        <xdr:cNvSpPr/>
      </xdr:nvSpPr>
      <xdr:spPr>
        <a:xfrm>
          <a:off x="14649450" y="1717947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510" name="フローチャート: 判断 509">
          <a:extLst>
            <a:ext uri="{FF2B5EF4-FFF2-40B4-BE49-F238E27FC236}">
              <a16:creationId xmlns:a16="http://schemas.microsoft.com/office/drawing/2014/main" id="{9EC309DB-F608-4DAF-BA7E-45C4EE9A4B89}"/>
            </a:ext>
          </a:extLst>
        </xdr:cNvPr>
        <xdr:cNvSpPr/>
      </xdr:nvSpPr>
      <xdr:spPr>
        <a:xfrm>
          <a:off x="13887450" y="1723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511" name="フローチャート: 判断 510">
          <a:extLst>
            <a:ext uri="{FF2B5EF4-FFF2-40B4-BE49-F238E27FC236}">
              <a16:creationId xmlns:a16="http://schemas.microsoft.com/office/drawing/2014/main" id="{5B3E15DD-AD53-43F3-AD41-ED2B0705FBCA}"/>
            </a:ext>
          </a:extLst>
        </xdr:cNvPr>
        <xdr:cNvSpPr/>
      </xdr:nvSpPr>
      <xdr:spPr>
        <a:xfrm>
          <a:off x="13093700" y="1722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512" name="フローチャート: 判断 511">
          <a:extLst>
            <a:ext uri="{FF2B5EF4-FFF2-40B4-BE49-F238E27FC236}">
              <a16:creationId xmlns:a16="http://schemas.microsoft.com/office/drawing/2014/main" id="{69F3B99B-3258-4F80-8D8F-05BF224F2BD5}"/>
            </a:ext>
          </a:extLst>
        </xdr:cNvPr>
        <xdr:cNvSpPr/>
      </xdr:nvSpPr>
      <xdr:spPr>
        <a:xfrm>
          <a:off x="12299950" y="173886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513" name="フローチャート: 判断 512">
          <a:extLst>
            <a:ext uri="{FF2B5EF4-FFF2-40B4-BE49-F238E27FC236}">
              <a16:creationId xmlns:a16="http://schemas.microsoft.com/office/drawing/2014/main" id="{DC0271A1-339B-40DE-BACF-4B20A5B4CA6D}"/>
            </a:ext>
          </a:extLst>
        </xdr:cNvPr>
        <xdr:cNvSpPr/>
      </xdr:nvSpPr>
      <xdr:spPr>
        <a:xfrm>
          <a:off x="11487150" y="17400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14" name="テキスト ボックス 513">
          <a:extLst>
            <a:ext uri="{FF2B5EF4-FFF2-40B4-BE49-F238E27FC236}">
              <a16:creationId xmlns:a16="http://schemas.microsoft.com/office/drawing/2014/main" id="{BE76DE1B-43C4-45F9-8861-FD4A496D59AC}"/>
            </a:ext>
          </a:extLst>
        </xdr:cNvPr>
        <xdr:cNvSpPr txBox="1"/>
      </xdr:nvSpPr>
      <xdr:spPr>
        <a:xfrm>
          <a:off x="14528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5" name="テキスト ボックス 514">
          <a:extLst>
            <a:ext uri="{FF2B5EF4-FFF2-40B4-BE49-F238E27FC236}">
              <a16:creationId xmlns:a16="http://schemas.microsoft.com/office/drawing/2014/main" id="{BAF6E3D3-0C38-48DF-AB33-AF2CB8A542B2}"/>
            </a:ext>
          </a:extLst>
        </xdr:cNvPr>
        <xdr:cNvSpPr txBox="1"/>
      </xdr:nvSpPr>
      <xdr:spPr>
        <a:xfrm>
          <a:off x="137668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6" name="テキスト ボックス 515">
          <a:extLst>
            <a:ext uri="{FF2B5EF4-FFF2-40B4-BE49-F238E27FC236}">
              <a16:creationId xmlns:a16="http://schemas.microsoft.com/office/drawing/2014/main" id="{B0ED0F46-B042-4736-85C1-E505203C7FF2}"/>
            </a:ext>
          </a:extLst>
        </xdr:cNvPr>
        <xdr:cNvSpPr txBox="1"/>
      </xdr:nvSpPr>
      <xdr:spPr>
        <a:xfrm>
          <a:off x="129730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7" name="テキスト ボックス 516">
          <a:extLst>
            <a:ext uri="{FF2B5EF4-FFF2-40B4-BE49-F238E27FC236}">
              <a16:creationId xmlns:a16="http://schemas.microsoft.com/office/drawing/2014/main" id="{B8B3E219-2F6D-431F-9449-EF832268336F}"/>
            </a:ext>
          </a:extLst>
        </xdr:cNvPr>
        <xdr:cNvSpPr txBox="1"/>
      </xdr:nvSpPr>
      <xdr:spPr>
        <a:xfrm>
          <a:off x="12172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8" name="テキスト ボックス 517">
          <a:extLst>
            <a:ext uri="{FF2B5EF4-FFF2-40B4-BE49-F238E27FC236}">
              <a16:creationId xmlns:a16="http://schemas.microsoft.com/office/drawing/2014/main" id="{4AD50A54-F67D-4071-873C-55E4B0B6376C}"/>
            </a:ext>
          </a:extLst>
        </xdr:cNvPr>
        <xdr:cNvSpPr txBox="1"/>
      </xdr:nvSpPr>
      <xdr:spPr>
        <a:xfrm>
          <a:off x="11366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92348</xdr:rowOff>
    </xdr:from>
    <xdr:to>
      <xdr:col>85</xdr:col>
      <xdr:colOff>177800</xdr:colOff>
      <xdr:row>106</xdr:row>
      <xdr:rowOff>22498</xdr:rowOff>
    </xdr:to>
    <xdr:sp macro="" textlink="">
      <xdr:nvSpPr>
        <xdr:cNvPr id="519" name="楕円 518">
          <a:extLst>
            <a:ext uri="{FF2B5EF4-FFF2-40B4-BE49-F238E27FC236}">
              <a16:creationId xmlns:a16="http://schemas.microsoft.com/office/drawing/2014/main" id="{EBB2D712-2777-4B03-8B9E-765B42EA16C9}"/>
            </a:ext>
          </a:extLst>
        </xdr:cNvPr>
        <xdr:cNvSpPr/>
      </xdr:nvSpPr>
      <xdr:spPr>
        <a:xfrm>
          <a:off x="14649450" y="1742784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70775</xdr:rowOff>
    </xdr:from>
    <xdr:ext cx="405111" cy="259045"/>
    <xdr:sp macro="" textlink="">
      <xdr:nvSpPr>
        <xdr:cNvPr id="520" name="【庁舎】&#10;有形固定資産減価償却率該当値テキスト">
          <a:extLst>
            <a:ext uri="{FF2B5EF4-FFF2-40B4-BE49-F238E27FC236}">
              <a16:creationId xmlns:a16="http://schemas.microsoft.com/office/drawing/2014/main" id="{7A5DEFB3-4E89-4769-BD9D-1C78A95EF136}"/>
            </a:ext>
          </a:extLst>
        </xdr:cNvPr>
        <xdr:cNvSpPr txBox="1"/>
      </xdr:nvSpPr>
      <xdr:spPr>
        <a:xfrm>
          <a:off x="14738350" y="17406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69487</xdr:rowOff>
    </xdr:from>
    <xdr:to>
      <xdr:col>81</xdr:col>
      <xdr:colOff>101600</xdr:colOff>
      <xdr:row>105</xdr:row>
      <xdr:rowOff>171087</xdr:rowOff>
    </xdr:to>
    <xdr:sp macro="" textlink="">
      <xdr:nvSpPr>
        <xdr:cNvPr id="521" name="楕円 520">
          <a:extLst>
            <a:ext uri="{FF2B5EF4-FFF2-40B4-BE49-F238E27FC236}">
              <a16:creationId xmlns:a16="http://schemas.microsoft.com/office/drawing/2014/main" id="{79863A47-386C-4469-A8F6-13086CCA96D8}"/>
            </a:ext>
          </a:extLst>
        </xdr:cNvPr>
        <xdr:cNvSpPr/>
      </xdr:nvSpPr>
      <xdr:spPr>
        <a:xfrm>
          <a:off x="13887450" y="174049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120287</xdr:rowOff>
    </xdr:from>
    <xdr:to>
      <xdr:col>85</xdr:col>
      <xdr:colOff>127000</xdr:colOff>
      <xdr:row>105</xdr:row>
      <xdr:rowOff>143148</xdr:rowOff>
    </xdr:to>
    <xdr:cxnSp macro="">
      <xdr:nvCxnSpPr>
        <xdr:cNvPr id="522" name="直線コネクタ 521">
          <a:extLst>
            <a:ext uri="{FF2B5EF4-FFF2-40B4-BE49-F238E27FC236}">
              <a16:creationId xmlns:a16="http://schemas.microsoft.com/office/drawing/2014/main" id="{316D8FE5-2688-4390-AB20-E012E636EDDB}"/>
            </a:ext>
          </a:extLst>
        </xdr:cNvPr>
        <xdr:cNvCxnSpPr/>
      </xdr:nvCxnSpPr>
      <xdr:spPr>
        <a:xfrm>
          <a:off x="13938250" y="17455787"/>
          <a:ext cx="762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523" name="楕円 522">
          <a:extLst>
            <a:ext uri="{FF2B5EF4-FFF2-40B4-BE49-F238E27FC236}">
              <a16:creationId xmlns:a16="http://schemas.microsoft.com/office/drawing/2014/main" id="{B1C51D7F-B1FE-44D2-9365-46529DCBD20A}"/>
            </a:ext>
          </a:extLst>
        </xdr:cNvPr>
        <xdr:cNvSpPr/>
      </xdr:nvSpPr>
      <xdr:spPr>
        <a:xfrm>
          <a:off x="13093700" y="1718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64770</xdr:rowOff>
    </xdr:from>
    <xdr:to>
      <xdr:col>81</xdr:col>
      <xdr:colOff>50800</xdr:colOff>
      <xdr:row>105</xdr:row>
      <xdr:rowOff>120287</xdr:rowOff>
    </xdr:to>
    <xdr:cxnSp macro="">
      <xdr:nvCxnSpPr>
        <xdr:cNvPr id="524" name="直線コネクタ 523">
          <a:extLst>
            <a:ext uri="{FF2B5EF4-FFF2-40B4-BE49-F238E27FC236}">
              <a16:creationId xmlns:a16="http://schemas.microsoft.com/office/drawing/2014/main" id="{54F9F5E1-6A51-4263-A6C1-D9B08392D2C3}"/>
            </a:ext>
          </a:extLst>
        </xdr:cNvPr>
        <xdr:cNvCxnSpPr/>
      </xdr:nvCxnSpPr>
      <xdr:spPr>
        <a:xfrm>
          <a:off x="13144500" y="17235170"/>
          <a:ext cx="793750" cy="22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525" name="n_1aveValue【庁舎】&#10;有形固定資産減価償却率">
          <a:extLst>
            <a:ext uri="{FF2B5EF4-FFF2-40B4-BE49-F238E27FC236}">
              <a16:creationId xmlns:a16="http://schemas.microsoft.com/office/drawing/2014/main" id="{BECE9C04-EB13-491C-9391-468FC0953268}"/>
            </a:ext>
          </a:extLst>
        </xdr:cNvPr>
        <xdr:cNvSpPr txBox="1"/>
      </xdr:nvSpPr>
      <xdr:spPr>
        <a:xfrm>
          <a:off x="13742044" y="1701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150784</xdr:rowOff>
    </xdr:from>
    <xdr:ext cx="405111" cy="259045"/>
    <xdr:sp macro="" textlink="">
      <xdr:nvSpPr>
        <xdr:cNvPr id="526" name="n_2aveValue【庁舎】&#10;有形固定資産減価償却率">
          <a:extLst>
            <a:ext uri="{FF2B5EF4-FFF2-40B4-BE49-F238E27FC236}">
              <a16:creationId xmlns:a16="http://schemas.microsoft.com/office/drawing/2014/main" id="{A2E7FE45-665F-4A32-B09E-8EBB22037666}"/>
            </a:ext>
          </a:extLst>
        </xdr:cNvPr>
        <xdr:cNvSpPr txBox="1"/>
      </xdr:nvSpPr>
      <xdr:spPr>
        <a:xfrm>
          <a:off x="12960994" y="17321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171285</xdr:rowOff>
    </xdr:from>
    <xdr:ext cx="405111" cy="259045"/>
    <xdr:sp macro="" textlink="">
      <xdr:nvSpPr>
        <xdr:cNvPr id="527" name="n_3aveValue【庁舎】&#10;有形固定資産減価償却率">
          <a:extLst>
            <a:ext uri="{FF2B5EF4-FFF2-40B4-BE49-F238E27FC236}">
              <a16:creationId xmlns:a16="http://schemas.microsoft.com/office/drawing/2014/main" id="{430D8894-5F9B-4C10-8981-087E206C38CA}"/>
            </a:ext>
          </a:extLst>
        </xdr:cNvPr>
        <xdr:cNvSpPr txBox="1"/>
      </xdr:nvSpPr>
      <xdr:spPr>
        <a:xfrm>
          <a:off x="12167244" y="17170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11265</xdr:rowOff>
    </xdr:from>
    <xdr:ext cx="405111" cy="259045"/>
    <xdr:sp macro="" textlink="">
      <xdr:nvSpPr>
        <xdr:cNvPr id="528" name="n_4aveValue【庁舎】&#10;有形固定資産減価償却率">
          <a:extLst>
            <a:ext uri="{FF2B5EF4-FFF2-40B4-BE49-F238E27FC236}">
              <a16:creationId xmlns:a16="http://schemas.microsoft.com/office/drawing/2014/main" id="{22B2B3E0-ABA5-4803-ACAD-38DD81148020}"/>
            </a:ext>
          </a:extLst>
        </xdr:cNvPr>
        <xdr:cNvSpPr txBox="1"/>
      </xdr:nvSpPr>
      <xdr:spPr>
        <a:xfrm>
          <a:off x="11354444" y="17181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162214</xdr:rowOff>
    </xdr:from>
    <xdr:ext cx="405111" cy="259045"/>
    <xdr:sp macro="" textlink="">
      <xdr:nvSpPr>
        <xdr:cNvPr id="529" name="n_1mainValue【庁舎】&#10;有形固定資産減価償却率">
          <a:extLst>
            <a:ext uri="{FF2B5EF4-FFF2-40B4-BE49-F238E27FC236}">
              <a16:creationId xmlns:a16="http://schemas.microsoft.com/office/drawing/2014/main" id="{FB0BA07B-44B8-4BFC-8AF8-244AF910A326}"/>
            </a:ext>
          </a:extLst>
        </xdr:cNvPr>
        <xdr:cNvSpPr txBox="1"/>
      </xdr:nvSpPr>
      <xdr:spPr>
        <a:xfrm>
          <a:off x="13742044" y="17497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530" name="n_2mainValue【庁舎】&#10;有形固定資産減価償却率">
          <a:extLst>
            <a:ext uri="{FF2B5EF4-FFF2-40B4-BE49-F238E27FC236}">
              <a16:creationId xmlns:a16="http://schemas.microsoft.com/office/drawing/2014/main" id="{F79FB51C-8950-4D19-B7D2-9DD5B031F6CC}"/>
            </a:ext>
          </a:extLst>
        </xdr:cNvPr>
        <xdr:cNvSpPr txBox="1"/>
      </xdr:nvSpPr>
      <xdr:spPr>
        <a:xfrm>
          <a:off x="12960994" y="1697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31" name="正方形/長方形 530">
          <a:extLst>
            <a:ext uri="{FF2B5EF4-FFF2-40B4-BE49-F238E27FC236}">
              <a16:creationId xmlns:a16="http://schemas.microsoft.com/office/drawing/2014/main" id="{DE110822-1490-4A33-91FB-ABC2F9C6B045}"/>
            </a:ext>
          </a:extLst>
        </xdr:cNvPr>
        <xdr:cNvSpPr/>
      </xdr:nvSpPr>
      <xdr:spPr>
        <a:xfrm>
          <a:off x="16459200" y="15043150"/>
          <a:ext cx="4267200" cy="615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32" name="正方形/長方形 531">
          <a:extLst>
            <a:ext uri="{FF2B5EF4-FFF2-40B4-BE49-F238E27FC236}">
              <a16:creationId xmlns:a16="http://schemas.microsoft.com/office/drawing/2014/main" id="{535AABEF-C45B-4946-83BC-57881FB32621}"/>
            </a:ext>
          </a:extLst>
        </xdr:cNvPr>
        <xdr:cNvSpPr/>
      </xdr:nvSpPr>
      <xdr:spPr>
        <a:xfrm>
          <a:off x="165862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33" name="正方形/長方形 532">
          <a:extLst>
            <a:ext uri="{FF2B5EF4-FFF2-40B4-BE49-F238E27FC236}">
              <a16:creationId xmlns:a16="http://schemas.microsoft.com/office/drawing/2014/main" id="{1B5D0926-BD0B-4A98-9FBE-CE02FC740667}"/>
            </a:ext>
          </a:extLst>
        </xdr:cNvPr>
        <xdr:cNvSpPr/>
      </xdr:nvSpPr>
      <xdr:spPr>
        <a:xfrm>
          <a:off x="165862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34" name="正方形/長方形 533">
          <a:extLst>
            <a:ext uri="{FF2B5EF4-FFF2-40B4-BE49-F238E27FC236}">
              <a16:creationId xmlns:a16="http://schemas.microsoft.com/office/drawing/2014/main" id="{AD9ED956-999C-43B0-B813-87B03E73D9D3}"/>
            </a:ext>
          </a:extLst>
        </xdr:cNvPr>
        <xdr:cNvSpPr/>
      </xdr:nvSpPr>
      <xdr:spPr>
        <a:xfrm>
          <a:off x="174879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35" name="正方形/長方形 534">
          <a:extLst>
            <a:ext uri="{FF2B5EF4-FFF2-40B4-BE49-F238E27FC236}">
              <a16:creationId xmlns:a16="http://schemas.microsoft.com/office/drawing/2014/main" id="{EF178BCF-857E-41DE-A5BF-D41FCDC3B50A}"/>
            </a:ext>
          </a:extLst>
        </xdr:cNvPr>
        <xdr:cNvSpPr/>
      </xdr:nvSpPr>
      <xdr:spPr>
        <a:xfrm>
          <a:off x="174879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36" name="正方形/長方形 535">
          <a:extLst>
            <a:ext uri="{FF2B5EF4-FFF2-40B4-BE49-F238E27FC236}">
              <a16:creationId xmlns:a16="http://schemas.microsoft.com/office/drawing/2014/main" id="{2D919283-7695-491F-84FE-83EDF0391954}"/>
            </a:ext>
          </a:extLst>
        </xdr:cNvPr>
        <xdr:cNvSpPr/>
      </xdr:nvSpPr>
      <xdr:spPr>
        <a:xfrm>
          <a:off x="18516600" y="156845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37" name="正方形/長方形 536">
          <a:extLst>
            <a:ext uri="{FF2B5EF4-FFF2-40B4-BE49-F238E27FC236}">
              <a16:creationId xmlns:a16="http://schemas.microsoft.com/office/drawing/2014/main" id="{528AF15A-3054-4F1B-9F17-E80805908FBB}"/>
            </a:ext>
          </a:extLst>
        </xdr:cNvPr>
        <xdr:cNvSpPr/>
      </xdr:nvSpPr>
      <xdr:spPr>
        <a:xfrm>
          <a:off x="18516600" y="1587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38" name="正方形/長方形 537">
          <a:extLst>
            <a:ext uri="{FF2B5EF4-FFF2-40B4-BE49-F238E27FC236}">
              <a16:creationId xmlns:a16="http://schemas.microsoft.com/office/drawing/2014/main" id="{05C1419B-53B3-46E9-A7CC-F6969CBD2FA6}"/>
            </a:ext>
          </a:extLst>
        </xdr:cNvPr>
        <xdr:cNvSpPr/>
      </xdr:nvSpPr>
      <xdr:spPr>
        <a:xfrm>
          <a:off x="16459200" y="16148050"/>
          <a:ext cx="4267200"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9" name="テキスト ボックス 538">
          <a:extLst>
            <a:ext uri="{FF2B5EF4-FFF2-40B4-BE49-F238E27FC236}">
              <a16:creationId xmlns:a16="http://schemas.microsoft.com/office/drawing/2014/main" id="{CBE2F07E-8DF5-4DB0-A93E-733F7B51D566}"/>
            </a:ext>
          </a:extLst>
        </xdr:cNvPr>
        <xdr:cNvSpPr txBox="1"/>
      </xdr:nvSpPr>
      <xdr:spPr>
        <a:xfrm>
          <a:off x="16440150" y="159639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40" name="直線コネクタ 539">
          <a:extLst>
            <a:ext uri="{FF2B5EF4-FFF2-40B4-BE49-F238E27FC236}">
              <a16:creationId xmlns:a16="http://schemas.microsoft.com/office/drawing/2014/main" id="{F65E207B-2EE6-45B9-A585-817A7FE7743C}"/>
            </a:ext>
          </a:extLst>
        </xdr:cNvPr>
        <xdr:cNvCxnSpPr/>
      </xdr:nvCxnSpPr>
      <xdr:spPr>
        <a:xfrm>
          <a:off x="16459200" y="1834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41" name="直線コネクタ 540">
          <a:extLst>
            <a:ext uri="{FF2B5EF4-FFF2-40B4-BE49-F238E27FC236}">
              <a16:creationId xmlns:a16="http://schemas.microsoft.com/office/drawing/2014/main" id="{DC7D27AD-0D6E-4733-9991-7EEAFFE4EB59}"/>
            </a:ext>
          </a:extLst>
        </xdr:cNvPr>
        <xdr:cNvCxnSpPr/>
      </xdr:nvCxnSpPr>
      <xdr:spPr>
        <a:xfrm>
          <a:off x="16459200" y="17983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42" name="テキスト ボックス 541">
          <a:extLst>
            <a:ext uri="{FF2B5EF4-FFF2-40B4-BE49-F238E27FC236}">
              <a16:creationId xmlns:a16="http://schemas.microsoft.com/office/drawing/2014/main" id="{5D760C47-142A-41CE-8694-EF82FA87CDA2}"/>
            </a:ext>
          </a:extLst>
        </xdr:cNvPr>
        <xdr:cNvSpPr txBox="1"/>
      </xdr:nvSpPr>
      <xdr:spPr>
        <a:xfrm>
          <a:off x="16049171" y="178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43" name="直線コネクタ 542">
          <a:extLst>
            <a:ext uri="{FF2B5EF4-FFF2-40B4-BE49-F238E27FC236}">
              <a16:creationId xmlns:a16="http://schemas.microsoft.com/office/drawing/2014/main" id="{E71965B9-58F3-4551-B324-A877D46B2317}"/>
            </a:ext>
          </a:extLst>
        </xdr:cNvPr>
        <xdr:cNvCxnSpPr/>
      </xdr:nvCxnSpPr>
      <xdr:spPr>
        <a:xfrm>
          <a:off x="16459200" y="1761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44" name="テキスト ボックス 543">
          <a:extLst>
            <a:ext uri="{FF2B5EF4-FFF2-40B4-BE49-F238E27FC236}">
              <a16:creationId xmlns:a16="http://schemas.microsoft.com/office/drawing/2014/main" id="{FAF4F18D-7DB6-4677-AA72-840E8C70A290}"/>
            </a:ext>
          </a:extLst>
        </xdr:cNvPr>
        <xdr:cNvSpPr txBox="1"/>
      </xdr:nvSpPr>
      <xdr:spPr>
        <a:xfrm>
          <a:off x="1604917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45" name="直線コネクタ 544">
          <a:extLst>
            <a:ext uri="{FF2B5EF4-FFF2-40B4-BE49-F238E27FC236}">
              <a16:creationId xmlns:a16="http://schemas.microsoft.com/office/drawing/2014/main" id="{0C479D86-E8D4-4C51-84FA-13056ABB5027}"/>
            </a:ext>
          </a:extLst>
        </xdr:cNvPr>
        <xdr:cNvCxnSpPr/>
      </xdr:nvCxnSpPr>
      <xdr:spPr>
        <a:xfrm>
          <a:off x="16459200" y="17246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46" name="テキスト ボックス 545">
          <a:extLst>
            <a:ext uri="{FF2B5EF4-FFF2-40B4-BE49-F238E27FC236}">
              <a16:creationId xmlns:a16="http://schemas.microsoft.com/office/drawing/2014/main" id="{AD5EBC67-7E80-4B60-BE65-AE51F3197E9E}"/>
            </a:ext>
          </a:extLst>
        </xdr:cNvPr>
        <xdr:cNvSpPr txBox="1"/>
      </xdr:nvSpPr>
      <xdr:spPr>
        <a:xfrm>
          <a:off x="16049171" y="17110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47" name="直線コネクタ 546">
          <a:extLst>
            <a:ext uri="{FF2B5EF4-FFF2-40B4-BE49-F238E27FC236}">
              <a16:creationId xmlns:a16="http://schemas.microsoft.com/office/drawing/2014/main" id="{24BABDB5-8A9D-4680-9553-5F7B4F641EBB}"/>
            </a:ext>
          </a:extLst>
        </xdr:cNvPr>
        <xdr:cNvCxnSpPr/>
      </xdr:nvCxnSpPr>
      <xdr:spPr>
        <a:xfrm>
          <a:off x="16459200" y="16878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48" name="テキスト ボックス 547">
          <a:extLst>
            <a:ext uri="{FF2B5EF4-FFF2-40B4-BE49-F238E27FC236}">
              <a16:creationId xmlns:a16="http://schemas.microsoft.com/office/drawing/2014/main" id="{9FC36723-558D-4F7C-A634-E0AF848E20EF}"/>
            </a:ext>
          </a:extLst>
        </xdr:cNvPr>
        <xdr:cNvSpPr txBox="1"/>
      </xdr:nvSpPr>
      <xdr:spPr>
        <a:xfrm>
          <a:off x="16049171" y="16742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49" name="直線コネクタ 548">
          <a:extLst>
            <a:ext uri="{FF2B5EF4-FFF2-40B4-BE49-F238E27FC236}">
              <a16:creationId xmlns:a16="http://schemas.microsoft.com/office/drawing/2014/main" id="{58202D25-BCCD-4F6C-A984-D57AD741E41A}"/>
            </a:ext>
          </a:extLst>
        </xdr:cNvPr>
        <xdr:cNvCxnSpPr/>
      </xdr:nvCxnSpPr>
      <xdr:spPr>
        <a:xfrm>
          <a:off x="16459200" y="1651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50" name="テキスト ボックス 549">
          <a:extLst>
            <a:ext uri="{FF2B5EF4-FFF2-40B4-BE49-F238E27FC236}">
              <a16:creationId xmlns:a16="http://schemas.microsoft.com/office/drawing/2014/main" id="{052A4498-62B8-4C30-9982-34411A917A55}"/>
            </a:ext>
          </a:extLst>
        </xdr:cNvPr>
        <xdr:cNvSpPr txBox="1"/>
      </xdr:nvSpPr>
      <xdr:spPr>
        <a:xfrm>
          <a:off x="15985051" y="16374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51" name="直線コネクタ 550">
          <a:extLst>
            <a:ext uri="{FF2B5EF4-FFF2-40B4-BE49-F238E27FC236}">
              <a16:creationId xmlns:a16="http://schemas.microsoft.com/office/drawing/2014/main" id="{C4DA9D2C-23A7-464B-9FAC-59FDE7BFCB7E}"/>
            </a:ext>
          </a:extLst>
        </xdr:cNvPr>
        <xdr:cNvCxnSpPr/>
      </xdr:nvCxnSpPr>
      <xdr:spPr>
        <a:xfrm>
          <a:off x="16459200" y="16148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52" name="テキスト ボックス 551">
          <a:extLst>
            <a:ext uri="{FF2B5EF4-FFF2-40B4-BE49-F238E27FC236}">
              <a16:creationId xmlns:a16="http://schemas.microsoft.com/office/drawing/2014/main" id="{FFB488E6-D388-4ADE-BEBF-B54B0C288468}"/>
            </a:ext>
          </a:extLst>
        </xdr:cNvPr>
        <xdr:cNvSpPr txBox="1"/>
      </xdr:nvSpPr>
      <xdr:spPr>
        <a:xfrm>
          <a:off x="15985051" y="16012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53" name="【庁舎】&#10;一人当たり面積グラフ枠">
          <a:extLst>
            <a:ext uri="{FF2B5EF4-FFF2-40B4-BE49-F238E27FC236}">
              <a16:creationId xmlns:a16="http://schemas.microsoft.com/office/drawing/2014/main" id="{3C5F9F52-E0F5-4343-8284-A461A44688F8}"/>
            </a:ext>
          </a:extLst>
        </xdr:cNvPr>
        <xdr:cNvSpPr/>
      </xdr:nvSpPr>
      <xdr:spPr>
        <a:xfrm>
          <a:off x="16459200" y="16148050"/>
          <a:ext cx="4267200"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554" name="直線コネクタ 553">
          <a:extLst>
            <a:ext uri="{FF2B5EF4-FFF2-40B4-BE49-F238E27FC236}">
              <a16:creationId xmlns:a16="http://schemas.microsoft.com/office/drawing/2014/main" id="{D757216C-7448-4DFA-BBA2-44EF193E136A}"/>
            </a:ext>
          </a:extLst>
        </xdr:cNvPr>
        <xdr:cNvCxnSpPr/>
      </xdr:nvCxnSpPr>
      <xdr:spPr>
        <a:xfrm flipV="1">
          <a:off x="19951064" y="16669513"/>
          <a:ext cx="0" cy="1306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555" name="【庁舎】&#10;一人当たり面積最小値テキスト">
          <a:extLst>
            <a:ext uri="{FF2B5EF4-FFF2-40B4-BE49-F238E27FC236}">
              <a16:creationId xmlns:a16="http://schemas.microsoft.com/office/drawing/2014/main" id="{20A8FF1F-8327-488A-9F9E-457DD4D48786}"/>
            </a:ext>
          </a:extLst>
        </xdr:cNvPr>
        <xdr:cNvSpPr txBox="1"/>
      </xdr:nvSpPr>
      <xdr:spPr>
        <a:xfrm>
          <a:off x="19989800" y="17980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556" name="直線コネクタ 555">
          <a:extLst>
            <a:ext uri="{FF2B5EF4-FFF2-40B4-BE49-F238E27FC236}">
              <a16:creationId xmlns:a16="http://schemas.microsoft.com/office/drawing/2014/main" id="{AB0D6169-FA9C-419C-94E6-1376EE14C119}"/>
            </a:ext>
          </a:extLst>
        </xdr:cNvPr>
        <xdr:cNvCxnSpPr/>
      </xdr:nvCxnSpPr>
      <xdr:spPr>
        <a:xfrm>
          <a:off x="19881850" y="179764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557" name="【庁舎】&#10;一人当たり面積最大値テキスト">
          <a:extLst>
            <a:ext uri="{FF2B5EF4-FFF2-40B4-BE49-F238E27FC236}">
              <a16:creationId xmlns:a16="http://schemas.microsoft.com/office/drawing/2014/main" id="{81D7EA72-4376-402C-B76B-6A38EE835A67}"/>
            </a:ext>
          </a:extLst>
        </xdr:cNvPr>
        <xdr:cNvSpPr txBox="1"/>
      </xdr:nvSpPr>
      <xdr:spPr>
        <a:xfrm>
          <a:off x="19989800" y="1645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558" name="直線コネクタ 557">
          <a:extLst>
            <a:ext uri="{FF2B5EF4-FFF2-40B4-BE49-F238E27FC236}">
              <a16:creationId xmlns:a16="http://schemas.microsoft.com/office/drawing/2014/main" id="{FFC41AE3-7D5B-4C0F-9249-D7906DBF824A}"/>
            </a:ext>
          </a:extLst>
        </xdr:cNvPr>
        <xdr:cNvCxnSpPr/>
      </xdr:nvCxnSpPr>
      <xdr:spPr>
        <a:xfrm>
          <a:off x="19881850" y="166695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166895</xdr:rowOff>
    </xdr:from>
    <xdr:ext cx="469744" cy="259045"/>
    <xdr:sp macro="" textlink="">
      <xdr:nvSpPr>
        <xdr:cNvPr id="559" name="【庁舎】&#10;一人当たり面積平均値テキスト">
          <a:extLst>
            <a:ext uri="{FF2B5EF4-FFF2-40B4-BE49-F238E27FC236}">
              <a16:creationId xmlns:a16="http://schemas.microsoft.com/office/drawing/2014/main" id="{94795A26-270C-40E6-BFFD-89738C8B8F39}"/>
            </a:ext>
          </a:extLst>
        </xdr:cNvPr>
        <xdr:cNvSpPr txBox="1"/>
      </xdr:nvSpPr>
      <xdr:spPr>
        <a:xfrm>
          <a:off x="19989800" y="176674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560" name="フローチャート: 判断 559">
          <a:extLst>
            <a:ext uri="{FF2B5EF4-FFF2-40B4-BE49-F238E27FC236}">
              <a16:creationId xmlns:a16="http://schemas.microsoft.com/office/drawing/2014/main" id="{76E9DF62-DECA-4254-9471-3F4A9DA137FE}"/>
            </a:ext>
          </a:extLst>
        </xdr:cNvPr>
        <xdr:cNvSpPr/>
      </xdr:nvSpPr>
      <xdr:spPr>
        <a:xfrm>
          <a:off x="19900900" y="178097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561" name="フローチャート: 判断 560">
          <a:extLst>
            <a:ext uri="{FF2B5EF4-FFF2-40B4-BE49-F238E27FC236}">
              <a16:creationId xmlns:a16="http://schemas.microsoft.com/office/drawing/2014/main" id="{213A09C7-2C8B-455C-8BD5-36291B227F82}"/>
            </a:ext>
          </a:extLst>
        </xdr:cNvPr>
        <xdr:cNvSpPr/>
      </xdr:nvSpPr>
      <xdr:spPr>
        <a:xfrm>
          <a:off x="19157950" y="178168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562" name="フローチャート: 判断 561">
          <a:extLst>
            <a:ext uri="{FF2B5EF4-FFF2-40B4-BE49-F238E27FC236}">
              <a16:creationId xmlns:a16="http://schemas.microsoft.com/office/drawing/2014/main" id="{85A01BA5-FF66-4283-A6B3-3D084B536BAF}"/>
            </a:ext>
          </a:extLst>
        </xdr:cNvPr>
        <xdr:cNvSpPr/>
      </xdr:nvSpPr>
      <xdr:spPr>
        <a:xfrm>
          <a:off x="18345150" y="178187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563" name="フローチャート: 判断 562">
          <a:extLst>
            <a:ext uri="{FF2B5EF4-FFF2-40B4-BE49-F238E27FC236}">
              <a16:creationId xmlns:a16="http://schemas.microsoft.com/office/drawing/2014/main" id="{D9EA6CE2-27F0-47DF-BCF3-02F54B33936F}"/>
            </a:ext>
          </a:extLst>
        </xdr:cNvPr>
        <xdr:cNvSpPr/>
      </xdr:nvSpPr>
      <xdr:spPr>
        <a:xfrm>
          <a:off x="17551400" y="178214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564" name="フローチャート: 判断 563">
          <a:extLst>
            <a:ext uri="{FF2B5EF4-FFF2-40B4-BE49-F238E27FC236}">
              <a16:creationId xmlns:a16="http://schemas.microsoft.com/office/drawing/2014/main" id="{F47813EC-6589-40D5-B0BC-3DBF2AF8EB87}"/>
            </a:ext>
          </a:extLst>
        </xdr:cNvPr>
        <xdr:cNvSpPr/>
      </xdr:nvSpPr>
      <xdr:spPr>
        <a:xfrm>
          <a:off x="16757650" y="178235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65" name="テキスト ボックス 564">
          <a:extLst>
            <a:ext uri="{FF2B5EF4-FFF2-40B4-BE49-F238E27FC236}">
              <a16:creationId xmlns:a16="http://schemas.microsoft.com/office/drawing/2014/main" id="{D4F95825-1A74-4BC5-A582-B51F6D5DEC1E}"/>
            </a:ext>
          </a:extLst>
        </xdr:cNvPr>
        <xdr:cNvSpPr txBox="1"/>
      </xdr:nvSpPr>
      <xdr:spPr>
        <a:xfrm>
          <a:off x="197802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66" name="テキスト ボックス 565">
          <a:extLst>
            <a:ext uri="{FF2B5EF4-FFF2-40B4-BE49-F238E27FC236}">
              <a16:creationId xmlns:a16="http://schemas.microsoft.com/office/drawing/2014/main" id="{1B3BF011-2847-4D43-B4D9-8C7711353138}"/>
            </a:ext>
          </a:extLst>
        </xdr:cNvPr>
        <xdr:cNvSpPr txBox="1"/>
      </xdr:nvSpPr>
      <xdr:spPr>
        <a:xfrm>
          <a:off x="190309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67" name="テキスト ボックス 566">
          <a:extLst>
            <a:ext uri="{FF2B5EF4-FFF2-40B4-BE49-F238E27FC236}">
              <a16:creationId xmlns:a16="http://schemas.microsoft.com/office/drawing/2014/main" id="{C44C8ECB-2656-4712-BA0C-809C20FA8AC6}"/>
            </a:ext>
          </a:extLst>
        </xdr:cNvPr>
        <xdr:cNvSpPr txBox="1"/>
      </xdr:nvSpPr>
      <xdr:spPr>
        <a:xfrm>
          <a:off x="1822450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68" name="テキスト ボックス 567">
          <a:extLst>
            <a:ext uri="{FF2B5EF4-FFF2-40B4-BE49-F238E27FC236}">
              <a16:creationId xmlns:a16="http://schemas.microsoft.com/office/drawing/2014/main" id="{2923B955-FC94-4C52-833B-1089DF9CB8F9}"/>
            </a:ext>
          </a:extLst>
        </xdr:cNvPr>
        <xdr:cNvSpPr txBox="1"/>
      </xdr:nvSpPr>
      <xdr:spPr>
        <a:xfrm>
          <a:off x="174307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69" name="テキスト ボックス 568">
          <a:extLst>
            <a:ext uri="{FF2B5EF4-FFF2-40B4-BE49-F238E27FC236}">
              <a16:creationId xmlns:a16="http://schemas.microsoft.com/office/drawing/2014/main" id="{C7179B9E-8B63-4DB8-9D0E-5E2A678244AB}"/>
            </a:ext>
          </a:extLst>
        </xdr:cNvPr>
        <xdr:cNvSpPr txBox="1"/>
      </xdr:nvSpPr>
      <xdr:spPr>
        <a:xfrm>
          <a:off x="16630650" y="18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151257</xdr:rowOff>
    </xdr:from>
    <xdr:to>
      <xdr:col>116</xdr:col>
      <xdr:colOff>114300</xdr:colOff>
      <xdr:row>108</xdr:row>
      <xdr:rowOff>81407</xdr:rowOff>
    </xdr:to>
    <xdr:sp macro="" textlink="">
      <xdr:nvSpPr>
        <xdr:cNvPr id="570" name="楕円 569">
          <a:extLst>
            <a:ext uri="{FF2B5EF4-FFF2-40B4-BE49-F238E27FC236}">
              <a16:creationId xmlns:a16="http://schemas.microsoft.com/office/drawing/2014/main" id="{3FADB4F6-B6B0-4EA5-B8D4-CCF5BAA94602}"/>
            </a:ext>
          </a:extLst>
        </xdr:cNvPr>
        <xdr:cNvSpPr/>
      </xdr:nvSpPr>
      <xdr:spPr>
        <a:xfrm>
          <a:off x="19900900" y="1781695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122445</xdr:rowOff>
    </xdr:from>
    <xdr:ext cx="469744" cy="259045"/>
    <xdr:sp macro="" textlink="">
      <xdr:nvSpPr>
        <xdr:cNvPr id="571" name="【庁舎】&#10;一人当たり面積該当値テキスト">
          <a:extLst>
            <a:ext uri="{FF2B5EF4-FFF2-40B4-BE49-F238E27FC236}">
              <a16:creationId xmlns:a16="http://schemas.microsoft.com/office/drawing/2014/main" id="{8B8CC3BD-9BCC-48B3-ABBD-2FF422DBEAEB}"/>
            </a:ext>
          </a:extLst>
        </xdr:cNvPr>
        <xdr:cNvSpPr txBox="1"/>
      </xdr:nvSpPr>
      <xdr:spPr>
        <a:xfrm>
          <a:off x="19989800" y="177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151003</xdr:rowOff>
    </xdr:from>
    <xdr:to>
      <xdr:col>112</xdr:col>
      <xdr:colOff>38100</xdr:colOff>
      <xdr:row>108</xdr:row>
      <xdr:rowOff>81153</xdr:rowOff>
    </xdr:to>
    <xdr:sp macro="" textlink="">
      <xdr:nvSpPr>
        <xdr:cNvPr id="572" name="楕円 571">
          <a:extLst>
            <a:ext uri="{FF2B5EF4-FFF2-40B4-BE49-F238E27FC236}">
              <a16:creationId xmlns:a16="http://schemas.microsoft.com/office/drawing/2014/main" id="{C03FE0E2-A0C1-4D5C-A5D9-82EBCA4E9A85}"/>
            </a:ext>
          </a:extLst>
        </xdr:cNvPr>
        <xdr:cNvSpPr/>
      </xdr:nvSpPr>
      <xdr:spPr>
        <a:xfrm>
          <a:off x="19157950" y="178167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30353</xdr:rowOff>
    </xdr:from>
    <xdr:to>
      <xdr:col>116</xdr:col>
      <xdr:colOff>63500</xdr:colOff>
      <xdr:row>108</xdr:row>
      <xdr:rowOff>30607</xdr:rowOff>
    </xdr:to>
    <xdr:cxnSp macro="">
      <xdr:nvCxnSpPr>
        <xdr:cNvPr id="573" name="直線コネクタ 572">
          <a:extLst>
            <a:ext uri="{FF2B5EF4-FFF2-40B4-BE49-F238E27FC236}">
              <a16:creationId xmlns:a16="http://schemas.microsoft.com/office/drawing/2014/main" id="{782F0696-A12E-4D6C-9E82-084C0F66FE3C}"/>
            </a:ext>
          </a:extLst>
        </xdr:cNvPr>
        <xdr:cNvCxnSpPr/>
      </xdr:nvCxnSpPr>
      <xdr:spPr>
        <a:xfrm>
          <a:off x="19202400" y="17861153"/>
          <a:ext cx="7493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152527</xdr:rowOff>
    </xdr:from>
    <xdr:to>
      <xdr:col>107</xdr:col>
      <xdr:colOff>101600</xdr:colOff>
      <xdr:row>108</xdr:row>
      <xdr:rowOff>82677</xdr:rowOff>
    </xdr:to>
    <xdr:sp macro="" textlink="">
      <xdr:nvSpPr>
        <xdr:cNvPr id="574" name="楕円 573">
          <a:extLst>
            <a:ext uri="{FF2B5EF4-FFF2-40B4-BE49-F238E27FC236}">
              <a16:creationId xmlns:a16="http://schemas.microsoft.com/office/drawing/2014/main" id="{1F916FFC-2139-4FBA-87DC-DABFD70D0F82}"/>
            </a:ext>
          </a:extLst>
        </xdr:cNvPr>
        <xdr:cNvSpPr/>
      </xdr:nvSpPr>
      <xdr:spPr>
        <a:xfrm>
          <a:off x="18345150" y="178182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30353</xdr:rowOff>
    </xdr:from>
    <xdr:to>
      <xdr:col>111</xdr:col>
      <xdr:colOff>177800</xdr:colOff>
      <xdr:row>108</xdr:row>
      <xdr:rowOff>31877</xdr:rowOff>
    </xdr:to>
    <xdr:cxnSp macro="">
      <xdr:nvCxnSpPr>
        <xdr:cNvPr id="575" name="直線コネクタ 574">
          <a:extLst>
            <a:ext uri="{FF2B5EF4-FFF2-40B4-BE49-F238E27FC236}">
              <a16:creationId xmlns:a16="http://schemas.microsoft.com/office/drawing/2014/main" id="{BAEC1736-1039-4ABB-890A-D2228C7BA746}"/>
            </a:ext>
          </a:extLst>
        </xdr:cNvPr>
        <xdr:cNvCxnSpPr/>
      </xdr:nvCxnSpPr>
      <xdr:spPr>
        <a:xfrm flipV="1">
          <a:off x="18395950" y="17861153"/>
          <a:ext cx="8064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72407</xdr:rowOff>
    </xdr:from>
    <xdr:ext cx="469744" cy="259045"/>
    <xdr:sp macro="" textlink="">
      <xdr:nvSpPr>
        <xdr:cNvPr id="576" name="n_1aveValue【庁舎】&#10;一人当たり面積">
          <a:extLst>
            <a:ext uri="{FF2B5EF4-FFF2-40B4-BE49-F238E27FC236}">
              <a16:creationId xmlns:a16="http://schemas.microsoft.com/office/drawing/2014/main" id="{29729F09-458D-474C-8C70-8A696091F7E4}"/>
            </a:ext>
          </a:extLst>
        </xdr:cNvPr>
        <xdr:cNvSpPr txBox="1"/>
      </xdr:nvSpPr>
      <xdr:spPr>
        <a:xfrm>
          <a:off x="18980227" y="179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74313</xdr:rowOff>
    </xdr:from>
    <xdr:ext cx="469744" cy="259045"/>
    <xdr:sp macro="" textlink="">
      <xdr:nvSpPr>
        <xdr:cNvPr id="577" name="n_2aveValue【庁舎】&#10;一人当たり面積">
          <a:extLst>
            <a:ext uri="{FF2B5EF4-FFF2-40B4-BE49-F238E27FC236}">
              <a16:creationId xmlns:a16="http://schemas.microsoft.com/office/drawing/2014/main" id="{EE26B3C5-928D-4505-96D9-E08E5820D88A}"/>
            </a:ext>
          </a:extLst>
        </xdr:cNvPr>
        <xdr:cNvSpPr txBox="1"/>
      </xdr:nvSpPr>
      <xdr:spPr>
        <a:xfrm>
          <a:off x="18180127" y="1790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102379</xdr:rowOff>
    </xdr:from>
    <xdr:ext cx="469744" cy="259045"/>
    <xdr:sp macro="" textlink="">
      <xdr:nvSpPr>
        <xdr:cNvPr id="578" name="n_3aveValue【庁舎】&#10;一人当たり面積">
          <a:extLst>
            <a:ext uri="{FF2B5EF4-FFF2-40B4-BE49-F238E27FC236}">
              <a16:creationId xmlns:a16="http://schemas.microsoft.com/office/drawing/2014/main" id="{1A7CDD56-6E5D-422C-9D2B-972A10A3791C}"/>
            </a:ext>
          </a:extLst>
        </xdr:cNvPr>
        <xdr:cNvSpPr txBox="1"/>
      </xdr:nvSpPr>
      <xdr:spPr>
        <a:xfrm>
          <a:off x="17386377" y="17602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104539</xdr:rowOff>
    </xdr:from>
    <xdr:ext cx="469744" cy="259045"/>
    <xdr:sp macro="" textlink="">
      <xdr:nvSpPr>
        <xdr:cNvPr id="579" name="n_4aveValue【庁舎】&#10;一人当たり面積">
          <a:extLst>
            <a:ext uri="{FF2B5EF4-FFF2-40B4-BE49-F238E27FC236}">
              <a16:creationId xmlns:a16="http://schemas.microsoft.com/office/drawing/2014/main" id="{DACBE6B0-0AEF-40B3-813E-A6CD65369510}"/>
            </a:ext>
          </a:extLst>
        </xdr:cNvPr>
        <xdr:cNvSpPr txBox="1"/>
      </xdr:nvSpPr>
      <xdr:spPr>
        <a:xfrm>
          <a:off x="16592627" y="176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97680</xdr:rowOff>
    </xdr:from>
    <xdr:ext cx="469744" cy="259045"/>
    <xdr:sp macro="" textlink="">
      <xdr:nvSpPr>
        <xdr:cNvPr id="580" name="n_1mainValue【庁舎】&#10;一人当たり面積">
          <a:extLst>
            <a:ext uri="{FF2B5EF4-FFF2-40B4-BE49-F238E27FC236}">
              <a16:creationId xmlns:a16="http://schemas.microsoft.com/office/drawing/2014/main" id="{F144A903-5651-4639-8402-85FD82745D11}"/>
            </a:ext>
          </a:extLst>
        </xdr:cNvPr>
        <xdr:cNvSpPr txBox="1"/>
      </xdr:nvSpPr>
      <xdr:spPr>
        <a:xfrm>
          <a:off x="18980227" y="17598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99204</xdr:rowOff>
    </xdr:from>
    <xdr:ext cx="469744" cy="259045"/>
    <xdr:sp macro="" textlink="">
      <xdr:nvSpPr>
        <xdr:cNvPr id="581" name="n_2mainValue【庁舎】&#10;一人当たり面積">
          <a:extLst>
            <a:ext uri="{FF2B5EF4-FFF2-40B4-BE49-F238E27FC236}">
              <a16:creationId xmlns:a16="http://schemas.microsoft.com/office/drawing/2014/main" id="{CAE397E4-2937-4C97-A469-0E5A55B05F7C}"/>
            </a:ext>
          </a:extLst>
        </xdr:cNvPr>
        <xdr:cNvSpPr txBox="1"/>
      </xdr:nvSpPr>
      <xdr:spPr>
        <a:xfrm>
          <a:off x="18180127" y="1759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82" name="正方形/長方形 581">
          <a:extLst>
            <a:ext uri="{FF2B5EF4-FFF2-40B4-BE49-F238E27FC236}">
              <a16:creationId xmlns:a16="http://schemas.microsoft.com/office/drawing/2014/main" id="{2009ADBB-5985-4AD6-94D0-39756FE868D1}"/>
            </a:ext>
          </a:extLst>
        </xdr:cNvPr>
        <xdr:cNvSpPr/>
      </xdr:nvSpPr>
      <xdr:spPr>
        <a:xfrm>
          <a:off x="685800" y="18713450"/>
          <a:ext cx="20040600" cy="1835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83" name="正方形/長方形 582">
          <a:extLst>
            <a:ext uri="{FF2B5EF4-FFF2-40B4-BE49-F238E27FC236}">
              <a16:creationId xmlns:a16="http://schemas.microsoft.com/office/drawing/2014/main" id="{101AEBA4-CB4F-497C-8AA8-959DAC21EB54}"/>
            </a:ext>
          </a:extLst>
        </xdr:cNvPr>
        <xdr:cNvSpPr/>
      </xdr:nvSpPr>
      <xdr:spPr>
        <a:xfrm>
          <a:off x="685800" y="18776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84" name="テキスト ボックス 583">
          <a:extLst>
            <a:ext uri="{FF2B5EF4-FFF2-40B4-BE49-F238E27FC236}">
              <a16:creationId xmlns:a16="http://schemas.microsoft.com/office/drawing/2014/main" id="{63175951-10DF-413E-BB7A-9DA34D8F9B0F}"/>
            </a:ext>
          </a:extLst>
        </xdr:cNvPr>
        <xdr:cNvSpPr txBox="1"/>
      </xdr:nvSpPr>
      <xdr:spPr>
        <a:xfrm>
          <a:off x="762000" y="19018250"/>
          <a:ext cx="19875500" cy="14351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市民会館及び廃棄物処理施設の減価償却率については類似団体とほぼ同程度となっている。廃棄物処理施設では施設及び設備を定期的に点検し改修を入れながら延命を図っている。消防施設については有形固定資産減価償却率が高いが、旧施設と新施設が混在している状況にある。福祉施設は母島保育園の更新整備を計画している。庁舎については老朽化が進み類似団体を超えてきている。台風や塩害等による支障も年々目立っており、また津波浸水区域にあるため高台への移転を検討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2,581
2,553
106.88
5,349,311
5,076,010
206,656
2,166,591
2,474,347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基準財政収入額について、市町村民税所得割や固定資産税、市町村交付金の増により総額で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％の増となった。基準財政需要額は社会福祉費や保健衛生費の増、臨時経済対策費や臨時財政対策債振替相当額の減があり総額で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％の増となり、財政力指数は前年度と同数値（端数微減）となった。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15724</xdr:rowOff>
    </xdr:from>
    <xdr:to>
      <xdr:col>23</xdr:col>
      <xdr:colOff>133350</xdr:colOff>
      <xdr:row>44</xdr:row>
      <xdr:rowOff>15724</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39188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142922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35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164193</xdr:rowOff>
    </xdr:from>
    <xdr:to>
      <xdr:col>19</xdr:col>
      <xdr:colOff>133350</xdr:colOff>
      <xdr:row>44</xdr:row>
      <xdr:rowOff>15724</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372713"/>
          <a:ext cx="812800" cy="1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74282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450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164193</xdr:rowOff>
    </xdr:from>
    <xdr:to>
      <xdr:col>15</xdr:col>
      <xdr:colOff>82550</xdr:colOff>
      <xdr:row>44</xdr:row>
      <xdr:rowOff>4233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127250" y="7372713"/>
          <a:ext cx="812800" cy="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43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4233</xdr:rowOff>
    </xdr:from>
    <xdr:to>
      <xdr:col>11</xdr:col>
      <xdr:colOff>31750</xdr:colOff>
      <xdr:row>44</xdr:row>
      <xdr:rowOff>15724</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333500" y="7380393"/>
          <a:ext cx="79375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3563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43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38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136374</xdr:rowOff>
    </xdr:from>
    <xdr:to>
      <xdr:col>23</xdr:col>
      <xdr:colOff>184150</xdr:colOff>
      <xdr:row>44</xdr:row>
      <xdr:rowOff>66524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3448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152901</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19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136374</xdr:rowOff>
    </xdr:from>
    <xdr:to>
      <xdr:col>19</xdr:col>
      <xdr:colOff>184150</xdr:colOff>
      <xdr:row>44</xdr:row>
      <xdr:rowOff>66524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3448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76701</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117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113393</xdr:rowOff>
    </xdr:from>
    <xdr:to>
      <xdr:col>15</xdr:col>
      <xdr:colOff>133350</xdr:colOff>
      <xdr:row>44</xdr:row>
      <xdr:rowOff>43543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3219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53720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09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124883</xdr:rowOff>
    </xdr:from>
    <xdr:to>
      <xdr:col>11</xdr:col>
      <xdr:colOff>82550</xdr:colOff>
      <xdr:row>44</xdr:row>
      <xdr:rowOff>55033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33340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65210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106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136374</xdr:rowOff>
    </xdr:from>
    <xdr:to>
      <xdr:col>7</xdr:col>
      <xdr:colOff>31750</xdr:colOff>
      <xdr:row>44</xdr:row>
      <xdr:rowOff>66524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34489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76701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117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経常一般財源（分母）は、地方特例交付金の減があるものの地方税は前年度比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14,655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千円増、普通交付税は前年度比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16,707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千円増、臨時財政対策債振替分を含めると総額で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経常的経費充当一般財源（分子）は、人件費で△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29,312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の減、物件費や公債費で増があり経常収支比率は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となった。新型コロナウイルス感染症対策が減少し徐々に事業が再開したことに起因している。引き続き税等の徴収率の高水準の維持、国・都、民間資金による財源の確保など、適正値を維持し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162687</xdr:rowOff>
    </xdr:from>
    <xdr:to>
      <xdr:col>23</xdr:col>
      <xdr:colOff>133350</xdr:colOff>
      <xdr:row>63</xdr:row>
      <xdr:rowOff>87757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752850" y="10556367"/>
          <a:ext cx="762000" cy="9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54754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7837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162687</xdr:rowOff>
    </xdr:from>
    <xdr:to>
      <xdr:col>19</xdr:col>
      <xdr:colOff>133350</xdr:colOff>
      <xdr:row>63</xdr:row>
      <xdr:rowOff>82931</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556367"/>
          <a:ext cx="812800" cy="8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8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82931</xdr:rowOff>
    </xdr:from>
    <xdr:to>
      <xdr:col>15</xdr:col>
      <xdr:colOff>82550</xdr:colOff>
      <xdr:row>65</xdr:row>
      <xdr:rowOff>29591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644251"/>
          <a:ext cx="8128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3048</xdr:rowOff>
    </xdr:from>
    <xdr:to>
      <xdr:col>11</xdr:col>
      <xdr:colOff>31750</xdr:colOff>
      <xdr:row>65</xdr:row>
      <xdr:rowOff>29591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333500" y="10899648"/>
          <a:ext cx="79375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90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91711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98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357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36957</xdr:rowOff>
    </xdr:from>
    <xdr:to>
      <xdr:col>23</xdr:col>
      <xdr:colOff>184150</xdr:colOff>
      <xdr:row>63</xdr:row>
      <xdr:rowOff>138557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59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53484</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447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111887</xdr:rowOff>
    </xdr:from>
    <xdr:to>
      <xdr:col>19</xdr:col>
      <xdr:colOff>184150</xdr:colOff>
      <xdr:row>63</xdr:row>
      <xdr:rowOff>42037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5055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52214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278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32131</xdr:rowOff>
    </xdr:from>
    <xdr:to>
      <xdr:col>15</xdr:col>
      <xdr:colOff>133350</xdr:colOff>
      <xdr:row>63</xdr:row>
      <xdr:rowOff>133731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59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143908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369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150241</xdr:rowOff>
    </xdr:from>
    <xdr:to>
      <xdr:col>11</xdr:col>
      <xdr:colOff>82550</xdr:colOff>
      <xdr:row>65</xdr:row>
      <xdr:rowOff>80391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087920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90568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0651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123698</xdr:rowOff>
    </xdr:from>
    <xdr:to>
      <xdr:col>7</xdr:col>
      <xdr:colOff>31750</xdr:colOff>
      <xdr:row>65</xdr:row>
      <xdr:rowOff>53848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85265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64025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62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[1,027,317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超遠隔離島かつ</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島という特殊な状況にあり、二島で同様の行政サービス水準を確保・維持するために人件費及び施設維持管理経費などが二重となり、他の類似団体と比較して財政負担が大きくなっている。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決算額で前年比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56,355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り、欠員不補充による人件費の減少があったものの、代替の委託や、また旧施設の解体撤去、希少動物保護経費といった突発的な事業の発生が影響している。類似団体との比較では依然その差が大きく、今後もメリハリをつけた経費節減や人員配置の最適化を図っ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119337</xdr:rowOff>
    </xdr:from>
    <xdr:to>
      <xdr:col>23</xdr:col>
      <xdr:colOff>133350</xdr:colOff>
      <xdr:row>83</xdr:row>
      <xdr:rowOff>146534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3752850" y="14033457"/>
          <a:ext cx="762000" cy="2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107403</xdr:rowOff>
    </xdr:from>
    <xdr:to>
      <xdr:col>19</xdr:col>
      <xdr:colOff>133350</xdr:colOff>
      <xdr:row>83</xdr:row>
      <xdr:rowOff>119337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2940050" y="14021523"/>
          <a:ext cx="812800" cy="1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77254</xdr:rowOff>
    </xdr:from>
    <xdr:to>
      <xdr:col>15</xdr:col>
      <xdr:colOff>82550</xdr:colOff>
      <xdr:row>83</xdr:row>
      <xdr:rowOff>107403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3991374"/>
          <a:ext cx="812800" cy="3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68627</xdr:rowOff>
    </xdr:from>
    <xdr:to>
      <xdr:col>11</xdr:col>
      <xdr:colOff>31750</xdr:colOff>
      <xdr:row>83</xdr:row>
      <xdr:rowOff>77254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3982747"/>
          <a:ext cx="793750" cy="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7591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53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758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53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95734</xdr:rowOff>
    </xdr:from>
    <xdr:to>
      <xdr:col>23</xdr:col>
      <xdr:colOff>184150</xdr:colOff>
      <xdr:row>84</xdr:row>
      <xdr:rowOff>25884</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40098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67811</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3981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68537</xdr:rowOff>
    </xdr:from>
    <xdr:to>
      <xdr:col>19</xdr:col>
      <xdr:colOff>184150</xdr:colOff>
      <xdr:row>83</xdr:row>
      <xdr:rowOff>170137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398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154914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4069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56603</xdr:rowOff>
    </xdr:from>
    <xdr:to>
      <xdr:col>15</xdr:col>
      <xdr:colOff>133350</xdr:colOff>
      <xdr:row>83</xdr:row>
      <xdr:rowOff>158203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397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142980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4057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26454</xdr:rowOff>
    </xdr:from>
    <xdr:to>
      <xdr:col>11</xdr:col>
      <xdr:colOff>82550</xdr:colOff>
      <xdr:row>83</xdr:row>
      <xdr:rowOff>128054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39405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112831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402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17827</xdr:rowOff>
    </xdr:from>
    <xdr:to>
      <xdr:col>7</xdr:col>
      <xdr:colOff>31750</xdr:colOff>
      <xdr:row>83</xdr:row>
      <xdr:rowOff>119427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393194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104204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4018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国の人事院勧告に準じた適正な改正を行っている。類似団体ともほぼ同等となっている。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474950" y="13693140"/>
          <a:ext cx="0" cy="14698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563850" y="15135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516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56385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405100" y="13693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2539</xdr:rowOff>
    </xdr:from>
    <xdr:to>
      <xdr:col>81</xdr:col>
      <xdr:colOff>44450</xdr:colOff>
      <xdr:row>87</xdr:row>
      <xdr:rowOff>2539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4712950" y="1458721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143527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563850" y="14560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427960" y="145846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117687</xdr:rowOff>
    </xdr:from>
    <xdr:to>
      <xdr:col>77</xdr:col>
      <xdr:colOff>44450</xdr:colOff>
      <xdr:row>87</xdr:row>
      <xdr:rowOff>2539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3903960" y="14534727"/>
          <a:ext cx="808990" cy="52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665960" y="145927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94420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370050" y="1467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117687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3106400" y="14478424"/>
          <a:ext cx="79756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107104</xdr:rowOff>
    </xdr:from>
    <xdr:to>
      <xdr:col>73</xdr:col>
      <xdr:colOff>44450</xdr:colOff>
      <xdr:row>87</xdr:row>
      <xdr:rowOff>37254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868400" y="1452414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22031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55725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128270</xdr:rowOff>
    </xdr:from>
    <xdr:to>
      <xdr:col>68</xdr:col>
      <xdr:colOff>152400</xdr:colOff>
      <xdr:row>86</xdr:row>
      <xdr:rowOff>61384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2293600" y="14377670"/>
          <a:ext cx="812800" cy="10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107104</xdr:rowOff>
    </xdr:from>
    <xdr:to>
      <xdr:col>68</xdr:col>
      <xdr:colOff>203200</xdr:colOff>
      <xdr:row>87</xdr:row>
      <xdr:rowOff>37254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055600" y="1452414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22031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7635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242800" y="14548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950700" y="1463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123189</xdr:rowOff>
    </xdr:from>
    <xdr:to>
      <xdr:col>81</xdr:col>
      <xdr:colOff>95250</xdr:colOff>
      <xdr:row>87</xdr:row>
      <xdr:rowOff>53339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427960" y="1454022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139716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563850" y="1438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123189</xdr:rowOff>
    </xdr:from>
    <xdr:to>
      <xdr:col>77</xdr:col>
      <xdr:colOff>95250</xdr:colOff>
      <xdr:row>87</xdr:row>
      <xdr:rowOff>53339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665960" y="1454022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63516</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370050" y="14312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66887</xdr:rowOff>
    </xdr:from>
    <xdr:to>
      <xdr:col>73</xdr:col>
      <xdr:colOff>44450</xdr:colOff>
      <xdr:row>86</xdr:row>
      <xdr:rowOff>168487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868400" y="144839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7214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557250" y="14256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055600" y="14427624"/>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763500" y="1420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77470</xdr:rowOff>
    </xdr:from>
    <xdr:to>
      <xdr:col>64</xdr:col>
      <xdr:colOff>152400</xdr:colOff>
      <xdr:row>86</xdr:row>
      <xdr:rowOff>7620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242800" y="14326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17797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50700" y="1409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上回っているが、当村は一村二島という特殊な状況にあり、二島の行政サービス運営及び施設整備・維持に努めなければならないため、相応の職員数が必要になる。ニーズが多様化する中で組織及び業務内容を最適化し、適切な人員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129568</xdr:rowOff>
    </xdr:from>
    <xdr:to>
      <xdr:col>81</xdr:col>
      <xdr:colOff>44450</xdr:colOff>
      <xdr:row>61</xdr:row>
      <xdr:rowOff>141365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4712950" y="10355608"/>
          <a:ext cx="762000" cy="1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5471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5563850" y="989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134126</xdr:rowOff>
    </xdr:from>
    <xdr:to>
      <xdr:col>77</xdr:col>
      <xdr:colOff>44450</xdr:colOff>
      <xdr:row>61</xdr:row>
      <xdr:rowOff>141365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903960" y="10360166"/>
          <a:ext cx="80899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87316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370050" y="981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123670</xdr:rowOff>
    </xdr:from>
    <xdr:to>
      <xdr:col>72</xdr:col>
      <xdr:colOff>203200</xdr:colOff>
      <xdr:row>61</xdr:row>
      <xdr:rowOff>134126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3106400" y="10349710"/>
          <a:ext cx="797560" cy="10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93884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557250" y="981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123670</xdr:rowOff>
    </xdr:from>
    <xdr:to>
      <xdr:col>68</xdr:col>
      <xdr:colOff>152400</xdr:colOff>
      <xdr:row>61</xdr:row>
      <xdr:rowOff>124608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2293600" y="10349710"/>
          <a:ext cx="812800" cy="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055600" y="10056382"/>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105949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2763500" y="982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2242800" y="10051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100587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1950700" y="982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78768</xdr:rowOff>
    </xdr:from>
    <xdr:to>
      <xdr:col>81</xdr:col>
      <xdr:colOff>95250</xdr:colOff>
      <xdr:row>62</xdr:row>
      <xdr:rowOff>8918</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427960" y="1030480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50845</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5563850" y="1027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90565</xdr:rowOff>
    </xdr:from>
    <xdr:to>
      <xdr:col>77</xdr:col>
      <xdr:colOff>95250</xdr:colOff>
      <xdr:row>62</xdr:row>
      <xdr:rowOff>20715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665960" y="10316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5492</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0050" y="10399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83326</xdr:rowOff>
    </xdr:from>
    <xdr:to>
      <xdr:col>73</xdr:col>
      <xdr:colOff>44450</xdr:colOff>
      <xdr:row>62</xdr:row>
      <xdr:rowOff>13476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868400" y="103093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169703</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557250" y="10395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72870</xdr:rowOff>
    </xdr:from>
    <xdr:to>
      <xdr:col>68</xdr:col>
      <xdr:colOff>203200</xdr:colOff>
      <xdr:row>62</xdr:row>
      <xdr:rowOff>3020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055600" y="1029891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159247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763500" y="10385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73808</xdr:rowOff>
    </xdr:from>
    <xdr:to>
      <xdr:col>64</xdr:col>
      <xdr:colOff>152400</xdr:colOff>
      <xdr:row>62</xdr:row>
      <xdr:rowOff>3958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2242800" y="102998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160185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1950700" y="1038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年度に続き令和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年度にも行った繰上償還により比率は前年より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下がり、類似団体平均との比較では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低くなっている。今後大規模な施設更新が続くことに伴い公債費の上昇が想定されるため、建設事業の計画策定に留意し、起債発行額の抑制に努めるとともに、減債基金を活用した臨時償還を適宜行っていく。</a:t>
          </a: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161713</xdr:rowOff>
    </xdr:from>
    <xdr:to>
      <xdr:col>81</xdr:col>
      <xdr:colOff>44450</xdr:colOff>
      <xdr:row>40</xdr:row>
      <xdr:rowOff>54610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4712950" y="6699673"/>
          <a:ext cx="762000" cy="6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5563850" y="6894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54610</xdr:rowOff>
    </xdr:from>
    <xdr:to>
      <xdr:col>77</xdr:col>
      <xdr:colOff>44450</xdr:colOff>
      <xdr:row>40</xdr:row>
      <xdr:rowOff>159173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3903960" y="6760210"/>
          <a:ext cx="80899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370050" y="6993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159173</xdr:rowOff>
    </xdr:from>
    <xdr:to>
      <xdr:col>72</xdr:col>
      <xdr:colOff>203200</xdr:colOff>
      <xdr:row>41</xdr:row>
      <xdr:rowOff>108373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3106400" y="6864773"/>
          <a:ext cx="79756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108373</xdr:rowOff>
    </xdr:from>
    <xdr:to>
      <xdr:col>68</xdr:col>
      <xdr:colOff>152400</xdr:colOff>
      <xdr:row>42</xdr:row>
      <xdr:rowOff>57573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2293600" y="6981613"/>
          <a:ext cx="8128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055600" y="697103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7635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38117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1950700" y="6743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110913</xdr:rowOff>
    </xdr:from>
    <xdr:to>
      <xdr:col>81</xdr:col>
      <xdr:colOff>95250</xdr:colOff>
      <xdr:row>40</xdr:row>
      <xdr:rowOff>41063</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5427960" y="664887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127440</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556385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3810</xdr:rowOff>
    </xdr:from>
    <xdr:to>
      <xdr:col>77</xdr:col>
      <xdr:colOff>95250</xdr:colOff>
      <xdr:row>40</xdr:row>
      <xdr:rowOff>105410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4665960" y="67094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115587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370050" y="648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108373</xdr:rowOff>
    </xdr:from>
    <xdr:to>
      <xdr:col>73</xdr:col>
      <xdr:colOff>44450</xdr:colOff>
      <xdr:row>41</xdr:row>
      <xdr:rowOff>38523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868400" y="681397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48700</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557250" y="6586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57573</xdr:rowOff>
    </xdr:from>
    <xdr:to>
      <xdr:col>68</xdr:col>
      <xdr:colOff>203200</xdr:colOff>
      <xdr:row>41</xdr:row>
      <xdr:rowOff>159173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055600" y="693081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169350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63500" y="6707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6773</xdr:rowOff>
    </xdr:from>
    <xdr:to>
      <xdr:col>64</xdr:col>
      <xdr:colOff>152400</xdr:colOff>
      <xdr:row>42</xdr:row>
      <xdr:rowOff>108373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2242800" y="704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93150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1950700" y="7134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となり類似団体平均と同様の数値となっているが、小笠原諸島振興開発事業において小中学校の建替工事が始まっており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年度からは母島保育園の整備も予定されている。地方債の発行が高額となり将来負担比率の上昇が想定されることから、今後の数値に注視しながら慎重に計画を進めていく必要がある。</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2,581
2,553
106.88
5,349,311
5,076,010
206,656
2,166,591
2,474,347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人件費総額で前年度比△</a:t>
          </a:r>
          <a:r>
            <a:rPr kumimoji="1" lang="en-US" altLang="ja-JP" sz="1300">
              <a:latin typeface="ＭＳ Ｐゴシック" panose="020B0600070205080204" pitchFamily="50" charset="-128"/>
              <a:ea typeface="ＭＳ Ｐゴシック" panose="020B0600070205080204" pitchFamily="50" charset="-128"/>
            </a:rPr>
            <a:t>61,286</a:t>
          </a:r>
          <a:r>
            <a:rPr kumimoji="1" lang="ja-JP" altLang="en-US" sz="1300">
              <a:latin typeface="ＭＳ Ｐゴシック" panose="020B0600070205080204" pitchFamily="50" charset="-128"/>
              <a:ea typeface="ＭＳ Ｐゴシック" panose="020B0600070205080204" pitchFamily="50" charset="-128"/>
            </a:rPr>
            <a:t>千円の減となった。欠員補充ができなかったことや職員の入れ替わりによる影響と考えられる。類似団体との比較では</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ポイント上回っている。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153670</xdr:rowOff>
    </xdr:from>
    <xdr:to>
      <xdr:col>24</xdr:col>
      <xdr:colOff>25400</xdr:colOff>
      <xdr:row>37</xdr:row>
      <xdr:rowOff>31750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2587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31750</xdr:rowOff>
    </xdr:from>
    <xdr:to>
      <xdr:col>19</xdr:col>
      <xdr:colOff>187325</xdr:colOff>
      <xdr:row>37</xdr:row>
      <xdr:rowOff>111760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7540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111760</xdr:rowOff>
    </xdr:from>
    <xdr:to>
      <xdr:col>15</xdr:col>
      <xdr:colOff>98425</xdr:colOff>
      <xdr:row>38</xdr:row>
      <xdr:rowOff>1270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541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168910</xdr:rowOff>
    </xdr:from>
    <xdr:to>
      <xdr:col>11</xdr:col>
      <xdr:colOff>9525</xdr:colOff>
      <xdr:row>38</xdr:row>
      <xdr:rowOff>1270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125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102870</xdr:rowOff>
    </xdr:from>
    <xdr:to>
      <xdr:col>24</xdr:col>
      <xdr:colOff>76200</xdr:colOff>
      <xdr:row>37</xdr:row>
      <xdr:rowOff>33020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7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74947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4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152400</xdr:rowOff>
    </xdr:from>
    <xdr:to>
      <xdr:col>20</xdr:col>
      <xdr:colOff>38100</xdr:colOff>
      <xdr:row>37</xdr:row>
      <xdr:rowOff>82550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60960</xdr:rowOff>
    </xdr:from>
    <xdr:to>
      <xdr:col>15</xdr:col>
      <xdr:colOff>149225</xdr:colOff>
      <xdr:row>37</xdr:row>
      <xdr:rowOff>162560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147337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9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121920</xdr:rowOff>
    </xdr:from>
    <xdr:to>
      <xdr:col>11</xdr:col>
      <xdr:colOff>60325</xdr:colOff>
      <xdr:row>38</xdr:row>
      <xdr:rowOff>52070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36847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5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118110</xdr:rowOff>
    </xdr:from>
    <xdr:to>
      <xdr:col>6</xdr:col>
      <xdr:colOff>171450</xdr:colOff>
      <xdr:row>38</xdr:row>
      <xdr:rowOff>48260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33037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新型コロナによる事業中止や出張抑制から徐々に事業の再開が見られ、また施設解体や希少動植物の保全、給付金事業に伴う電子化やシステム改修などの経費増加により経常経費充当一財は前年比</a:t>
          </a:r>
          <a:r>
            <a:rPr kumimoji="1" lang="en-US" altLang="ja-JP" sz="1300">
              <a:latin typeface="ＭＳ Ｐゴシック" panose="020B0600070205080204" pitchFamily="50" charset="-128"/>
              <a:ea typeface="ＭＳ Ｐゴシック" panose="020B0600070205080204" pitchFamily="50" charset="-128"/>
            </a:rPr>
            <a:t>103,523</a:t>
          </a:r>
          <a:r>
            <a:rPr kumimoji="1" lang="ja-JP" altLang="en-US" sz="1300">
              <a:latin typeface="ＭＳ Ｐゴシック" panose="020B0600070205080204" pitchFamily="50" charset="-128"/>
              <a:ea typeface="ＭＳ Ｐゴシック" panose="020B0600070205080204" pitchFamily="50" charset="-128"/>
            </a:rPr>
            <a:t>千円増額となった。それらにより類似団体との比較では</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上回る状況となった。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73660</xdr:rowOff>
    </xdr:from>
    <xdr:to>
      <xdr:col>82</xdr:col>
      <xdr:colOff>107950</xdr:colOff>
      <xdr:row>18</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98831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161307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561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17</xdr:row>
      <xdr:rowOff>73660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782800" y="29845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39387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439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18</xdr:row>
      <xdr:rowOff>142240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298450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62247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54610</xdr:rowOff>
    </xdr:from>
    <xdr:to>
      <xdr:col>69</xdr:col>
      <xdr:colOff>92075</xdr:colOff>
      <xdr:row>18</xdr:row>
      <xdr:rowOff>142240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14071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123207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5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19050</xdr:rowOff>
    </xdr:from>
    <xdr:to>
      <xdr:col>82</xdr:col>
      <xdr:colOff>158750</xdr:colOff>
      <xdr:row>18</xdr:row>
      <xdr:rowOff>120650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310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162577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307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22860</xdr:rowOff>
    </xdr:from>
    <xdr:to>
      <xdr:col>78</xdr:col>
      <xdr:colOff>120650</xdr:colOff>
      <xdr:row>17</xdr:row>
      <xdr:rowOff>124460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93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109237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3023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91440</xdr:rowOff>
    </xdr:from>
    <xdr:to>
      <xdr:col>69</xdr:col>
      <xdr:colOff>142875</xdr:colOff>
      <xdr:row>19</xdr:row>
      <xdr:rowOff>21590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17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6367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26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3810</xdr:rowOff>
    </xdr:from>
    <xdr:to>
      <xdr:col>65</xdr:col>
      <xdr:colOff>53975</xdr:colOff>
      <xdr:row>18</xdr:row>
      <xdr:rowOff>105410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08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90187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176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扶助費については、総額では△</a:t>
          </a:r>
          <a:r>
            <a:rPr kumimoji="1" lang="en-US" altLang="ja-JP" sz="1300">
              <a:latin typeface="ＭＳ Ｐゴシック" panose="020B0600070205080204" pitchFamily="50" charset="-128"/>
              <a:ea typeface="ＭＳ Ｐゴシック" panose="020B0600070205080204" pitchFamily="50" charset="-128"/>
            </a:rPr>
            <a:t>51,117</a:t>
          </a:r>
          <a:r>
            <a:rPr kumimoji="1" lang="ja-JP" altLang="en-US" sz="1300">
              <a:latin typeface="ＭＳ Ｐゴシック" panose="020B0600070205080204" pitchFamily="50" charset="-128"/>
              <a:ea typeface="ＭＳ Ｐゴシック" panose="020B0600070205080204" pitchFamily="50" charset="-128"/>
            </a:rPr>
            <a:t>の減額となっているが、コロナや物価対策により財源を伴うものが多く、経常経費充当部分ではあまり変動がなく、前年度比では△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の減となった。</a:t>
          </a: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50800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2900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50800</xdr:rowOff>
    </xdr:from>
    <xdr:to>
      <xdr:col>19</xdr:col>
      <xdr:colOff>187325</xdr:colOff>
      <xdr:row>54</xdr:row>
      <xdr:rowOff>69850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309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69850</xdr:rowOff>
    </xdr:from>
    <xdr:to>
      <xdr:col>15</xdr:col>
      <xdr:colOff>98425</xdr:colOff>
      <xdr:row>54</xdr:row>
      <xdr:rowOff>107950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328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xdr:rowOff>
    </xdr:from>
    <xdr:to>
      <xdr:col>11</xdr:col>
      <xdr:colOff>9525</xdr:colOff>
      <xdr:row>54</xdr:row>
      <xdr:rowOff>107950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271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0</xdr:rowOff>
    </xdr:from>
    <xdr:to>
      <xdr:col>20</xdr:col>
      <xdr:colOff>38100</xdr:colOff>
      <xdr:row>54</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111777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19050</xdr:rowOff>
    </xdr:from>
    <xdr:to>
      <xdr:col>15</xdr:col>
      <xdr:colOff>149225</xdr:colOff>
      <xdr:row>54</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57150</xdr:rowOff>
    </xdr:from>
    <xdr:to>
      <xdr:col>11</xdr:col>
      <xdr:colOff>60325</xdr:colOff>
      <xdr:row>54</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168927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繰出金は各会計で増減があり経常経費充当一財で</a:t>
          </a:r>
          <a:r>
            <a:rPr kumimoji="1" lang="en-US" altLang="ja-JP" sz="1300">
              <a:latin typeface="ＭＳ Ｐゴシック" panose="020B0600070205080204" pitchFamily="50" charset="-128"/>
              <a:ea typeface="ＭＳ Ｐゴシック" panose="020B0600070205080204" pitchFamily="50" charset="-128"/>
            </a:rPr>
            <a:t>9,455</a:t>
          </a:r>
          <a:r>
            <a:rPr kumimoji="1" lang="ja-JP" altLang="en-US" sz="1300">
              <a:latin typeface="ＭＳ Ｐゴシック" panose="020B0600070205080204" pitchFamily="50" charset="-128"/>
              <a:ea typeface="ＭＳ Ｐゴシック" panose="020B0600070205080204" pitchFamily="50" charset="-128"/>
            </a:rPr>
            <a:t>千円増となった。維持補修費では△</a:t>
          </a:r>
          <a:r>
            <a:rPr kumimoji="1" lang="en-US" altLang="ja-JP" sz="1300">
              <a:latin typeface="ＭＳ Ｐゴシック" panose="020B0600070205080204" pitchFamily="50" charset="-128"/>
              <a:ea typeface="ＭＳ Ｐゴシック" panose="020B0600070205080204" pitchFamily="50" charset="-128"/>
            </a:rPr>
            <a:t>5,822</a:t>
          </a:r>
          <a:r>
            <a:rPr kumimoji="1" lang="ja-JP" altLang="en-US" sz="1300">
              <a:latin typeface="ＭＳ Ｐゴシック" panose="020B0600070205080204" pitchFamily="50" charset="-128"/>
              <a:ea typeface="ＭＳ Ｐゴシック" panose="020B0600070205080204" pitchFamily="50" charset="-128"/>
            </a:rPr>
            <a:t>千円の減となり、その他としての経常経費充当分は</a:t>
          </a:r>
          <a:r>
            <a:rPr kumimoji="1" lang="en-US" altLang="ja-JP" sz="1300">
              <a:latin typeface="ＭＳ Ｐゴシック" panose="020B0600070205080204" pitchFamily="50" charset="-128"/>
              <a:ea typeface="ＭＳ Ｐゴシック" panose="020B0600070205080204" pitchFamily="50" charset="-128"/>
            </a:rPr>
            <a:t>3,633</a:t>
          </a:r>
          <a:r>
            <a:rPr kumimoji="1" lang="ja-JP" altLang="en-US" sz="1300">
              <a:latin typeface="ＭＳ Ｐゴシック" panose="020B0600070205080204" pitchFamily="50" charset="-128"/>
              <a:ea typeface="ＭＳ Ｐゴシック" panose="020B0600070205080204" pitchFamily="50" charset="-128"/>
            </a:rPr>
            <a:t>千円の増となっている。経常収支比率は、前年と比較し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増、類似団体平均との比較では</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下回っている。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85090</xdr:rowOff>
    </xdr:from>
    <xdr:to>
      <xdr:col>82</xdr:col>
      <xdr:colOff>107950</xdr:colOff>
      <xdr:row>55</xdr:row>
      <xdr:rowOff>92710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5148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69850</xdr:rowOff>
    </xdr:from>
    <xdr:to>
      <xdr:col>78</xdr:col>
      <xdr:colOff>69850</xdr:colOff>
      <xdr:row>55</xdr:row>
      <xdr:rowOff>85090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499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69850</xdr:rowOff>
    </xdr:from>
    <xdr:to>
      <xdr:col>73</xdr:col>
      <xdr:colOff>180975</xdr:colOff>
      <xdr:row>55</xdr:row>
      <xdr:rowOff>77470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499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113047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62230</xdr:rowOff>
    </xdr:from>
    <xdr:to>
      <xdr:col>69</xdr:col>
      <xdr:colOff>92075</xdr:colOff>
      <xdr:row>55</xdr:row>
      <xdr:rowOff>77470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491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41910</xdr:rowOff>
    </xdr:from>
    <xdr:to>
      <xdr:col>82</xdr:col>
      <xdr:colOff>158750</xdr:colOff>
      <xdr:row>55</xdr:row>
      <xdr:rowOff>143510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58437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34290</xdr:rowOff>
    </xdr:from>
    <xdr:to>
      <xdr:col>78</xdr:col>
      <xdr:colOff>120650</xdr:colOff>
      <xdr:row>55</xdr:row>
      <xdr:rowOff>135890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146067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232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19050</xdr:rowOff>
    </xdr:from>
    <xdr:to>
      <xdr:col>74</xdr:col>
      <xdr:colOff>31750</xdr:colOff>
      <xdr:row>55</xdr:row>
      <xdr:rowOff>120650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130827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26670</xdr:rowOff>
    </xdr:from>
    <xdr:to>
      <xdr:col>69</xdr:col>
      <xdr:colOff>142875</xdr:colOff>
      <xdr:row>55</xdr:row>
      <xdr:rowOff>128270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138447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11430</xdr:rowOff>
    </xdr:from>
    <xdr:to>
      <xdr:col>65</xdr:col>
      <xdr:colOff>53975</xdr:colOff>
      <xdr:row>55</xdr:row>
      <xdr:rowOff>113030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123207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2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新型コロナ及び物価高騰対応による商品券事業があり、総額では大きく増額となったが、経常経費充当一財では</a:t>
          </a:r>
          <a:r>
            <a:rPr kumimoji="1" lang="en-US" altLang="ja-JP" sz="1300">
              <a:latin typeface="ＭＳ Ｐゴシック" panose="020B0600070205080204" pitchFamily="50" charset="-128"/>
              <a:ea typeface="ＭＳ Ｐゴシック" panose="020B0600070205080204" pitchFamily="50" charset="-128"/>
            </a:rPr>
            <a:t>4,601</a:t>
          </a:r>
          <a:r>
            <a:rPr kumimoji="1" lang="ja-JP" altLang="en-US" sz="1300">
              <a:latin typeface="ＭＳ Ｐゴシック" panose="020B0600070205080204" pitchFamily="50" charset="-128"/>
              <a:ea typeface="ＭＳ Ｐゴシック" panose="020B0600070205080204" pitchFamily="50" charset="-128"/>
            </a:rPr>
            <a:t>千円の増額となり、経常収支比率は前年と比べ微増、類似団体平均との比較では△</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136144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9563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34</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95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34</xdr:row>
      <xdr:rowOff>140716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95630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113284</xdr:rowOff>
    </xdr:from>
    <xdr:to>
      <xdr:col>69</xdr:col>
      <xdr:colOff>92075</xdr:colOff>
      <xdr:row>34</xdr:row>
      <xdr:rowOff>140716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59425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85344</xdr:rowOff>
    </xdr:from>
    <xdr:to>
      <xdr:col>82</xdr:col>
      <xdr:colOff>158750</xdr:colOff>
      <xdr:row>35</xdr:row>
      <xdr:rowOff>15494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165371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23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16527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89916</xdr:rowOff>
    </xdr:from>
    <xdr:to>
      <xdr:col>69</xdr:col>
      <xdr:colOff>142875</xdr:colOff>
      <xdr:row>35</xdr:row>
      <xdr:rowOff>20066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30243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62484</xdr:rowOff>
    </xdr:from>
    <xdr:to>
      <xdr:col>65</xdr:col>
      <xdr:colOff>53975</xdr:colOff>
      <xdr:row>34</xdr:row>
      <xdr:rowOff>164084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89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2811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66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年度及び令和３年度に実施した繰上償還による減と、令和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年度の比較的額の大きな借入の償還が始まったことによる増があり、総額で</a:t>
          </a:r>
          <a:r>
            <a:rPr kumimoji="1" lang="en-US" altLang="ja-JP" sz="1300">
              <a:latin typeface="ＭＳ Ｐゴシック" panose="020B0600070205080204" pitchFamily="50" charset="-128"/>
              <a:ea typeface="ＭＳ Ｐゴシック" panose="020B0600070205080204" pitchFamily="50" charset="-128"/>
            </a:rPr>
            <a:t>15,285</a:t>
          </a:r>
          <a:r>
            <a:rPr kumimoji="1" lang="ja-JP" altLang="en-US" sz="1300">
              <a:latin typeface="ＭＳ Ｐゴシック" panose="020B0600070205080204" pitchFamily="50" charset="-128"/>
              <a:ea typeface="ＭＳ Ｐゴシック" panose="020B0600070205080204" pitchFamily="50" charset="-128"/>
            </a:rPr>
            <a:t>千円増加となった。前年度比で</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％増加したが、類似団体と比較して</a:t>
          </a:r>
          <a:r>
            <a:rPr kumimoji="1" lang="en-US" altLang="ja-JP" sz="1300">
              <a:latin typeface="ＭＳ Ｐゴシック" panose="020B0600070205080204" pitchFamily="50" charset="-128"/>
              <a:ea typeface="ＭＳ Ｐゴシック" panose="020B0600070205080204" pitchFamily="50" charset="-128"/>
            </a:rPr>
            <a:t>8.1%</a:t>
          </a:r>
          <a:r>
            <a:rPr kumimoji="1" lang="ja-JP" altLang="en-US" sz="1300">
              <a:latin typeface="ＭＳ Ｐゴシック" panose="020B0600070205080204" pitchFamily="50" charset="-128"/>
              <a:ea typeface="ＭＳ Ｐゴシック" panose="020B0600070205080204" pitchFamily="50" charset="-128"/>
            </a:rPr>
            <a:t>低い数値となった。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年度から学校建替えが本格化するなど今後公債費が上昇していく見通しである。数値を注視し、起債発行額の抑制や減債基金による繰上償還を計画していく。</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161290</xdr:rowOff>
    </xdr:from>
    <xdr:to>
      <xdr:col>24</xdr:col>
      <xdr:colOff>25400</xdr:colOff>
      <xdr:row>75</xdr:row>
      <xdr:rowOff>16510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84859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161290</xdr:rowOff>
    </xdr:from>
    <xdr:to>
      <xdr:col>19</xdr:col>
      <xdr:colOff>187325</xdr:colOff>
      <xdr:row>75</xdr:row>
      <xdr:rowOff>62230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8485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62230</xdr:rowOff>
    </xdr:from>
    <xdr:to>
      <xdr:col>15</xdr:col>
      <xdr:colOff>98425</xdr:colOff>
      <xdr:row>76</xdr:row>
      <xdr:rowOff>20320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9209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20320</xdr:rowOff>
    </xdr:from>
    <xdr:to>
      <xdr:col>11</xdr:col>
      <xdr:colOff>9525</xdr:colOff>
      <xdr:row>76</xdr:row>
      <xdr:rowOff>119380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0505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153687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110490</xdr:rowOff>
    </xdr:from>
    <xdr:to>
      <xdr:col>20</xdr:col>
      <xdr:colOff>38100</xdr:colOff>
      <xdr:row>75</xdr:row>
      <xdr:rowOff>40640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50817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566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11430</xdr:rowOff>
    </xdr:from>
    <xdr:to>
      <xdr:col>15</xdr:col>
      <xdr:colOff>149225</xdr:colOff>
      <xdr:row>75</xdr:row>
      <xdr:rowOff>113030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123207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140970</xdr:rowOff>
    </xdr:from>
    <xdr:to>
      <xdr:col>11</xdr:col>
      <xdr:colOff>60325</xdr:colOff>
      <xdr:row>76</xdr:row>
      <xdr:rowOff>71120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81297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8907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の増となり、類似団体平均を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経常経費充当一財では、人件費、物件費の割合が大きい。</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110671</xdr:rowOff>
    </xdr:from>
    <xdr:to>
      <xdr:col>82</xdr:col>
      <xdr:colOff>107950</xdr:colOff>
      <xdr:row>77</xdr:row>
      <xdr:rowOff>46989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140871"/>
          <a:ext cx="838200" cy="10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169108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99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110671</xdr:rowOff>
    </xdr:from>
    <xdr:to>
      <xdr:col>78</xdr:col>
      <xdr:colOff>69850</xdr:colOff>
      <xdr:row>77</xdr:row>
      <xdr:rowOff>1270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140871"/>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43378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45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xdr:rowOff>
    </xdr:from>
    <xdr:to>
      <xdr:col>73</xdr:col>
      <xdr:colOff>180975</xdr:colOff>
      <xdr:row>78</xdr:row>
      <xdr:rowOff>110671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202920"/>
          <a:ext cx="889000" cy="28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154413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161289</xdr:rowOff>
    </xdr:from>
    <xdr:to>
      <xdr:col>69</xdr:col>
      <xdr:colOff>92075</xdr:colOff>
      <xdr:row>78</xdr:row>
      <xdr:rowOff>110671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362939"/>
          <a:ext cx="889000" cy="12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58075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43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12716</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59871</xdr:rowOff>
    </xdr:from>
    <xdr:to>
      <xdr:col>78</xdr:col>
      <xdr:colOff>120650</xdr:colOff>
      <xdr:row>76</xdr:row>
      <xdr:rowOff>161471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199</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85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121920</xdr:rowOff>
    </xdr:from>
    <xdr:to>
      <xdr:col>74</xdr:col>
      <xdr:colOff>31750</xdr:colOff>
      <xdr:row>77</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62247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59871</xdr:rowOff>
    </xdr:from>
    <xdr:to>
      <xdr:col>69</xdr:col>
      <xdr:colOff>142875</xdr:colOff>
      <xdr:row>78</xdr:row>
      <xdr:rowOff>161471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3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146248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51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110489</xdr:rowOff>
    </xdr:from>
    <xdr:to>
      <xdr:col>65</xdr:col>
      <xdr:colOff>53975</xdr:colOff>
      <xdr:row>78</xdr:row>
      <xdr:rowOff>40639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50816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165941</xdr:rowOff>
    </xdr:from>
    <xdr:to>
      <xdr:col>29</xdr:col>
      <xdr:colOff>127000</xdr:colOff>
      <xdr:row>17</xdr:row>
      <xdr:rowOff>23943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003800" y="2956766"/>
          <a:ext cx="647700" cy="29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104723</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66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165941</xdr:rowOff>
    </xdr:from>
    <xdr:to>
      <xdr:col>26</xdr:col>
      <xdr:colOff>50800</xdr:colOff>
      <xdr:row>17</xdr:row>
      <xdr:rowOff>11349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2956766"/>
          <a:ext cx="698500" cy="16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11349</xdr:rowOff>
    </xdr:from>
    <xdr:to>
      <xdr:col>22</xdr:col>
      <xdr:colOff>114300</xdr:colOff>
      <xdr:row>17</xdr:row>
      <xdr:rowOff>24534</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2973624"/>
          <a:ext cx="698500" cy="13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24534</xdr:rowOff>
    </xdr:from>
    <xdr:to>
      <xdr:col>18</xdr:col>
      <xdr:colOff>177800</xdr:colOff>
      <xdr:row>17</xdr:row>
      <xdr:rowOff>34261</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2986809"/>
          <a:ext cx="698500" cy="9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69458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75811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144593</xdr:rowOff>
    </xdr:from>
    <xdr:to>
      <xdr:col>29</xdr:col>
      <xdr:colOff>177800</xdr:colOff>
      <xdr:row>17</xdr:row>
      <xdr:rowOff>74743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2935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161120</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780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115141</xdr:rowOff>
    </xdr:from>
    <xdr:to>
      <xdr:col>26</xdr:col>
      <xdr:colOff>101600</xdr:colOff>
      <xdr:row>17</xdr:row>
      <xdr:rowOff>45291</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2905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55468</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67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131999</xdr:rowOff>
    </xdr:from>
    <xdr:to>
      <xdr:col>22</xdr:col>
      <xdr:colOff>165100</xdr:colOff>
      <xdr:row>17</xdr:row>
      <xdr:rowOff>62149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2922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72326</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69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145184</xdr:rowOff>
    </xdr:from>
    <xdr:to>
      <xdr:col>19</xdr:col>
      <xdr:colOff>38100</xdr:colOff>
      <xdr:row>17</xdr:row>
      <xdr:rowOff>75334</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2936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85511</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704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154911</xdr:rowOff>
    </xdr:from>
    <xdr:to>
      <xdr:col>15</xdr:col>
      <xdr:colOff>101600</xdr:colOff>
      <xdr:row>17</xdr:row>
      <xdr:rowOff>85061</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2945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95238</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71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138697</xdr:rowOff>
    </xdr:from>
    <xdr:to>
      <xdr:col>29</xdr:col>
      <xdr:colOff>127000</xdr:colOff>
      <xdr:row>36</xdr:row>
      <xdr:rowOff>145764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091947"/>
          <a:ext cx="647700" cy="7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7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110278</xdr:rowOff>
    </xdr:from>
    <xdr:to>
      <xdr:col>26</xdr:col>
      <xdr:colOff>50800</xdr:colOff>
      <xdr:row>36</xdr:row>
      <xdr:rowOff>145764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063528"/>
          <a:ext cx="698500" cy="35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95979</xdr:rowOff>
    </xdr:from>
    <xdr:to>
      <xdr:col>22</xdr:col>
      <xdr:colOff>114300</xdr:colOff>
      <xdr:row>36</xdr:row>
      <xdr:rowOff>110278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049229"/>
          <a:ext cx="698500" cy="142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66470</xdr:rowOff>
    </xdr:from>
    <xdr:to>
      <xdr:col>18</xdr:col>
      <xdr:colOff>177800</xdr:colOff>
      <xdr:row>36</xdr:row>
      <xdr:rowOff>95979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019720"/>
          <a:ext cx="698500" cy="295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87897</xdr:rowOff>
    </xdr:from>
    <xdr:to>
      <xdr:col>29</xdr:col>
      <xdr:colOff>177800</xdr:colOff>
      <xdr:row>37</xdr:row>
      <xdr:rowOff>18047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041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59974</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013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94964</xdr:rowOff>
    </xdr:from>
    <xdr:to>
      <xdr:col>26</xdr:col>
      <xdr:colOff>101600</xdr:colOff>
      <xdr:row>37</xdr:row>
      <xdr:rowOff>25114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048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9891</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3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59478</xdr:rowOff>
    </xdr:from>
    <xdr:to>
      <xdr:col>22</xdr:col>
      <xdr:colOff>165100</xdr:colOff>
      <xdr:row>36</xdr:row>
      <xdr:rowOff>161078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0127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145855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09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45179</xdr:rowOff>
    </xdr:from>
    <xdr:to>
      <xdr:col>19</xdr:col>
      <xdr:colOff>38100</xdr:colOff>
      <xdr:row>36</xdr:row>
      <xdr:rowOff>146779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98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131556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08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15670</xdr:rowOff>
    </xdr:from>
    <xdr:to>
      <xdr:col>15</xdr:col>
      <xdr:colOff>101600</xdr:colOff>
      <xdr:row>36</xdr:row>
      <xdr:rowOff>117270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68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102047</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05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2,581
2,553
106.88
5,349,311
5,076,010
206,656
2,166,591
2,474,347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125376</xdr:rowOff>
    </xdr:from>
    <xdr:to>
      <xdr:col>24</xdr:col>
      <xdr:colOff>63500</xdr:colOff>
      <xdr:row>35</xdr:row>
      <xdr:rowOff>165682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3797300" y="6126126"/>
          <a:ext cx="838200" cy="40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125376</xdr:rowOff>
    </xdr:from>
    <xdr:to>
      <xdr:col>19</xdr:col>
      <xdr:colOff>177800</xdr:colOff>
      <xdr:row>35</xdr:row>
      <xdr:rowOff>147133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126126"/>
          <a:ext cx="889000" cy="2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147133</xdr:rowOff>
    </xdr:from>
    <xdr:to>
      <xdr:col>15</xdr:col>
      <xdr:colOff>50800</xdr:colOff>
      <xdr:row>36</xdr:row>
      <xdr:rowOff>6852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147883"/>
          <a:ext cx="889000" cy="3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91844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6852</xdr:rowOff>
    </xdr:from>
    <xdr:to>
      <xdr:col>10</xdr:col>
      <xdr:colOff>114300</xdr:colOff>
      <xdr:row>36</xdr:row>
      <xdr:rowOff>7195</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179052"/>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127440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134969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114882</xdr:rowOff>
    </xdr:from>
    <xdr:to>
      <xdr:col>24</xdr:col>
      <xdr:colOff>114300</xdr:colOff>
      <xdr:row>36</xdr:row>
      <xdr:rowOff>45032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11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137759</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96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74576</xdr:rowOff>
    </xdr:from>
    <xdr:to>
      <xdr:col>20</xdr:col>
      <xdr:colOff>38100</xdr:colOff>
      <xdr:row>36</xdr:row>
      <xdr:rowOff>4726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07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21253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8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96333</xdr:rowOff>
    </xdr:from>
    <xdr:to>
      <xdr:col>15</xdr:col>
      <xdr:colOff>101600</xdr:colOff>
      <xdr:row>36</xdr:row>
      <xdr:rowOff>26483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09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43010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87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127502</xdr:rowOff>
    </xdr:from>
    <xdr:to>
      <xdr:col>10</xdr:col>
      <xdr:colOff>165100</xdr:colOff>
      <xdr:row>36</xdr:row>
      <xdr:rowOff>57652</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12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74179</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90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127845</xdr:rowOff>
    </xdr:from>
    <xdr:to>
      <xdr:col>6</xdr:col>
      <xdr:colOff>38100</xdr:colOff>
      <xdr:row>36</xdr:row>
      <xdr:rowOff>57995</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12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74522</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903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78611</xdr:rowOff>
    </xdr:from>
    <xdr:to>
      <xdr:col>24</xdr:col>
      <xdr:colOff>63500</xdr:colOff>
      <xdr:row>56</xdr:row>
      <xdr:rowOff>132135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79811"/>
          <a:ext cx="838200" cy="5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132135</xdr:rowOff>
    </xdr:from>
    <xdr:to>
      <xdr:col>19</xdr:col>
      <xdr:colOff>177800</xdr:colOff>
      <xdr:row>56</xdr:row>
      <xdr:rowOff>142052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33335"/>
          <a:ext cx="889000" cy="9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142052</xdr:rowOff>
    </xdr:from>
    <xdr:to>
      <xdr:col>15</xdr:col>
      <xdr:colOff>50800</xdr:colOff>
      <xdr:row>57</xdr:row>
      <xdr:rowOff>5290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43252"/>
          <a:ext cx="889000" cy="3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5290</xdr:rowOff>
    </xdr:from>
    <xdr:to>
      <xdr:col>10</xdr:col>
      <xdr:colOff>114300</xdr:colOff>
      <xdr:row>57</xdr:row>
      <xdr:rowOff>15482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77940"/>
          <a:ext cx="889000" cy="1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27811</xdr:rowOff>
    </xdr:from>
    <xdr:to>
      <xdr:col>24</xdr:col>
      <xdr:colOff>114300</xdr:colOff>
      <xdr:row>56</xdr:row>
      <xdr:rowOff>129411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2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50688</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8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81335</xdr:rowOff>
    </xdr:from>
    <xdr:to>
      <xdr:col>20</xdr:col>
      <xdr:colOff>38100</xdr:colOff>
      <xdr:row>57</xdr:row>
      <xdr:rowOff>11485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8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28012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457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91252</xdr:rowOff>
    </xdr:from>
    <xdr:to>
      <xdr:col>15</xdr:col>
      <xdr:colOff>101600</xdr:colOff>
      <xdr:row>57</xdr:row>
      <xdr:rowOff>21402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9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37929</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467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125940</xdr:rowOff>
    </xdr:from>
    <xdr:to>
      <xdr:col>10</xdr:col>
      <xdr:colOff>165100</xdr:colOff>
      <xdr:row>57</xdr:row>
      <xdr:rowOff>56090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72617</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502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136132</xdr:rowOff>
    </xdr:from>
    <xdr:to>
      <xdr:col>6</xdr:col>
      <xdr:colOff>38100</xdr:colOff>
      <xdr:row>57</xdr:row>
      <xdr:rowOff>66282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3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82809</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512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44025</xdr:rowOff>
    </xdr:from>
    <xdr:to>
      <xdr:col>24</xdr:col>
      <xdr:colOff>63500</xdr:colOff>
      <xdr:row>77</xdr:row>
      <xdr:rowOff>76783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45675"/>
          <a:ext cx="838200" cy="3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37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76783</xdr:rowOff>
    </xdr:from>
    <xdr:to>
      <xdr:col>19</xdr:col>
      <xdr:colOff>177800</xdr:colOff>
      <xdr:row>77</xdr:row>
      <xdr:rowOff>85465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78433"/>
          <a:ext cx="889000" cy="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110341</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6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85465</xdr:rowOff>
    </xdr:from>
    <xdr:to>
      <xdr:col>15</xdr:col>
      <xdr:colOff>50800</xdr:colOff>
      <xdr:row>77</xdr:row>
      <xdr:rowOff>106090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87115"/>
          <a:ext cx="889000" cy="2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133126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9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106090</xdr:rowOff>
    </xdr:from>
    <xdr:to>
      <xdr:col>10</xdr:col>
      <xdr:colOff>114300</xdr:colOff>
      <xdr:row>77</xdr:row>
      <xdr:rowOff>106359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07740"/>
          <a:ext cx="889000" cy="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146511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0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126012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298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164675</xdr:rowOff>
    </xdr:from>
    <xdr:to>
      <xdr:col>24</xdr:col>
      <xdr:colOff>114300</xdr:colOff>
      <xdr:row>77</xdr:row>
      <xdr:rowOff>94825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143102</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7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25983</xdr:rowOff>
    </xdr:from>
    <xdr:to>
      <xdr:col>20</xdr:col>
      <xdr:colOff>38100</xdr:colOff>
      <xdr:row>77</xdr:row>
      <xdr:rowOff>127583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2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118710</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2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34665</xdr:rowOff>
    </xdr:from>
    <xdr:to>
      <xdr:col>15</xdr:col>
      <xdr:colOff>101600</xdr:colOff>
      <xdr:row>77</xdr:row>
      <xdr:rowOff>136265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3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127392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329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55290</xdr:rowOff>
    </xdr:from>
    <xdr:to>
      <xdr:col>10</xdr:col>
      <xdr:colOff>165100</xdr:colOff>
      <xdr:row>77</xdr:row>
      <xdr:rowOff>156890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5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148017</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34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55559</xdr:rowOff>
    </xdr:from>
    <xdr:to>
      <xdr:col>6</xdr:col>
      <xdr:colOff>38100</xdr:colOff>
      <xdr:row>77</xdr:row>
      <xdr:rowOff>157159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148286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34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121602</xdr:rowOff>
    </xdr:from>
    <xdr:to>
      <xdr:col>24</xdr:col>
      <xdr:colOff>63500</xdr:colOff>
      <xdr:row>97</xdr:row>
      <xdr:rowOff>102088</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580802"/>
          <a:ext cx="838200" cy="15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121602</xdr:rowOff>
    </xdr:from>
    <xdr:to>
      <xdr:col>19</xdr:col>
      <xdr:colOff>177800</xdr:colOff>
      <xdr:row>97</xdr:row>
      <xdr:rowOff>148036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580802"/>
          <a:ext cx="889000" cy="19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148036</xdr:rowOff>
    </xdr:from>
    <xdr:to>
      <xdr:col>15</xdr:col>
      <xdr:colOff>50800</xdr:colOff>
      <xdr:row>97</xdr:row>
      <xdr:rowOff>152158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778686"/>
          <a:ext cx="889000" cy="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152158</xdr:rowOff>
    </xdr:from>
    <xdr:to>
      <xdr:col>10</xdr:col>
      <xdr:colOff>114300</xdr:colOff>
      <xdr:row>98</xdr:row>
      <xdr:rowOff>9017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782808"/>
          <a:ext cx="889000" cy="28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51288</xdr:rowOff>
    </xdr:from>
    <xdr:to>
      <xdr:col>24</xdr:col>
      <xdr:colOff>114300</xdr:colOff>
      <xdr:row>97</xdr:row>
      <xdr:rowOff>152888</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68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29715</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660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70802</xdr:rowOff>
    </xdr:from>
    <xdr:to>
      <xdr:col>20</xdr:col>
      <xdr:colOff>38100</xdr:colOff>
      <xdr:row>97</xdr:row>
      <xdr:rowOff>952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53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163529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62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97236</xdr:rowOff>
    </xdr:from>
    <xdr:to>
      <xdr:col>15</xdr:col>
      <xdr:colOff>101600</xdr:colOff>
      <xdr:row>98</xdr:row>
      <xdr:rowOff>27386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72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18513</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82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101358</xdr:rowOff>
    </xdr:from>
    <xdr:to>
      <xdr:col>10</xdr:col>
      <xdr:colOff>165100</xdr:colOff>
      <xdr:row>98</xdr:row>
      <xdr:rowOff>31508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73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22635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82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129667</xdr:rowOff>
    </xdr:from>
    <xdr:to>
      <xdr:col>6</xdr:col>
      <xdr:colOff>38100</xdr:colOff>
      <xdr:row>98</xdr:row>
      <xdr:rowOff>59817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76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50944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85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103768</xdr:rowOff>
    </xdr:from>
    <xdr:to>
      <xdr:col>55</xdr:col>
      <xdr:colOff>0</xdr:colOff>
      <xdr:row>37</xdr:row>
      <xdr:rowOff>137679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447418"/>
          <a:ext cx="838200" cy="3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89656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90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16822</xdr:rowOff>
    </xdr:from>
    <xdr:to>
      <xdr:col>50</xdr:col>
      <xdr:colOff>114300</xdr:colOff>
      <xdr:row>37</xdr:row>
      <xdr:rowOff>137679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189022"/>
          <a:ext cx="889000" cy="29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43668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4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16822</xdr:rowOff>
    </xdr:from>
    <xdr:to>
      <xdr:col>45</xdr:col>
      <xdr:colOff>177800</xdr:colOff>
      <xdr:row>37</xdr:row>
      <xdr:rowOff>129769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189022"/>
          <a:ext cx="889000" cy="28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4177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123435</xdr:rowOff>
    </xdr:from>
    <xdr:to>
      <xdr:col>41</xdr:col>
      <xdr:colOff>50800</xdr:colOff>
      <xdr:row>37</xdr:row>
      <xdr:rowOff>129769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6972300" y="6467085"/>
          <a:ext cx="889000" cy="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87450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83208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52968</xdr:rowOff>
    </xdr:from>
    <xdr:to>
      <xdr:col>55</xdr:col>
      <xdr:colOff>50800</xdr:colOff>
      <xdr:row>37</xdr:row>
      <xdr:rowOff>154568</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9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31395</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7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86879</xdr:rowOff>
    </xdr:from>
    <xdr:to>
      <xdr:col>50</xdr:col>
      <xdr:colOff>165100</xdr:colOff>
      <xdr:row>38</xdr:row>
      <xdr:rowOff>17028</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4305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8155</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52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137472</xdr:rowOff>
    </xdr:from>
    <xdr:to>
      <xdr:col>46</xdr:col>
      <xdr:colOff>38100</xdr:colOff>
      <xdr:row>36</xdr:row>
      <xdr:rowOff>67622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3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58749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23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78969</xdr:rowOff>
    </xdr:from>
    <xdr:to>
      <xdr:col>41</xdr:col>
      <xdr:colOff>101600</xdr:colOff>
      <xdr:row>38</xdr:row>
      <xdr:rowOff>9119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2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247</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515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72635</xdr:rowOff>
    </xdr:from>
    <xdr:to>
      <xdr:col>36</xdr:col>
      <xdr:colOff>165100</xdr:colOff>
      <xdr:row>38</xdr:row>
      <xdr:rowOff>2785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1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165362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09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41341</xdr:rowOff>
    </xdr:from>
    <xdr:to>
      <xdr:col>55</xdr:col>
      <xdr:colOff>0</xdr:colOff>
      <xdr:row>58</xdr:row>
      <xdr:rowOff>88833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985441"/>
          <a:ext cx="838200" cy="4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4181</xdr:rowOff>
    </xdr:from>
    <xdr:to>
      <xdr:col>50</xdr:col>
      <xdr:colOff>114300</xdr:colOff>
      <xdr:row>58</xdr:row>
      <xdr:rowOff>41341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948281"/>
          <a:ext cx="889000" cy="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119642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1006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4181</xdr:rowOff>
    </xdr:from>
    <xdr:to>
      <xdr:col>45</xdr:col>
      <xdr:colOff>177800</xdr:colOff>
      <xdr:row>58</xdr:row>
      <xdr:rowOff>108305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7861300" y="9948281"/>
          <a:ext cx="889000" cy="10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107427</xdr:rowOff>
    </xdr:from>
    <xdr:to>
      <xdr:col>41</xdr:col>
      <xdr:colOff>50800</xdr:colOff>
      <xdr:row>58</xdr:row>
      <xdr:rowOff>108305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10051527"/>
          <a:ext cx="889000" cy="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162474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763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1387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774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38033</xdr:rowOff>
    </xdr:from>
    <xdr:to>
      <xdr:col>55</xdr:col>
      <xdr:colOff>50800</xdr:colOff>
      <xdr:row>58</xdr:row>
      <xdr:rowOff>139633</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8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168860</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7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161991</xdr:rowOff>
    </xdr:from>
    <xdr:to>
      <xdr:col>50</xdr:col>
      <xdr:colOff>165100</xdr:colOff>
      <xdr:row>58</xdr:row>
      <xdr:rowOff>92141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3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108668</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9709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124831</xdr:rowOff>
    </xdr:from>
    <xdr:to>
      <xdr:col>46</xdr:col>
      <xdr:colOff>38100</xdr:colOff>
      <xdr:row>58</xdr:row>
      <xdr:rowOff>54981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9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71508</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67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57505</xdr:rowOff>
    </xdr:from>
    <xdr:to>
      <xdr:col>41</xdr:col>
      <xdr:colOff>101600</xdr:colOff>
      <xdr:row>58</xdr:row>
      <xdr:rowOff>159105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0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150232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10094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56627</xdr:rowOff>
    </xdr:from>
    <xdr:to>
      <xdr:col>36</xdr:col>
      <xdr:colOff>165100</xdr:colOff>
      <xdr:row>58</xdr:row>
      <xdr:rowOff>158227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1000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149354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0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2519</xdr:rowOff>
    </xdr:from>
    <xdr:to>
      <xdr:col>55</xdr:col>
      <xdr:colOff>0</xdr:colOff>
      <xdr:row>78</xdr:row>
      <xdr:rowOff>154144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375619"/>
          <a:ext cx="838200" cy="15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63419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6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119628</xdr:rowOff>
    </xdr:from>
    <xdr:to>
      <xdr:col>50</xdr:col>
      <xdr:colOff>114300</xdr:colOff>
      <xdr:row>78</xdr:row>
      <xdr:rowOff>2519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321278"/>
          <a:ext cx="889000" cy="5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81627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119628</xdr:rowOff>
    </xdr:from>
    <xdr:to>
      <xdr:col>45</xdr:col>
      <xdr:colOff>177800</xdr:colOff>
      <xdr:row>79</xdr:row>
      <xdr:rowOff>38010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321278"/>
          <a:ext cx="889000" cy="26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109281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21444</xdr:rowOff>
    </xdr:from>
    <xdr:to>
      <xdr:col>41</xdr:col>
      <xdr:colOff>50800</xdr:colOff>
      <xdr:row>79</xdr:row>
      <xdr:rowOff>38010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565994"/>
          <a:ext cx="889000" cy="1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127835</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158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139882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17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103344</xdr:rowOff>
    </xdr:from>
    <xdr:to>
      <xdr:col>55</xdr:col>
      <xdr:colOff>50800</xdr:colOff>
      <xdr:row>79</xdr:row>
      <xdr:rowOff>33494</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7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18970</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9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123169</xdr:rowOff>
    </xdr:from>
    <xdr:to>
      <xdr:col>50</xdr:col>
      <xdr:colOff>165100</xdr:colOff>
      <xdr:row>78</xdr:row>
      <xdr:rowOff>53319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2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69846</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00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68828</xdr:rowOff>
    </xdr:from>
    <xdr:to>
      <xdr:col>46</xdr:col>
      <xdr:colOff>38100</xdr:colOff>
      <xdr:row>77</xdr:row>
      <xdr:rowOff>170428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27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15505</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045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158660</xdr:rowOff>
    </xdr:from>
    <xdr:to>
      <xdr:col>41</xdr:col>
      <xdr:colOff>101600</xdr:colOff>
      <xdr:row>79</xdr:row>
      <xdr:rowOff>88810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53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79937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62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142094</xdr:rowOff>
    </xdr:from>
    <xdr:to>
      <xdr:col>36</xdr:col>
      <xdr:colOff>165100</xdr:colOff>
      <xdr:row>79</xdr:row>
      <xdr:rowOff>72244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51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63371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60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18596</xdr:rowOff>
    </xdr:from>
    <xdr:to>
      <xdr:col>55</xdr:col>
      <xdr:colOff>0</xdr:colOff>
      <xdr:row>98</xdr:row>
      <xdr:rowOff>27355</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820696"/>
          <a:ext cx="838200" cy="8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18472</xdr:rowOff>
    </xdr:from>
    <xdr:to>
      <xdr:col>50</xdr:col>
      <xdr:colOff>114300</xdr:colOff>
      <xdr:row>98</xdr:row>
      <xdr:rowOff>27355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820572"/>
          <a:ext cx="889000" cy="8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95840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18472</xdr:rowOff>
    </xdr:from>
    <xdr:to>
      <xdr:col>45</xdr:col>
      <xdr:colOff>177800</xdr:colOff>
      <xdr:row>98</xdr:row>
      <xdr:rowOff>20382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20572"/>
          <a:ext cx="889000" cy="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92964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20382</xdr:rowOff>
    </xdr:from>
    <xdr:to>
      <xdr:col>41</xdr:col>
      <xdr:colOff>50800</xdr:colOff>
      <xdr:row>98</xdr:row>
      <xdr:rowOff>26524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22482"/>
          <a:ext cx="889000" cy="6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103864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111334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139246</xdr:rowOff>
    </xdr:from>
    <xdr:to>
      <xdr:col>55</xdr:col>
      <xdr:colOff>50800</xdr:colOff>
      <xdr:row>98</xdr:row>
      <xdr:rowOff>69396</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6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98623</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57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148005</xdr:rowOff>
    </xdr:from>
    <xdr:to>
      <xdr:col>50</xdr:col>
      <xdr:colOff>165100</xdr:colOff>
      <xdr:row>98</xdr:row>
      <xdr:rowOff>78155</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7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94682</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53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139122</xdr:rowOff>
    </xdr:from>
    <xdr:to>
      <xdr:col>46</xdr:col>
      <xdr:colOff>38100</xdr:colOff>
      <xdr:row>98</xdr:row>
      <xdr:rowOff>69272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85799</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4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141032</xdr:rowOff>
    </xdr:from>
    <xdr:to>
      <xdr:col>41</xdr:col>
      <xdr:colOff>101600</xdr:colOff>
      <xdr:row>98</xdr:row>
      <xdr:rowOff>71182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771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87709</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46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147174</xdr:rowOff>
    </xdr:from>
    <xdr:to>
      <xdr:col>36</xdr:col>
      <xdr:colOff>165100</xdr:colOff>
      <xdr:row>98</xdr:row>
      <xdr:rowOff>77324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7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93851</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31428</xdr:rowOff>
    </xdr:from>
    <xdr:to>
      <xdr:col>85</xdr:col>
      <xdr:colOff>127000</xdr:colOff>
      <xdr:row>39</xdr:row>
      <xdr:rowOff>54449</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717978"/>
          <a:ext cx="838200" cy="2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132060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647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18414</xdr:rowOff>
    </xdr:from>
    <xdr:to>
      <xdr:col>81</xdr:col>
      <xdr:colOff>50800</xdr:colOff>
      <xdr:row>39</xdr:row>
      <xdr:rowOff>54449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04964"/>
          <a:ext cx="889000" cy="3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169780</xdr:rowOff>
    </xdr:from>
    <xdr:to>
      <xdr:col>76</xdr:col>
      <xdr:colOff>114300</xdr:colOff>
      <xdr:row>39</xdr:row>
      <xdr:rowOff>18414</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84880"/>
          <a:ext cx="8890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81800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42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169780</xdr:rowOff>
    </xdr:from>
    <xdr:to>
      <xdr:col>71</xdr:col>
      <xdr:colOff>177800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684880"/>
          <a:ext cx="889000" cy="100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82845</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152078</xdr:rowOff>
    </xdr:from>
    <xdr:to>
      <xdr:col>85</xdr:col>
      <xdr:colOff>177800</xdr:colOff>
      <xdr:row>39</xdr:row>
      <xdr:rowOff>82228</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6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111456</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55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3649</xdr:rowOff>
    </xdr:from>
    <xdr:to>
      <xdr:col>81</xdr:col>
      <xdr:colOff>101600</xdr:colOff>
      <xdr:row>39</xdr:row>
      <xdr:rowOff>105249</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9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96376</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78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139064</xdr:rowOff>
    </xdr:from>
    <xdr:to>
      <xdr:col>76</xdr:col>
      <xdr:colOff>165100</xdr:colOff>
      <xdr:row>39</xdr:row>
      <xdr:rowOff>69214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5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60341</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74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118980</xdr:rowOff>
    </xdr:from>
    <xdr:to>
      <xdr:col>72</xdr:col>
      <xdr:colOff>38100</xdr:colOff>
      <xdr:row>39</xdr:row>
      <xdr:rowOff>49130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3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65657</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40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61395</xdr:rowOff>
    </xdr:from>
    <xdr:to>
      <xdr:col>85</xdr:col>
      <xdr:colOff>127000</xdr:colOff>
      <xdr:row>78</xdr:row>
      <xdr:rowOff>149253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434495"/>
          <a:ext cx="838200" cy="87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63039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4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61395</xdr:rowOff>
    </xdr:from>
    <xdr:to>
      <xdr:col>81</xdr:col>
      <xdr:colOff>50800</xdr:colOff>
      <xdr:row>78</xdr:row>
      <xdr:rowOff>150661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34495"/>
          <a:ext cx="889000" cy="8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143690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51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131522</xdr:rowOff>
    </xdr:from>
    <xdr:to>
      <xdr:col>76</xdr:col>
      <xdr:colOff>114300</xdr:colOff>
      <xdr:row>78</xdr:row>
      <xdr:rowOff>150661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3703300" y="13504622"/>
          <a:ext cx="889000" cy="1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116757</xdr:rowOff>
    </xdr:from>
    <xdr:to>
      <xdr:col>71</xdr:col>
      <xdr:colOff>177800</xdr:colOff>
      <xdr:row>78</xdr:row>
      <xdr:rowOff>131522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3489857"/>
          <a:ext cx="889000" cy="1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98453</xdr:rowOff>
    </xdr:from>
    <xdr:to>
      <xdr:col>85</xdr:col>
      <xdr:colOff>177800</xdr:colOff>
      <xdr:row>79</xdr:row>
      <xdr:rowOff>28603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47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18589</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391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10595</xdr:rowOff>
    </xdr:from>
    <xdr:to>
      <xdr:col>81</xdr:col>
      <xdr:colOff>101600</xdr:colOff>
      <xdr:row>78</xdr:row>
      <xdr:rowOff>112195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8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128722</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3158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99861</xdr:rowOff>
    </xdr:from>
    <xdr:to>
      <xdr:col>76</xdr:col>
      <xdr:colOff>165100</xdr:colOff>
      <xdr:row>79</xdr:row>
      <xdr:rowOff>30011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47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21138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56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80722</xdr:rowOff>
    </xdr:from>
    <xdr:to>
      <xdr:col>72</xdr:col>
      <xdr:colOff>38100</xdr:colOff>
      <xdr:row>79</xdr:row>
      <xdr:rowOff>10872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45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79</xdr:row>
      <xdr:rowOff>1999</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3546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65957</xdr:rowOff>
    </xdr:from>
    <xdr:to>
      <xdr:col>67</xdr:col>
      <xdr:colOff>101600</xdr:colOff>
      <xdr:row>78</xdr:row>
      <xdr:rowOff>167557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3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158684</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3531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47808</xdr:rowOff>
    </xdr:from>
    <xdr:to>
      <xdr:col>85</xdr:col>
      <xdr:colOff>127000</xdr:colOff>
      <xdr:row>97</xdr:row>
      <xdr:rowOff>164156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678458"/>
          <a:ext cx="838200" cy="11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96327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26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47808</xdr:rowOff>
    </xdr:from>
    <xdr:to>
      <xdr:col>81</xdr:col>
      <xdr:colOff>50800</xdr:colOff>
      <xdr:row>98</xdr:row>
      <xdr:rowOff>58201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678458"/>
          <a:ext cx="889000" cy="181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147059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34339</xdr:rowOff>
    </xdr:from>
    <xdr:to>
      <xdr:col>76</xdr:col>
      <xdr:colOff>114300</xdr:colOff>
      <xdr:row>98</xdr:row>
      <xdr:rowOff>58201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836439"/>
          <a:ext cx="889000" cy="23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112467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34339</xdr:rowOff>
    </xdr:from>
    <xdr:to>
      <xdr:col>71</xdr:col>
      <xdr:colOff>177800</xdr:colOff>
      <xdr:row>98</xdr:row>
      <xdr:rowOff>68935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36439"/>
          <a:ext cx="889000" cy="3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103015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0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128959</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88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113356</xdr:rowOff>
    </xdr:from>
    <xdr:to>
      <xdr:col>85</xdr:col>
      <xdr:colOff>177800</xdr:colOff>
      <xdr:row>98</xdr:row>
      <xdr:rowOff>43506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4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136233</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95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168458</xdr:rowOff>
    </xdr:from>
    <xdr:to>
      <xdr:col>81</xdr:col>
      <xdr:colOff>101600</xdr:colOff>
      <xdr:row>97</xdr:row>
      <xdr:rowOff>98608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62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115135</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402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7401</xdr:rowOff>
    </xdr:from>
    <xdr:to>
      <xdr:col>76</xdr:col>
      <xdr:colOff>165100</xdr:colOff>
      <xdr:row>98</xdr:row>
      <xdr:rowOff>109001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0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125528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8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154989</xdr:rowOff>
    </xdr:from>
    <xdr:to>
      <xdr:col>72</xdr:col>
      <xdr:colOff>38100</xdr:colOff>
      <xdr:row>98</xdr:row>
      <xdr:rowOff>85139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8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101666</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03795" y="16560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18135</xdr:rowOff>
    </xdr:from>
    <xdr:to>
      <xdr:col>67</xdr:col>
      <xdr:colOff>101600</xdr:colOff>
      <xdr:row>98</xdr:row>
      <xdr:rowOff>119735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2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110862</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108414</xdr:rowOff>
    </xdr:from>
    <xdr:to>
      <xdr:col>116</xdr:col>
      <xdr:colOff>63500</xdr:colOff>
      <xdr:row>59</xdr:row>
      <xdr:rowOff>88755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052514"/>
          <a:ext cx="838200" cy="15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108414</xdr:rowOff>
    </xdr:from>
    <xdr:to>
      <xdr:col>111</xdr:col>
      <xdr:colOff>177800</xdr:colOff>
      <xdr:row>59</xdr:row>
      <xdr:rowOff>83845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052514"/>
          <a:ext cx="889000" cy="14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100278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21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83845</xdr:rowOff>
    </xdr:from>
    <xdr:to>
      <xdr:col>107</xdr:col>
      <xdr:colOff>50800</xdr:colOff>
      <xdr:row>59</xdr:row>
      <xdr:rowOff>83976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199395"/>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81462</xdr:rowOff>
    </xdr:from>
    <xdr:to>
      <xdr:col>102</xdr:col>
      <xdr:colOff>114300</xdr:colOff>
      <xdr:row>59</xdr:row>
      <xdr:rowOff>83976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97012"/>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103547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125384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37955</xdr:rowOff>
    </xdr:from>
    <xdr:to>
      <xdr:col>116</xdr:col>
      <xdr:colOff>114300</xdr:colOff>
      <xdr:row>59</xdr:row>
      <xdr:rowOff>139555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5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150505</xdr:rowOff>
    </xdr:from>
    <xdr:ext cx="378565"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94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57614</xdr:rowOff>
    </xdr:from>
    <xdr:to>
      <xdr:col>112</xdr:col>
      <xdr:colOff>38100</xdr:colOff>
      <xdr:row>58</xdr:row>
      <xdr:rowOff>159214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0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57</xdr:row>
      <xdr:rowOff>4291</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56111" y="977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33045</xdr:rowOff>
    </xdr:from>
    <xdr:to>
      <xdr:col>107</xdr:col>
      <xdr:colOff>101600</xdr:colOff>
      <xdr:row>59</xdr:row>
      <xdr:rowOff>134645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125772</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24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33176</xdr:rowOff>
    </xdr:from>
    <xdr:to>
      <xdr:col>102</xdr:col>
      <xdr:colOff>165100</xdr:colOff>
      <xdr:row>59</xdr:row>
      <xdr:rowOff>134776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4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125903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24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30662</xdr:rowOff>
    </xdr:from>
    <xdr:to>
      <xdr:col>98</xdr:col>
      <xdr:colOff>38100</xdr:colOff>
      <xdr:row>59</xdr:row>
      <xdr:rowOff>132262</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4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123389</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10238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117249</xdr:rowOff>
    </xdr:from>
    <xdr:to>
      <xdr:col>116</xdr:col>
      <xdr:colOff>63500</xdr:colOff>
      <xdr:row>76</xdr:row>
      <xdr:rowOff>152518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3147449"/>
          <a:ext cx="838200" cy="3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98842</xdr:rowOff>
    </xdr:from>
    <xdr:to>
      <xdr:col>111</xdr:col>
      <xdr:colOff>177800</xdr:colOff>
      <xdr:row>76</xdr:row>
      <xdr:rowOff>117249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129042"/>
          <a:ext cx="889000" cy="1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53748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65500</xdr:rowOff>
    </xdr:from>
    <xdr:to>
      <xdr:col>107</xdr:col>
      <xdr:colOff>50800</xdr:colOff>
      <xdr:row>76</xdr:row>
      <xdr:rowOff>98842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3095700"/>
          <a:ext cx="889000" cy="3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52913</xdr:rowOff>
    </xdr:from>
    <xdr:to>
      <xdr:col>102</xdr:col>
      <xdr:colOff>114300</xdr:colOff>
      <xdr:row>76</xdr:row>
      <xdr:rowOff>65500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083113"/>
          <a:ext cx="889000" cy="1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81190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66834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101718</xdr:rowOff>
    </xdr:from>
    <xdr:to>
      <xdr:col>116</xdr:col>
      <xdr:colOff>114300</xdr:colOff>
      <xdr:row>77</xdr:row>
      <xdr:rowOff>31868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13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124595</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83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66449</xdr:rowOff>
    </xdr:from>
    <xdr:to>
      <xdr:col>112</xdr:col>
      <xdr:colOff>38100</xdr:colOff>
      <xdr:row>76</xdr:row>
      <xdr:rowOff>168049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09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13125</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871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48042</xdr:rowOff>
    </xdr:from>
    <xdr:to>
      <xdr:col>107</xdr:col>
      <xdr:colOff>101600</xdr:colOff>
      <xdr:row>76</xdr:row>
      <xdr:rowOff>149642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7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166170</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853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14700</xdr:rowOff>
    </xdr:from>
    <xdr:to>
      <xdr:col>102</xdr:col>
      <xdr:colOff>165100</xdr:colOff>
      <xdr:row>76</xdr:row>
      <xdr:rowOff>116300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4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132827</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820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2113</xdr:rowOff>
    </xdr:from>
    <xdr:to>
      <xdr:col>98</xdr:col>
      <xdr:colOff>38100</xdr:colOff>
      <xdr:row>76</xdr:row>
      <xdr:rowOff>103713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32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120241</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807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1,966,722</a:t>
          </a:r>
          <a:r>
            <a:rPr kumimoji="1" lang="ja-JP" altLang="en-US" sz="1300">
              <a:latin typeface="ＭＳ Ｐゴシック" panose="020B0600070205080204" pitchFamily="50" charset="-128"/>
              <a:ea typeface="ＭＳ Ｐゴシック" panose="020B0600070205080204" pitchFamily="50" charset="-128"/>
            </a:rPr>
            <a:t>円（前年</a:t>
          </a:r>
          <a:r>
            <a:rPr kumimoji="1" lang="en-US" altLang="ja-JP" sz="1300">
              <a:latin typeface="ＭＳ Ｐゴシック" panose="020B0600070205080204" pitchFamily="50" charset="-128"/>
              <a:ea typeface="ＭＳ Ｐゴシック" panose="020B0600070205080204" pitchFamily="50" charset="-128"/>
            </a:rPr>
            <a:t>2,302,417</a:t>
          </a:r>
          <a:r>
            <a:rPr kumimoji="1" lang="ja-JP" altLang="en-US" sz="1300">
              <a:latin typeface="ＭＳ Ｐゴシック" panose="020B0600070205080204" pitchFamily="50" charset="-128"/>
              <a:ea typeface="ＭＳ Ｐゴシック" panose="020B0600070205080204" pitchFamily="50" charset="-128"/>
            </a:rPr>
            <a:t>円）となった。主な構成項目である人件費は住民一人当たり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379,088</a:t>
          </a:r>
          <a:r>
            <a:rPr kumimoji="1" lang="ja-JP" altLang="en-US" sz="1300">
              <a:latin typeface="ＭＳ Ｐゴシック" panose="020B0600070205080204" pitchFamily="50" charset="-128"/>
              <a:ea typeface="ＭＳ Ｐゴシック" panose="020B0600070205080204" pitchFamily="50" charset="-128"/>
            </a:rPr>
            <a:t>円、物件費は住民一人当たり</a:t>
          </a:r>
          <a:r>
            <a:rPr kumimoji="1" lang="en-US" altLang="ja-JP" sz="1300">
              <a:latin typeface="ＭＳ Ｐゴシック" panose="020B0600070205080204" pitchFamily="50" charset="-128"/>
              <a:ea typeface="ＭＳ Ｐゴシック" panose="020B0600070205080204" pitchFamily="50" charset="-128"/>
            </a:rPr>
            <a:t>630,170</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円となっており、類似団体と比較しても高い水準となっている。補助費等は住民一人当たり</a:t>
          </a:r>
          <a:r>
            <a:rPr kumimoji="1" lang="en-US" altLang="ja-JP" sz="1300">
              <a:latin typeface="ＭＳ Ｐゴシック" panose="020B0600070205080204" pitchFamily="50" charset="-128"/>
              <a:ea typeface="ＭＳ Ｐゴシック" panose="020B0600070205080204" pitchFamily="50" charset="-128"/>
            </a:rPr>
            <a:t>148,862</a:t>
          </a:r>
          <a:r>
            <a:rPr kumimoji="1" lang="ja-JP" altLang="en-US" sz="1300">
              <a:latin typeface="ＭＳ Ｐゴシック" panose="020B0600070205080204" pitchFamily="50" charset="-128"/>
              <a:ea typeface="ＭＳ Ｐゴシック" panose="020B0600070205080204" pitchFamily="50" charset="-128"/>
            </a:rPr>
            <a:t>円、前年比</a:t>
          </a:r>
          <a:r>
            <a:rPr kumimoji="1" lang="en-US" altLang="ja-JP" sz="1300">
              <a:latin typeface="ＭＳ Ｐゴシック" panose="020B0600070205080204" pitchFamily="50" charset="-128"/>
              <a:ea typeface="ＭＳ Ｐゴシック" panose="020B0600070205080204" pitchFamily="50" charset="-128"/>
            </a:rPr>
            <a:t>17,801</a:t>
          </a:r>
          <a:r>
            <a:rPr kumimoji="1" lang="ja-JP" altLang="en-US" sz="1300">
              <a:latin typeface="ＭＳ Ｐゴシック" panose="020B0600070205080204" pitchFamily="50" charset="-128"/>
              <a:ea typeface="ＭＳ Ｐゴシック" panose="020B0600070205080204" pitchFamily="50" charset="-128"/>
            </a:rPr>
            <a:t>円の増となっており、新型コロナ及び物価高騰による商品券事業や水産業振興補助、コロナワクチン接種に係る前年度の返納金等の影響が大きい。公債費は住民一人当たり</a:t>
          </a:r>
          <a:r>
            <a:rPr kumimoji="1" lang="en-US" altLang="ja-JP" sz="1300">
              <a:latin typeface="ＭＳ Ｐゴシック" panose="020B0600070205080204" pitchFamily="50" charset="-128"/>
              <a:ea typeface="ＭＳ Ｐゴシック" panose="020B0600070205080204" pitchFamily="50" charset="-128"/>
            </a:rPr>
            <a:t>87,464</a:t>
          </a:r>
          <a:r>
            <a:rPr kumimoji="1" lang="ja-JP" altLang="en-US" sz="1300">
              <a:latin typeface="ＭＳ Ｐゴシック" panose="020B0600070205080204" pitchFamily="50" charset="-128"/>
              <a:ea typeface="ＭＳ Ｐゴシック" panose="020B0600070205080204" pitchFamily="50" charset="-128"/>
            </a:rPr>
            <a:t>円で、</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年度に任意繰上償還があったことにより大きく減少している。普通建設事業費は住民一人当たり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333,508</a:t>
          </a:r>
          <a:r>
            <a:rPr kumimoji="1" lang="ja-JP" altLang="en-US" sz="1300">
              <a:latin typeface="ＭＳ Ｐゴシック" panose="020B0600070205080204" pitchFamily="50" charset="-128"/>
              <a:ea typeface="ＭＳ Ｐゴシック" panose="020B0600070205080204" pitchFamily="50" charset="-128"/>
            </a:rPr>
            <a:t>円となっており、類似団体との比較では</a:t>
          </a:r>
          <a:r>
            <a:rPr kumimoji="1" lang="en-US" altLang="ja-JP" sz="1300">
              <a:latin typeface="ＭＳ Ｐゴシック" panose="020B0600070205080204" pitchFamily="50" charset="-128"/>
              <a:ea typeface="ＭＳ Ｐゴシック" panose="020B0600070205080204" pitchFamily="50" charset="-128"/>
            </a:rPr>
            <a:t>37,415</a:t>
          </a:r>
          <a:r>
            <a:rPr kumimoji="1" lang="ja-JP" altLang="en-US" sz="1300">
              <a:latin typeface="ＭＳ Ｐゴシック" panose="020B0600070205080204" pitchFamily="50" charset="-128"/>
              <a:ea typeface="ＭＳ Ｐゴシック" panose="020B0600070205080204" pitchFamily="50" charset="-128"/>
            </a:rPr>
            <a:t>円上回った。小中学校の建替えが始まっている他母島保育施設整備もあり、今後は振興開発事業計画により上昇が見込まれている。国庫補助や、東京都との事業調整及び負担の平準化を図りながら進め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2,581
2,553
106.88
5,349,311
5,076,010
206,656
2,166,591
2,474,347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17056</xdr:rowOff>
    </xdr:from>
    <xdr:to>
      <xdr:col>24</xdr:col>
      <xdr:colOff>63500</xdr:colOff>
      <xdr:row>38</xdr:row>
      <xdr:rowOff>21999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32156"/>
          <a:ext cx="838200" cy="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158697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30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163903</xdr:rowOff>
    </xdr:from>
    <xdr:to>
      <xdr:col>19</xdr:col>
      <xdr:colOff>177800</xdr:colOff>
      <xdr:row>38</xdr:row>
      <xdr:rowOff>21999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507553"/>
          <a:ext cx="889000" cy="2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78657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143558</xdr:rowOff>
    </xdr:from>
    <xdr:to>
      <xdr:col>15</xdr:col>
      <xdr:colOff>50800</xdr:colOff>
      <xdr:row>37</xdr:row>
      <xdr:rowOff>163903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487208"/>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78385</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143558</xdr:rowOff>
    </xdr:from>
    <xdr:to>
      <xdr:col>10</xdr:col>
      <xdr:colOff>114300</xdr:colOff>
      <xdr:row>37</xdr:row>
      <xdr:rowOff>168761</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487208"/>
          <a:ext cx="889000" cy="2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67227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8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8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137706</xdr:rowOff>
    </xdr:from>
    <xdr:to>
      <xdr:col>24</xdr:col>
      <xdr:colOff>114300</xdr:colOff>
      <xdr:row>38</xdr:row>
      <xdr:rowOff>67856</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8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116133</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5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142649</xdr:rowOff>
    </xdr:from>
    <xdr:to>
      <xdr:col>20</xdr:col>
      <xdr:colOff>38100</xdr:colOff>
      <xdr:row>38</xdr:row>
      <xdr:rowOff>72799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8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89326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26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113103</xdr:rowOff>
    </xdr:from>
    <xdr:to>
      <xdr:col>15</xdr:col>
      <xdr:colOff>101600</xdr:colOff>
      <xdr:row>38</xdr:row>
      <xdr:rowOff>43253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5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59780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23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92758</xdr:rowOff>
    </xdr:from>
    <xdr:to>
      <xdr:col>10</xdr:col>
      <xdr:colOff>165100</xdr:colOff>
      <xdr:row>38</xdr:row>
      <xdr:rowOff>22907</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364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39435</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1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117961</xdr:rowOff>
    </xdr:from>
    <xdr:to>
      <xdr:col>6</xdr:col>
      <xdr:colOff>38100</xdr:colOff>
      <xdr:row>38</xdr:row>
      <xdr:rowOff>48110</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6161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64638</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3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110108</xdr:rowOff>
    </xdr:from>
    <xdr:to>
      <xdr:col>24</xdr:col>
      <xdr:colOff>63500</xdr:colOff>
      <xdr:row>57</xdr:row>
      <xdr:rowOff>169546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3797300" y="9882758"/>
          <a:ext cx="838200" cy="5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912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110108</xdr:rowOff>
    </xdr:from>
    <xdr:to>
      <xdr:col>19</xdr:col>
      <xdr:colOff>177800</xdr:colOff>
      <xdr:row>57</xdr:row>
      <xdr:rowOff>151095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882758"/>
          <a:ext cx="889000" cy="4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55458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99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151095</xdr:rowOff>
    </xdr:from>
    <xdr:to>
      <xdr:col>15</xdr:col>
      <xdr:colOff>50800</xdr:colOff>
      <xdr:row>58</xdr:row>
      <xdr:rowOff>36124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923745"/>
          <a:ext cx="889000" cy="5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82040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36124</xdr:rowOff>
    </xdr:from>
    <xdr:to>
      <xdr:col>10</xdr:col>
      <xdr:colOff>114300</xdr:colOff>
      <xdr:row>58</xdr:row>
      <xdr:rowOff>51463</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flipV="1">
          <a:off x="1130300" y="9980224"/>
          <a:ext cx="889000" cy="1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131577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128496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118746</xdr:rowOff>
    </xdr:from>
    <xdr:to>
      <xdr:col>24</xdr:col>
      <xdr:colOff>114300</xdr:colOff>
      <xdr:row>58</xdr:row>
      <xdr:rowOff>48896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89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141623</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742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59308</xdr:rowOff>
    </xdr:from>
    <xdr:to>
      <xdr:col>20</xdr:col>
      <xdr:colOff>38100</xdr:colOff>
      <xdr:row>57</xdr:row>
      <xdr:rowOff>160908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8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5985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960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100295</xdr:rowOff>
    </xdr:from>
    <xdr:to>
      <xdr:col>15</xdr:col>
      <xdr:colOff>101600</xdr:colOff>
      <xdr:row>58</xdr:row>
      <xdr:rowOff>30445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87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46972</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9648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156774</xdr:rowOff>
    </xdr:from>
    <xdr:to>
      <xdr:col>10</xdr:col>
      <xdr:colOff>165100</xdr:colOff>
      <xdr:row>58</xdr:row>
      <xdr:rowOff>86924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92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103451</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9704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663</xdr:rowOff>
    </xdr:from>
    <xdr:to>
      <xdr:col>6</xdr:col>
      <xdr:colOff>38100</xdr:colOff>
      <xdr:row>58</xdr:row>
      <xdr:rowOff>102263</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94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118790</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9719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162109</xdr:rowOff>
    </xdr:from>
    <xdr:to>
      <xdr:col>24</xdr:col>
      <xdr:colOff>63500</xdr:colOff>
      <xdr:row>77</xdr:row>
      <xdr:rowOff>132773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192309"/>
          <a:ext cx="838200" cy="142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105810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307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32920</xdr:rowOff>
    </xdr:from>
    <xdr:to>
      <xdr:col>19</xdr:col>
      <xdr:colOff>177800</xdr:colOff>
      <xdr:row>76</xdr:row>
      <xdr:rowOff>162109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063120"/>
          <a:ext cx="889000" cy="12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50559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32920</xdr:rowOff>
    </xdr:from>
    <xdr:to>
      <xdr:col>15</xdr:col>
      <xdr:colOff>50800</xdr:colOff>
      <xdr:row>77</xdr:row>
      <xdr:rowOff>137919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063120"/>
          <a:ext cx="889000" cy="27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73234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137919</xdr:rowOff>
    </xdr:from>
    <xdr:to>
      <xdr:col>10</xdr:col>
      <xdr:colOff>114300</xdr:colOff>
      <xdr:row>78</xdr:row>
      <xdr:rowOff>4046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339569"/>
          <a:ext cx="889000" cy="3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100936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474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96462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6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81973</xdr:rowOff>
    </xdr:from>
    <xdr:to>
      <xdr:col>24</xdr:col>
      <xdr:colOff>114300</xdr:colOff>
      <xdr:row>78</xdr:row>
      <xdr:rowOff>12123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28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104850</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35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111309</xdr:rowOff>
    </xdr:from>
    <xdr:to>
      <xdr:col>20</xdr:col>
      <xdr:colOff>38100</xdr:colOff>
      <xdr:row>77</xdr:row>
      <xdr:rowOff>41459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4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57986</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916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153570</xdr:rowOff>
    </xdr:from>
    <xdr:to>
      <xdr:col>15</xdr:col>
      <xdr:colOff>101600</xdr:colOff>
      <xdr:row>76</xdr:row>
      <xdr:rowOff>83720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01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100248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87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87119</xdr:rowOff>
    </xdr:from>
    <xdr:to>
      <xdr:col>10</xdr:col>
      <xdr:colOff>165100</xdr:colOff>
      <xdr:row>78</xdr:row>
      <xdr:rowOff>17269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8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33796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063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124696</xdr:rowOff>
    </xdr:from>
    <xdr:to>
      <xdr:col>6</xdr:col>
      <xdr:colOff>38100</xdr:colOff>
      <xdr:row>78</xdr:row>
      <xdr:rowOff>54846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2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71373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101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19042</xdr:rowOff>
    </xdr:from>
    <xdr:to>
      <xdr:col>24</xdr:col>
      <xdr:colOff>63500</xdr:colOff>
      <xdr:row>93</xdr:row>
      <xdr:rowOff>51005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5963892"/>
          <a:ext cx="838200" cy="3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19042</xdr:rowOff>
    </xdr:from>
    <xdr:to>
      <xdr:col>19</xdr:col>
      <xdr:colOff>177800</xdr:colOff>
      <xdr:row>93</xdr:row>
      <xdr:rowOff>134099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5963892"/>
          <a:ext cx="889000" cy="11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152557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125960</xdr:rowOff>
    </xdr:from>
    <xdr:to>
      <xdr:col>15</xdr:col>
      <xdr:colOff>50800</xdr:colOff>
      <xdr:row>93</xdr:row>
      <xdr:rowOff>134099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070810"/>
          <a:ext cx="889000" cy="8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125960</xdr:rowOff>
    </xdr:from>
    <xdr:to>
      <xdr:col>10</xdr:col>
      <xdr:colOff>114300</xdr:colOff>
      <xdr:row>93</xdr:row>
      <xdr:rowOff>126278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070810"/>
          <a:ext cx="889000" cy="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170237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145318</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205</xdr:rowOff>
    </xdr:from>
    <xdr:to>
      <xdr:col>24</xdr:col>
      <xdr:colOff>114300</xdr:colOff>
      <xdr:row>93</xdr:row>
      <xdr:rowOff>101805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594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23082</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796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139692</xdr:rowOff>
    </xdr:from>
    <xdr:to>
      <xdr:col>20</xdr:col>
      <xdr:colOff>38100</xdr:colOff>
      <xdr:row>93</xdr:row>
      <xdr:rowOff>69842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591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86369</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568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83299</xdr:rowOff>
    </xdr:from>
    <xdr:to>
      <xdr:col>15</xdr:col>
      <xdr:colOff>101600</xdr:colOff>
      <xdr:row>94</xdr:row>
      <xdr:rowOff>13449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02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29976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5803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75160</xdr:rowOff>
    </xdr:from>
    <xdr:to>
      <xdr:col>10</xdr:col>
      <xdr:colOff>165100</xdr:colOff>
      <xdr:row>94</xdr:row>
      <xdr:rowOff>5310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02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21837</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5795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75478</xdr:rowOff>
    </xdr:from>
    <xdr:to>
      <xdr:col>6</xdr:col>
      <xdr:colOff>38100</xdr:colOff>
      <xdr:row>94</xdr:row>
      <xdr:rowOff>5628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02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22155</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5795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142791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86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9207</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695757"/>
          <a:ext cx="8890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63904</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9207</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695757"/>
          <a:ext cx="8890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51103</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45654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59028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40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98340</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13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129857</xdr:rowOff>
    </xdr:from>
    <xdr:to>
      <xdr:col>46</xdr:col>
      <xdr:colOff>38100</xdr:colOff>
      <xdr:row>39</xdr:row>
      <xdr:rowOff>60007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4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51134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673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164002</xdr:rowOff>
    </xdr:from>
    <xdr:to>
      <xdr:col>55</xdr:col>
      <xdr:colOff>0</xdr:colOff>
      <xdr:row>58</xdr:row>
      <xdr:rowOff>15019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36652"/>
          <a:ext cx="838200" cy="2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36138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37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47759</xdr:rowOff>
    </xdr:from>
    <xdr:to>
      <xdr:col>50</xdr:col>
      <xdr:colOff>114300</xdr:colOff>
      <xdr:row>58</xdr:row>
      <xdr:rowOff>15019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820409"/>
          <a:ext cx="889000" cy="13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126894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556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47759</xdr:rowOff>
    </xdr:from>
    <xdr:to>
      <xdr:col>45</xdr:col>
      <xdr:colOff>177800</xdr:colOff>
      <xdr:row>58</xdr:row>
      <xdr:rowOff>58076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820409"/>
          <a:ext cx="889000" cy="181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83359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513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58076</xdr:rowOff>
    </xdr:from>
    <xdr:to>
      <xdr:col>41</xdr:col>
      <xdr:colOff>50800</xdr:colOff>
      <xdr:row>58</xdr:row>
      <xdr:rowOff>62737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02176"/>
          <a:ext cx="889000" cy="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113900</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54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127001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55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113202</xdr:rowOff>
    </xdr:from>
    <xdr:to>
      <xdr:col>55</xdr:col>
      <xdr:colOff>50800</xdr:colOff>
      <xdr:row>58</xdr:row>
      <xdr:rowOff>43352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8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91629</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64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135669</xdr:rowOff>
    </xdr:from>
    <xdr:to>
      <xdr:col>50</xdr:col>
      <xdr:colOff>165100</xdr:colOff>
      <xdr:row>58</xdr:row>
      <xdr:rowOff>65819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0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56946</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00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168409</xdr:rowOff>
    </xdr:from>
    <xdr:to>
      <xdr:col>46</xdr:col>
      <xdr:colOff>38100</xdr:colOff>
      <xdr:row>57</xdr:row>
      <xdr:rowOff>98559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6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89686</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862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7276</xdr:rowOff>
    </xdr:from>
    <xdr:to>
      <xdr:col>41</xdr:col>
      <xdr:colOff>101600</xdr:colOff>
      <xdr:row>58</xdr:row>
      <xdr:rowOff>108876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5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100003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04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11937</xdr:rowOff>
    </xdr:from>
    <xdr:to>
      <xdr:col>36</xdr:col>
      <xdr:colOff>165100</xdr:colOff>
      <xdr:row>58</xdr:row>
      <xdr:rowOff>113537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5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104664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04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40534</xdr:rowOff>
    </xdr:from>
    <xdr:to>
      <xdr:col>55</xdr:col>
      <xdr:colOff>0</xdr:colOff>
      <xdr:row>78</xdr:row>
      <xdr:rowOff>108569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13634"/>
          <a:ext cx="838200" cy="6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16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27691</xdr:rowOff>
    </xdr:from>
    <xdr:to>
      <xdr:col>50</xdr:col>
      <xdr:colOff>114300</xdr:colOff>
      <xdr:row>78</xdr:row>
      <xdr:rowOff>40534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00791"/>
          <a:ext cx="889000" cy="1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27691</xdr:rowOff>
    </xdr:from>
    <xdr:to>
      <xdr:col>45</xdr:col>
      <xdr:colOff>177800</xdr:colOff>
      <xdr:row>78</xdr:row>
      <xdr:rowOff>100794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00791"/>
          <a:ext cx="889000" cy="7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84875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11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100794</xdr:rowOff>
    </xdr:from>
    <xdr:to>
      <xdr:col>41</xdr:col>
      <xdr:colOff>50800</xdr:colOff>
      <xdr:row>78</xdr:row>
      <xdr:rowOff>104896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473894"/>
          <a:ext cx="8890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129346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59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136622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6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57769</xdr:rowOff>
    </xdr:from>
    <xdr:to>
      <xdr:col>55</xdr:col>
      <xdr:colOff>50800</xdr:colOff>
      <xdr:row>78</xdr:row>
      <xdr:rowOff>159369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3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144146</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45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161184</xdr:rowOff>
    </xdr:from>
    <xdr:to>
      <xdr:col>50</xdr:col>
      <xdr:colOff>165100</xdr:colOff>
      <xdr:row>78</xdr:row>
      <xdr:rowOff>91334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6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107861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13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148341</xdr:rowOff>
    </xdr:from>
    <xdr:to>
      <xdr:col>46</xdr:col>
      <xdr:colOff>38100</xdr:colOff>
      <xdr:row>78</xdr:row>
      <xdr:rowOff>78491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4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69618</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4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49994</xdr:rowOff>
    </xdr:from>
    <xdr:to>
      <xdr:col>41</xdr:col>
      <xdr:colOff>101600</xdr:colOff>
      <xdr:row>78</xdr:row>
      <xdr:rowOff>151594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2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142721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51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54096</xdr:rowOff>
    </xdr:from>
    <xdr:to>
      <xdr:col>36</xdr:col>
      <xdr:colOff>165100</xdr:colOff>
      <xdr:row>78</xdr:row>
      <xdr:rowOff>155696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2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146823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5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138421</xdr:rowOff>
    </xdr:from>
    <xdr:to>
      <xdr:col>55</xdr:col>
      <xdr:colOff>0</xdr:colOff>
      <xdr:row>97</xdr:row>
      <xdr:rowOff>141032</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9639300" y="16769071"/>
          <a:ext cx="838200" cy="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71406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530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90565</xdr:rowOff>
    </xdr:from>
    <xdr:to>
      <xdr:col>50</xdr:col>
      <xdr:colOff>114300</xdr:colOff>
      <xdr:row>97</xdr:row>
      <xdr:rowOff>138421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6721215"/>
          <a:ext cx="889000" cy="4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155951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44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90565</xdr:rowOff>
    </xdr:from>
    <xdr:to>
      <xdr:col>45</xdr:col>
      <xdr:colOff>177800</xdr:colOff>
      <xdr:row>97</xdr:row>
      <xdr:rowOff>120283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7861300" y="16721215"/>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145697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120283</xdr:rowOff>
    </xdr:from>
    <xdr:to>
      <xdr:col>41</xdr:col>
      <xdr:colOff>50800</xdr:colOff>
      <xdr:row>97</xdr:row>
      <xdr:rowOff>157471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750933"/>
          <a:ext cx="889000" cy="37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168766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456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613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4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90232</xdr:rowOff>
    </xdr:from>
    <xdr:to>
      <xdr:col>55</xdr:col>
      <xdr:colOff>50800</xdr:colOff>
      <xdr:row>98</xdr:row>
      <xdr:rowOff>20382</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72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26957</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65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87621</xdr:rowOff>
    </xdr:from>
    <xdr:to>
      <xdr:col>50</xdr:col>
      <xdr:colOff>165100</xdr:colOff>
      <xdr:row>98</xdr:row>
      <xdr:rowOff>17771</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71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8898</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39795" y="1681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39765</xdr:rowOff>
    </xdr:from>
    <xdr:to>
      <xdr:col>46</xdr:col>
      <xdr:colOff>38100</xdr:colOff>
      <xdr:row>97</xdr:row>
      <xdr:rowOff>141365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7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157892</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445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69483</xdr:rowOff>
    </xdr:from>
    <xdr:to>
      <xdr:col>41</xdr:col>
      <xdr:colOff>101600</xdr:colOff>
      <xdr:row>97</xdr:row>
      <xdr:rowOff>171083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70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162210</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792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106671</xdr:rowOff>
    </xdr:from>
    <xdr:to>
      <xdr:col>36</xdr:col>
      <xdr:colOff>165100</xdr:colOff>
      <xdr:row>98</xdr:row>
      <xdr:rowOff>36821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7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27948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83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13921</xdr:rowOff>
    </xdr:from>
    <xdr:to>
      <xdr:col>85</xdr:col>
      <xdr:colOff>127000</xdr:colOff>
      <xdr:row>39</xdr:row>
      <xdr:rowOff>34296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700471"/>
          <a:ext cx="838200" cy="20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44095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387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13921</xdr:rowOff>
    </xdr:from>
    <xdr:to>
      <xdr:col>81</xdr:col>
      <xdr:colOff>50800</xdr:colOff>
      <xdr:row>39</xdr:row>
      <xdr:rowOff>29185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700471"/>
          <a:ext cx="889000" cy="1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124558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9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29185</xdr:rowOff>
    </xdr:from>
    <xdr:to>
      <xdr:col>76</xdr:col>
      <xdr:colOff>114300</xdr:colOff>
      <xdr:row>39</xdr:row>
      <xdr:rowOff>36187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715735"/>
          <a:ext cx="889000" cy="7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90888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84996</xdr:rowOff>
    </xdr:from>
    <xdr:to>
      <xdr:col>71</xdr:col>
      <xdr:colOff>177800</xdr:colOff>
      <xdr:row>39</xdr:row>
      <xdr:rowOff>36187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428646"/>
          <a:ext cx="889000" cy="29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88596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6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97348</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61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154946</xdr:rowOff>
    </xdr:from>
    <xdr:to>
      <xdr:col>85</xdr:col>
      <xdr:colOff>177800</xdr:colOff>
      <xdr:row>39</xdr:row>
      <xdr:rowOff>85096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6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69873</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584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134571</xdr:rowOff>
    </xdr:from>
    <xdr:to>
      <xdr:col>81</xdr:col>
      <xdr:colOff>101600</xdr:colOff>
      <xdr:row>39</xdr:row>
      <xdr:rowOff>64721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64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55848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74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149835</xdr:rowOff>
    </xdr:from>
    <xdr:to>
      <xdr:col>76</xdr:col>
      <xdr:colOff>165100</xdr:colOff>
      <xdr:row>39</xdr:row>
      <xdr:rowOff>79985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66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71112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156837</xdr:rowOff>
    </xdr:from>
    <xdr:to>
      <xdr:col>72</xdr:col>
      <xdr:colOff>38100</xdr:colOff>
      <xdr:row>39</xdr:row>
      <xdr:rowOff>86987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67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78114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76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34196</xdr:rowOff>
    </xdr:from>
    <xdr:to>
      <xdr:col>67</xdr:col>
      <xdr:colOff>101600</xdr:colOff>
      <xdr:row>37</xdr:row>
      <xdr:rowOff>135796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37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152323</xdr:rowOff>
    </xdr:from>
    <xdr:ext cx="59901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14795" y="6153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93045</xdr:rowOff>
    </xdr:from>
    <xdr:to>
      <xdr:col>85</xdr:col>
      <xdr:colOff>127000</xdr:colOff>
      <xdr:row>57</xdr:row>
      <xdr:rowOff>164586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65695"/>
          <a:ext cx="838200" cy="7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111389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884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164586</xdr:rowOff>
    </xdr:from>
    <xdr:to>
      <xdr:col>81</xdr:col>
      <xdr:colOff>50800</xdr:colOff>
      <xdr:row>58</xdr:row>
      <xdr:rowOff>72354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37236"/>
          <a:ext cx="889000" cy="7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82668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1002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72354</xdr:rowOff>
    </xdr:from>
    <xdr:to>
      <xdr:col>76</xdr:col>
      <xdr:colOff>114300</xdr:colOff>
      <xdr:row>58</xdr:row>
      <xdr:rowOff>101247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10016454"/>
          <a:ext cx="889000" cy="2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122813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72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101247</xdr:rowOff>
    </xdr:from>
    <xdr:to>
      <xdr:col>71</xdr:col>
      <xdr:colOff>177800</xdr:colOff>
      <xdr:row>58</xdr:row>
      <xdr:rowOff>113709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10045347"/>
          <a:ext cx="889000" cy="12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100073</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70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144370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74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42245</xdr:rowOff>
    </xdr:from>
    <xdr:to>
      <xdr:col>85</xdr:col>
      <xdr:colOff>177800</xdr:colOff>
      <xdr:row>57</xdr:row>
      <xdr:rowOff>143845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1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65122</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666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113786</xdr:rowOff>
    </xdr:from>
    <xdr:to>
      <xdr:col>81</xdr:col>
      <xdr:colOff>101600</xdr:colOff>
      <xdr:row>58</xdr:row>
      <xdr:rowOff>43936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60463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661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21554</xdr:rowOff>
    </xdr:from>
    <xdr:to>
      <xdr:col>76</xdr:col>
      <xdr:colOff>165100</xdr:colOff>
      <xdr:row>58</xdr:row>
      <xdr:rowOff>123154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6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114281</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1005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50447</xdr:rowOff>
    </xdr:from>
    <xdr:to>
      <xdr:col>72</xdr:col>
      <xdr:colOff>38100</xdr:colOff>
      <xdr:row>58</xdr:row>
      <xdr:rowOff>152047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9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143174</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10087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62909</xdr:rowOff>
    </xdr:from>
    <xdr:to>
      <xdr:col>67</xdr:col>
      <xdr:colOff>101600</xdr:colOff>
      <xdr:row>58</xdr:row>
      <xdr:rowOff>164509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1000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155636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9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31429</xdr:rowOff>
    </xdr:from>
    <xdr:to>
      <xdr:col>85</xdr:col>
      <xdr:colOff>127000</xdr:colOff>
      <xdr:row>79</xdr:row>
      <xdr:rowOff>54448</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575979"/>
          <a:ext cx="838200" cy="23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505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18414</xdr:rowOff>
    </xdr:from>
    <xdr:to>
      <xdr:col>81</xdr:col>
      <xdr:colOff>50800</xdr:colOff>
      <xdr:row>79</xdr:row>
      <xdr:rowOff>54448</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62964"/>
          <a:ext cx="889000" cy="3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169780</xdr:rowOff>
    </xdr:from>
    <xdr:to>
      <xdr:col>76</xdr:col>
      <xdr:colOff>114300</xdr:colOff>
      <xdr:row>79</xdr:row>
      <xdr:rowOff>18414</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42880"/>
          <a:ext cx="8890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81725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8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169780</xdr:rowOff>
    </xdr:from>
    <xdr:to>
      <xdr:col>71</xdr:col>
      <xdr:colOff>177800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542880"/>
          <a:ext cx="889000" cy="100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82845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152079</xdr:rowOff>
    </xdr:from>
    <xdr:to>
      <xdr:col>85</xdr:col>
      <xdr:colOff>177800</xdr:colOff>
      <xdr:row>79</xdr:row>
      <xdr:rowOff>82229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2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111456</xdr:rowOff>
    </xdr:from>
    <xdr:ext cx="534377"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31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3648</xdr:rowOff>
    </xdr:from>
    <xdr:to>
      <xdr:col>81</xdr:col>
      <xdr:colOff>101600</xdr:colOff>
      <xdr:row>79</xdr:row>
      <xdr:rowOff>105248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4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96375</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4111" y="1364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139064</xdr:rowOff>
    </xdr:from>
    <xdr:to>
      <xdr:col>76</xdr:col>
      <xdr:colOff>165100</xdr:colOff>
      <xdr:row>79</xdr:row>
      <xdr:rowOff>69214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1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60341</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360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118980</xdr:rowOff>
    </xdr:from>
    <xdr:to>
      <xdr:col>72</xdr:col>
      <xdr:colOff>38100</xdr:colOff>
      <xdr:row>79</xdr:row>
      <xdr:rowOff>49130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9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65657</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26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61395</xdr:rowOff>
    </xdr:from>
    <xdr:to>
      <xdr:col>85</xdr:col>
      <xdr:colOff>127000</xdr:colOff>
      <xdr:row>98</xdr:row>
      <xdr:rowOff>149253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5481300" y="16863495"/>
          <a:ext cx="838200" cy="87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63039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93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61395</xdr:rowOff>
    </xdr:from>
    <xdr:to>
      <xdr:col>81</xdr:col>
      <xdr:colOff>50800</xdr:colOff>
      <xdr:row>98</xdr:row>
      <xdr:rowOff>150661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863495"/>
          <a:ext cx="889000" cy="8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143688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945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131522</xdr:rowOff>
    </xdr:from>
    <xdr:to>
      <xdr:col>76</xdr:col>
      <xdr:colOff>114300</xdr:colOff>
      <xdr:row>98</xdr:row>
      <xdr:rowOff>150661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933622"/>
          <a:ext cx="889000" cy="1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116757</xdr:rowOff>
    </xdr:from>
    <xdr:to>
      <xdr:col>71</xdr:col>
      <xdr:colOff>177800</xdr:colOff>
      <xdr:row>98</xdr:row>
      <xdr:rowOff>131522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918857"/>
          <a:ext cx="889000" cy="1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98453</xdr:rowOff>
    </xdr:from>
    <xdr:to>
      <xdr:col>85</xdr:col>
      <xdr:colOff>177800</xdr:colOff>
      <xdr:row>99</xdr:row>
      <xdr:rowOff>28603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90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18589</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82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10595</xdr:rowOff>
    </xdr:from>
    <xdr:to>
      <xdr:col>81</xdr:col>
      <xdr:colOff>101600</xdr:colOff>
      <xdr:row>98</xdr:row>
      <xdr:rowOff>112195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81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128722</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5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99861</xdr:rowOff>
    </xdr:from>
    <xdr:to>
      <xdr:col>76</xdr:col>
      <xdr:colOff>165100</xdr:colOff>
      <xdr:row>99</xdr:row>
      <xdr:rowOff>30011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90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21138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99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80722</xdr:rowOff>
    </xdr:from>
    <xdr:to>
      <xdr:col>72</xdr:col>
      <xdr:colOff>38100</xdr:colOff>
      <xdr:row>99</xdr:row>
      <xdr:rowOff>10872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88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99</xdr:row>
      <xdr:rowOff>1999</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03795" y="16975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65957</xdr:rowOff>
    </xdr:from>
    <xdr:to>
      <xdr:col>67</xdr:col>
      <xdr:colOff>101600</xdr:colOff>
      <xdr:row>98</xdr:row>
      <xdr:rowOff>167557</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86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158684</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14795" y="16960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571,663</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156,007</a:t>
          </a:r>
          <a:r>
            <a:rPr kumimoji="1" lang="ja-JP" altLang="en-US" sz="1300">
              <a:latin typeface="ＭＳ Ｐゴシック" panose="020B0600070205080204" pitchFamily="50" charset="-128"/>
              <a:ea typeface="ＭＳ Ｐゴシック" panose="020B0600070205080204" pitchFamily="50" charset="-128"/>
            </a:rPr>
            <a:t>円の減。母島職員住宅の完成や新型コロナウイルス感染症対策の減少が影響している。民生費は、住民一人当たり</a:t>
          </a:r>
          <a:r>
            <a:rPr kumimoji="1" lang="en-US" altLang="ja-JP" sz="1300">
              <a:latin typeface="ＭＳ Ｐゴシック" panose="020B0600070205080204" pitchFamily="50" charset="-128"/>
              <a:ea typeface="ＭＳ Ｐゴシック" panose="020B0600070205080204" pitchFamily="50" charset="-128"/>
            </a:rPr>
            <a:t>278,030</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62,167</a:t>
          </a:r>
          <a:r>
            <a:rPr kumimoji="1" lang="ja-JP" altLang="en-US" sz="1300">
              <a:latin typeface="ＭＳ Ｐゴシック" panose="020B0600070205080204" pitchFamily="50" charset="-128"/>
              <a:ea typeface="ＭＳ Ｐゴシック" panose="020B0600070205080204" pitchFamily="50" charset="-128"/>
            </a:rPr>
            <a:t>円の減で、父島及び母島保育施設整備に係る事業費の増減が影響している。衛生費は、住民一人当たり</a:t>
          </a:r>
          <a:r>
            <a:rPr kumimoji="1" lang="en-US" altLang="ja-JP" sz="1300">
              <a:latin typeface="ＭＳ Ｐゴシック" panose="020B0600070205080204" pitchFamily="50" charset="-128"/>
              <a:ea typeface="ＭＳ Ｐゴシック" panose="020B0600070205080204" pitchFamily="50" charset="-128"/>
            </a:rPr>
            <a:t>536,559</a:t>
          </a:r>
          <a:r>
            <a:rPr kumimoji="1" lang="ja-JP" altLang="en-US" sz="1300">
              <a:latin typeface="ＭＳ Ｐゴシック" panose="020B0600070205080204" pitchFamily="50" charset="-128"/>
              <a:ea typeface="ＭＳ Ｐゴシック" panose="020B0600070205080204" pitchFamily="50" charset="-128"/>
            </a:rPr>
            <a:t>円となり</a:t>
          </a:r>
          <a:r>
            <a:rPr kumimoji="1" lang="en-US" altLang="ja-JP" sz="1300">
              <a:latin typeface="ＭＳ Ｐゴシック" panose="020B0600070205080204" pitchFamily="50" charset="-128"/>
              <a:ea typeface="ＭＳ Ｐゴシック" panose="020B0600070205080204" pitchFamily="50" charset="-128"/>
            </a:rPr>
            <a:t>16,778</a:t>
          </a:r>
          <a:r>
            <a:rPr kumimoji="1" lang="ja-JP" altLang="en-US" sz="1300">
              <a:latin typeface="ＭＳ Ｐゴシック" panose="020B0600070205080204" pitchFamily="50" charset="-128"/>
              <a:ea typeface="ＭＳ Ｐゴシック" panose="020B0600070205080204" pitchFamily="50" charset="-128"/>
            </a:rPr>
            <a:t>円の減で、診療所や清掃施設の運営や整備費が影響しており、また類似団体と比較するとかなり高額になっているが、医療機関における人員配置及び運営経費、清掃施設における廃棄物対策や施設維持運営経費が大きな要因となっている。教育費では学校の建替えが始まり</a:t>
          </a:r>
          <a:r>
            <a:rPr kumimoji="1" lang="en-US" altLang="ja-JP" sz="1300">
              <a:latin typeface="ＭＳ Ｐゴシック" panose="020B0600070205080204" pitchFamily="50" charset="-128"/>
              <a:ea typeface="ＭＳ Ｐゴシック" panose="020B0600070205080204" pitchFamily="50" charset="-128"/>
            </a:rPr>
            <a:t>43,814</a:t>
          </a:r>
          <a:r>
            <a:rPr kumimoji="1" lang="ja-JP" altLang="en-US" sz="1300">
              <a:latin typeface="ＭＳ Ｐゴシック" panose="020B0600070205080204" pitchFamily="50" charset="-128"/>
              <a:ea typeface="ＭＳ Ｐゴシック" panose="020B0600070205080204" pitchFamily="50" charset="-128"/>
            </a:rPr>
            <a:t>円の増、今後建替えは本格化していく。公債費は繰上償還の翌年となり住民一人当たり</a:t>
          </a:r>
          <a:r>
            <a:rPr kumimoji="1" lang="en-US" altLang="ja-JP" sz="1300">
              <a:latin typeface="ＭＳ Ｐゴシック" panose="020B0600070205080204" pitchFamily="50" charset="-128"/>
              <a:ea typeface="ＭＳ Ｐゴシック" panose="020B0600070205080204" pitchFamily="50" charset="-128"/>
            </a:rPr>
            <a:t>87,464</a:t>
          </a:r>
          <a:r>
            <a:rPr kumimoji="1" lang="ja-JP" altLang="en-US" sz="1300">
              <a:latin typeface="ＭＳ Ｐゴシック" panose="020B0600070205080204" pitchFamily="50" charset="-128"/>
              <a:ea typeface="ＭＳ Ｐゴシック" panose="020B0600070205080204" pitchFamily="50" charset="-128"/>
            </a:rPr>
            <a:t>千円となった。今後、施設更新が続くことにより上昇していくことが見込まれるため、適宜繰上償還を実施していく。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oneCellAnchor>
    <xdr:from>
      <xdr:col>10</xdr:col>
      <xdr:colOff>485776</xdr:colOff>
      <xdr:row>45</xdr:row>
      <xdr:rowOff>342900</xdr:rowOff>
    </xdr:from>
    <xdr:ext cx="5064577" cy="2192908"/>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65205" y="9813471"/>
          <a:ext cx="5064577" cy="21929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spAutoFit/>
        </a:bodyPr>
        <a:lstStyle/>
        <a:p>
          <a:r>
            <a:rPr kumimoji="1" lang="ja-JP" altLang="en-US" sz="1400">
              <a:latin typeface="ＭＳ ゴシック" pitchFamily="49" charset="-128"/>
              <a:ea typeface="ＭＳ ゴシック" pitchFamily="49" charset="-128"/>
            </a:rPr>
            <a:t>　財政調整基金については、令和４年度は財源調整に係る積立を一部で行った。必要額を確保しつつ歳入歳出のバランスを調整し、取崩額をなるべく抑えるように努めている。</a:t>
          </a:r>
        </a:p>
        <a:p>
          <a:r>
            <a:rPr kumimoji="1" lang="ja-JP" altLang="en-US" sz="1400">
              <a:latin typeface="ＭＳ ゴシック" pitchFamily="49" charset="-128"/>
              <a:ea typeface="ＭＳ ゴシック" pitchFamily="49" charset="-128"/>
            </a:rPr>
            <a:t>　実質収支比率については、今後の事業実施に係る財源として基金積立行ったことなどにより前年度比で</a:t>
          </a:r>
          <a:r>
            <a:rPr kumimoji="1" lang="en-US" altLang="ja-JP" sz="1400">
              <a:latin typeface="ＭＳ ゴシック" pitchFamily="49" charset="-128"/>
              <a:ea typeface="ＭＳ ゴシック" pitchFamily="49" charset="-128"/>
            </a:rPr>
            <a:t>1.78</a:t>
          </a:r>
          <a:r>
            <a:rPr kumimoji="1" lang="ja-JP" altLang="en-US" sz="1400">
              <a:latin typeface="ＭＳ ゴシック" pitchFamily="49" charset="-128"/>
              <a:ea typeface="ＭＳ ゴシック" pitchFamily="49" charset="-128"/>
            </a:rPr>
            <a:t>％減少している。</a:t>
          </a:r>
        </a:p>
        <a:p>
          <a:r>
            <a:rPr kumimoji="1" lang="ja-JP" altLang="en-US" sz="1400">
              <a:latin typeface="ＭＳ ゴシック" pitchFamily="49" charset="-128"/>
              <a:ea typeface="ＭＳ ゴシック" pitchFamily="49" charset="-128"/>
            </a:rPr>
            <a:t>　今後も、効率的な予算執行を図り決算見込を確実に把握して、基金の取崩額や積立額を精査することで、実質収支比率が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％程度になるよう努めていく。</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一般会計の黒字額が減少しているのは、今後の規模が増加する施設整備に備えて、公共施設整備基金や減債基金積立を増加させたことが影響している。</a:t>
          </a:r>
        </a:p>
        <a:p>
          <a:r>
            <a:rPr kumimoji="1" lang="ja-JP" altLang="en-US" sz="1400">
              <a:latin typeface="ＭＳ ゴシック" pitchFamily="49" charset="-128"/>
              <a:ea typeface="ＭＳ ゴシック" pitchFamily="49" charset="-128"/>
            </a:rPr>
            <a:t>　その他の会計では、支出額を精査し、一般会計からの繰入金を適正に行っている。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83</v>
      </c>
      <c r="C2" s="176"/>
      <c r="D2" s="177"/>
    </row>
    <row r="3" spans="1:119" ht="18.75" customHeight="1" thickBot="1" x14ac:dyDescent="0.25">
      <c r="A3" s="175"/>
      <c r="B3" s="393" t="s">
        <v>84</v>
      </c>
      <c r="C3" s="394"/>
      <c r="D3" s="394"/>
      <c r="E3" s="395"/>
      <c r="F3" s="395"/>
      <c r="G3" s="395"/>
      <c r="H3" s="395"/>
      <c r="I3" s="395"/>
      <c r="J3" s="395"/>
      <c r="K3" s="395"/>
      <c r="L3" s="395" t="s">
        <v>85</v>
      </c>
      <c r="M3" s="395"/>
      <c r="N3" s="395"/>
      <c r="O3" s="395"/>
      <c r="P3" s="395"/>
      <c r="Q3" s="395"/>
      <c r="R3" s="402"/>
      <c r="S3" s="402"/>
      <c r="T3" s="402"/>
      <c r="U3" s="402"/>
      <c r="V3" s="403"/>
      <c r="W3" s="377" t="s">
        <v>86</v>
      </c>
      <c r="X3" s="378"/>
      <c r="Y3" s="378"/>
      <c r="Z3" s="378"/>
      <c r="AA3" s="378"/>
      <c r="AB3" s="394"/>
      <c r="AC3" s="402" t="s">
        <v>87</v>
      </c>
      <c r="AD3" s="378"/>
      <c r="AE3" s="378"/>
      <c r="AF3" s="378"/>
      <c r="AG3" s="378"/>
      <c r="AH3" s="378"/>
      <c r="AI3" s="378"/>
      <c r="AJ3" s="378"/>
      <c r="AK3" s="378"/>
      <c r="AL3" s="379"/>
      <c r="AM3" s="377" t="s">
        <v>88</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89</v>
      </c>
      <c r="BO3" s="378"/>
      <c r="BP3" s="378"/>
      <c r="BQ3" s="378"/>
      <c r="BR3" s="378"/>
      <c r="BS3" s="378"/>
      <c r="BT3" s="378"/>
      <c r="BU3" s="379"/>
      <c r="BV3" s="377" t="s">
        <v>90</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91</v>
      </c>
      <c r="CU3" s="378"/>
      <c r="CV3" s="378"/>
      <c r="CW3" s="378"/>
      <c r="CX3" s="378"/>
      <c r="CY3" s="378"/>
      <c r="CZ3" s="378"/>
      <c r="DA3" s="379"/>
      <c r="DB3" s="377" t="s">
        <v>92</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93</v>
      </c>
      <c r="AZ4" s="381"/>
      <c r="BA4" s="381"/>
      <c r="BB4" s="381"/>
      <c r="BC4" s="381"/>
      <c r="BD4" s="381"/>
      <c r="BE4" s="381"/>
      <c r="BF4" s="381"/>
      <c r="BG4" s="381"/>
      <c r="BH4" s="381"/>
      <c r="BI4" s="381"/>
      <c r="BJ4" s="381"/>
      <c r="BK4" s="381"/>
      <c r="BL4" s="381"/>
      <c r="BM4" s="382"/>
      <c r="BN4" s="383">
        <v>5349311</v>
      </c>
      <c r="BO4" s="384"/>
      <c r="BP4" s="384"/>
      <c r="BQ4" s="384"/>
      <c r="BR4" s="384"/>
      <c r="BS4" s="384"/>
      <c r="BT4" s="384"/>
      <c r="BU4" s="385"/>
      <c r="BV4" s="383">
        <v>6173747</v>
      </c>
      <c r="BW4" s="384"/>
      <c r="BX4" s="384"/>
      <c r="BY4" s="384"/>
      <c r="BZ4" s="384"/>
      <c r="CA4" s="384"/>
      <c r="CB4" s="384"/>
      <c r="CC4" s="385"/>
      <c r="CD4" s="386" t="s">
        <v>94</v>
      </c>
      <c r="CE4" s="387"/>
      <c r="CF4" s="387"/>
      <c r="CG4" s="387"/>
      <c r="CH4" s="387"/>
      <c r="CI4" s="387"/>
      <c r="CJ4" s="387"/>
      <c r="CK4" s="387"/>
      <c r="CL4" s="387"/>
      <c r="CM4" s="387"/>
      <c r="CN4" s="387"/>
      <c r="CO4" s="387"/>
      <c r="CP4" s="387"/>
      <c r="CQ4" s="387"/>
      <c r="CR4" s="387"/>
      <c r="CS4" s="388"/>
      <c r="CT4" s="389">
        <v>9.5</v>
      </c>
      <c r="CU4" s="390"/>
      <c r="CV4" s="390"/>
      <c r="CW4" s="390"/>
      <c r="CX4" s="390"/>
      <c r="CY4" s="390"/>
      <c r="CZ4" s="390"/>
      <c r="DA4" s="391"/>
      <c r="DB4" s="389">
        <v>11.3</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95</v>
      </c>
      <c r="AN5" s="450"/>
      <c r="AO5" s="450"/>
      <c r="AP5" s="450"/>
      <c r="AQ5" s="450"/>
      <c r="AR5" s="450"/>
      <c r="AS5" s="450"/>
      <c r="AT5" s="451"/>
      <c r="AU5" s="452" t="s">
        <v>96</v>
      </c>
      <c r="AV5" s="453"/>
      <c r="AW5" s="453"/>
      <c r="AX5" s="453"/>
      <c r="AY5" s="454" t="s">
        <v>97</v>
      </c>
      <c r="AZ5" s="455"/>
      <c r="BA5" s="455"/>
      <c r="BB5" s="455"/>
      <c r="BC5" s="455"/>
      <c r="BD5" s="455"/>
      <c r="BE5" s="455"/>
      <c r="BF5" s="455"/>
      <c r="BG5" s="455"/>
      <c r="BH5" s="455"/>
      <c r="BI5" s="455"/>
      <c r="BJ5" s="455"/>
      <c r="BK5" s="455"/>
      <c r="BL5" s="455"/>
      <c r="BM5" s="456"/>
      <c r="BN5" s="420">
        <v>5076010</v>
      </c>
      <c r="BO5" s="421"/>
      <c r="BP5" s="421"/>
      <c r="BQ5" s="421"/>
      <c r="BR5" s="421"/>
      <c r="BS5" s="421"/>
      <c r="BT5" s="421"/>
      <c r="BU5" s="422"/>
      <c r="BV5" s="420">
        <v>5928723</v>
      </c>
      <c r="BW5" s="421"/>
      <c r="BX5" s="421"/>
      <c r="BY5" s="421"/>
      <c r="BZ5" s="421"/>
      <c r="CA5" s="421"/>
      <c r="CB5" s="421"/>
      <c r="CC5" s="422"/>
      <c r="CD5" s="423" t="s">
        <v>98</v>
      </c>
      <c r="CE5" s="424"/>
      <c r="CF5" s="424"/>
      <c r="CG5" s="424"/>
      <c r="CH5" s="424"/>
      <c r="CI5" s="424"/>
      <c r="CJ5" s="424"/>
      <c r="CK5" s="424"/>
      <c r="CL5" s="424"/>
      <c r="CM5" s="424"/>
      <c r="CN5" s="424"/>
      <c r="CO5" s="424"/>
      <c r="CP5" s="424"/>
      <c r="CQ5" s="424"/>
      <c r="CR5" s="424"/>
      <c r="CS5" s="425"/>
      <c r="CT5" s="417">
        <v>73.900000000000006</v>
      </c>
      <c r="CU5" s="418"/>
      <c r="CV5" s="418"/>
      <c r="CW5" s="418"/>
      <c r="CX5" s="418"/>
      <c r="CY5" s="418"/>
      <c r="CZ5" s="418"/>
      <c r="DA5" s="419"/>
      <c r="DB5" s="417">
        <v>69.900000000000006</v>
      </c>
      <c r="DC5" s="418"/>
      <c r="DD5" s="418"/>
      <c r="DE5" s="418"/>
      <c r="DF5" s="418"/>
      <c r="DG5" s="418"/>
      <c r="DH5" s="418"/>
      <c r="DI5" s="419"/>
    </row>
    <row r="6" spans="1:119" ht="18.75" customHeight="1" x14ac:dyDescent="0.2">
      <c r="A6" s="175"/>
      <c r="B6" s="426" t="s">
        <v>99</v>
      </c>
      <c r="C6" s="427"/>
      <c r="D6" s="427"/>
      <c r="E6" s="428"/>
      <c r="F6" s="428"/>
      <c r="G6" s="428"/>
      <c r="H6" s="428"/>
      <c r="I6" s="428"/>
      <c r="J6" s="428"/>
      <c r="K6" s="428"/>
      <c r="L6" s="428" t="s">
        <v>100</v>
      </c>
      <c r="M6" s="428"/>
      <c r="N6" s="428"/>
      <c r="O6" s="428"/>
      <c r="P6" s="428"/>
      <c r="Q6" s="428"/>
      <c r="R6" s="432"/>
      <c r="S6" s="432"/>
      <c r="T6" s="432"/>
      <c r="U6" s="432"/>
      <c r="V6" s="433"/>
      <c r="W6" s="436" t="s">
        <v>101</v>
      </c>
      <c r="X6" s="437"/>
      <c r="Y6" s="437"/>
      <c r="Z6" s="437"/>
      <c r="AA6" s="437"/>
      <c r="AB6" s="427"/>
      <c r="AC6" s="440" t="s">
        <v>102</v>
      </c>
      <c r="AD6" s="441"/>
      <c r="AE6" s="441"/>
      <c r="AF6" s="441"/>
      <c r="AG6" s="441"/>
      <c r="AH6" s="441"/>
      <c r="AI6" s="441"/>
      <c r="AJ6" s="441"/>
      <c r="AK6" s="441"/>
      <c r="AL6" s="442"/>
      <c r="AM6" s="449" t="s">
        <v>103</v>
      </c>
      <c r="AN6" s="450"/>
      <c r="AO6" s="450"/>
      <c r="AP6" s="450"/>
      <c r="AQ6" s="450"/>
      <c r="AR6" s="450"/>
      <c r="AS6" s="450"/>
      <c r="AT6" s="451"/>
      <c r="AU6" s="452" t="s">
        <v>96</v>
      </c>
      <c r="AV6" s="453"/>
      <c r="AW6" s="453"/>
      <c r="AX6" s="453"/>
      <c r="AY6" s="454" t="s">
        <v>104</v>
      </c>
      <c r="AZ6" s="455"/>
      <c r="BA6" s="455"/>
      <c r="BB6" s="455"/>
      <c r="BC6" s="455"/>
      <c r="BD6" s="455"/>
      <c r="BE6" s="455"/>
      <c r="BF6" s="455"/>
      <c r="BG6" s="455"/>
      <c r="BH6" s="455"/>
      <c r="BI6" s="455"/>
      <c r="BJ6" s="455"/>
      <c r="BK6" s="455"/>
      <c r="BL6" s="455"/>
      <c r="BM6" s="456"/>
      <c r="BN6" s="420">
        <v>273301</v>
      </c>
      <c r="BO6" s="421"/>
      <c r="BP6" s="421"/>
      <c r="BQ6" s="421"/>
      <c r="BR6" s="421"/>
      <c r="BS6" s="421"/>
      <c r="BT6" s="421"/>
      <c r="BU6" s="422"/>
      <c r="BV6" s="420">
        <v>245024</v>
      </c>
      <c r="BW6" s="421"/>
      <c r="BX6" s="421"/>
      <c r="BY6" s="421"/>
      <c r="BZ6" s="421"/>
      <c r="CA6" s="421"/>
      <c r="CB6" s="421"/>
      <c r="CC6" s="422"/>
      <c r="CD6" s="423" t="s">
        <v>105</v>
      </c>
      <c r="CE6" s="424"/>
      <c r="CF6" s="424"/>
      <c r="CG6" s="424"/>
      <c r="CH6" s="424"/>
      <c r="CI6" s="424"/>
      <c r="CJ6" s="424"/>
      <c r="CK6" s="424"/>
      <c r="CL6" s="424"/>
      <c r="CM6" s="424"/>
      <c r="CN6" s="424"/>
      <c r="CO6" s="424"/>
      <c r="CP6" s="424"/>
      <c r="CQ6" s="424"/>
      <c r="CR6" s="424"/>
      <c r="CS6" s="425"/>
      <c r="CT6" s="457">
        <v>74.599999999999994</v>
      </c>
      <c r="CU6" s="458"/>
      <c r="CV6" s="458"/>
      <c r="CW6" s="458"/>
      <c r="CX6" s="458"/>
      <c r="CY6" s="458"/>
      <c r="CZ6" s="458"/>
      <c r="DA6" s="459"/>
      <c r="DB6" s="457">
        <v>71.599999999999994</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106</v>
      </c>
      <c r="AN7" s="450"/>
      <c r="AO7" s="450"/>
      <c r="AP7" s="450"/>
      <c r="AQ7" s="450"/>
      <c r="AR7" s="450"/>
      <c r="AS7" s="450"/>
      <c r="AT7" s="451"/>
      <c r="AU7" s="452" t="s">
        <v>107</v>
      </c>
      <c r="AV7" s="453"/>
      <c r="AW7" s="453"/>
      <c r="AX7" s="453"/>
      <c r="AY7" s="454" t="s">
        <v>108</v>
      </c>
      <c r="AZ7" s="455"/>
      <c r="BA7" s="455"/>
      <c r="BB7" s="455"/>
      <c r="BC7" s="455"/>
      <c r="BD7" s="455"/>
      <c r="BE7" s="455"/>
      <c r="BF7" s="455"/>
      <c r="BG7" s="455"/>
      <c r="BH7" s="455"/>
      <c r="BI7" s="455"/>
      <c r="BJ7" s="455"/>
      <c r="BK7" s="455"/>
      <c r="BL7" s="455"/>
      <c r="BM7" s="456"/>
      <c r="BN7" s="420">
        <v>66645</v>
      </c>
      <c r="BO7" s="421"/>
      <c r="BP7" s="421"/>
      <c r="BQ7" s="421"/>
      <c r="BR7" s="421"/>
      <c r="BS7" s="421"/>
      <c r="BT7" s="421"/>
      <c r="BU7" s="422"/>
      <c r="BV7" s="420">
        <v>99</v>
      </c>
      <c r="BW7" s="421"/>
      <c r="BX7" s="421"/>
      <c r="BY7" s="421"/>
      <c r="BZ7" s="421"/>
      <c r="CA7" s="421"/>
      <c r="CB7" s="421"/>
      <c r="CC7" s="422"/>
      <c r="CD7" s="423" t="s">
        <v>109</v>
      </c>
      <c r="CE7" s="424"/>
      <c r="CF7" s="424"/>
      <c r="CG7" s="424"/>
      <c r="CH7" s="424"/>
      <c r="CI7" s="424"/>
      <c r="CJ7" s="424"/>
      <c r="CK7" s="424"/>
      <c r="CL7" s="424"/>
      <c r="CM7" s="424"/>
      <c r="CN7" s="424"/>
      <c r="CO7" s="424"/>
      <c r="CP7" s="424"/>
      <c r="CQ7" s="424"/>
      <c r="CR7" s="424"/>
      <c r="CS7" s="425"/>
      <c r="CT7" s="420">
        <v>2166591</v>
      </c>
      <c r="CU7" s="421"/>
      <c r="CV7" s="421"/>
      <c r="CW7" s="421"/>
      <c r="CX7" s="421"/>
      <c r="CY7" s="421"/>
      <c r="CZ7" s="421"/>
      <c r="DA7" s="422"/>
      <c r="DB7" s="420">
        <v>2164013</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110</v>
      </c>
      <c r="AN8" s="450"/>
      <c r="AO8" s="450"/>
      <c r="AP8" s="450"/>
      <c r="AQ8" s="450"/>
      <c r="AR8" s="450"/>
      <c r="AS8" s="450"/>
      <c r="AT8" s="451"/>
      <c r="AU8" s="452" t="s">
        <v>111</v>
      </c>
      <c r="AV8" s="453"/>
      <c r="AW8" s="453"/>
      <c r="AX8" s="453"/>
      <c r="AY8" s="454" t="s">
        <v>112</v>
      </c>
      <c r="AZ8" s="455"/>
      <c r="BA8" s="455"/>
      <c r="BB8" s="455"/>
      <c r="BC8" s="455"/>
      <c r="BD8" s="455"/>
      <c r="BE8" s="455"/>
      <c r="BF8" s="455"/>
      <c r="BG8" s="455"/>
      <c r="BH8" s="455"/>
      <c r="BI8" s="455"/>
      <c r="BJ8" s="455"/>
      <c r="BK8" s="455"/>
      <c r="BL8" s="455"/>
      <c r="BM8" s="456"/>
      <c r="BN8" s="420">
        <v>206656</v>
      </c>
      <c r="BO8" s="421"/>
      <c r="BP8" s="421"/>
      <c r="BQ8" s="421"/>
      <c r="BR8" s="421"/>
      <c r="BS8" s="421"/>
      <c r="BT8" s="421"/>
      <c r="BU8" s="422"/>
      <c r="BV8" s="420">
        <v>244925</v>
      </c>
      <c r="BW8" s="421"/>
      <c r="BX8" s="421"/>
      <c r="BY8" s="421"/>
      <c r="BZ8" s="421"/>
      <c r="CA8" s="421"/>
      <c r="CB8" s="421"/>
      <c r="CC8" s="422"/>
      <c r="CD8" s="423" t="s">
        <v>113</v>
      </c>
      <c r="CE8" s="424"/>
      <c r="CF8" s="424"/>
      <c r="CG8" s="424"/>
      <c r="CH8" s="424"/>
      <c r="CI8" s="424"/>
      <c r="CJ8" s="424"/>
      <c r="CK8" s="424"/>
      <c r="CL8" s="424"/>
      <c r="CM8" s="424"/>
      <c r="CN8" s="424"/>
      <c r="CO8" s="424"/>
      <c r="CP8" s="424"/>
      <c r="CQ8" s="424"/>
      <c r="CR8" s="424"/>
      <c r="CS8" s="425"/>
      <c r="CT8" s="460">
        <v>0.25</v>
      </c>
      <c r="CU8" s="461"/>
      <c r="CV8" s="461"/>
      <c r="CW8" s="461"/>
      <c r="CX8" s="461"/>
      <c r="CY8" s="461"/>
      <c r="CZ8" s="461"/>
      <c r="DA8" s="462"/>
      <c r="DB8" s="460">
        <v>0.25</v>
      </c>
      <c r="DC8" s="461"/>
      <c r="DD8" s="461"/>
      <c r="DE8" s="461"/>
      <c r="DF8" s="461"/>
      <c r="DG8" s="461"/>
      <c r="DH8" s="461"/>
      <c r="DI8" s="462"/>
    </row>
    <row r="9" spans="1:119" ht="18.75" customHeight="1" thickBot="1" x14ac:dyDescent="0.25">
      <c r="A9" s="175"/>
      <c r="B9" s="414" t="s">
        <v>114</v>
      </c>
      <c r="C9" s="415"/>
      <c r="D9" s="415"/>
      <c r="E9" s="415"/>
      <c r="F9" s="415"/>
      <c r="G9" s="415"/>
      <c r="H9" s="415"/>
      <c r="I9" s="415"/>
      <c r="J9" s="415"/>
      <c r="K9" s="463"/>
      <c r="L9" s="464" t="s">
        <v>115</v>
      </c>
      <c r="M9" s="465"/>
      <c r="N9" s="465"/>
      <c r="O9" s="465"/>
      <c r="P9" s="465"/>
      <c r="Q9" s="466"/>
      <c r="R9" s="467">
        <v>2929</v>
      </c>
      <c r="S9" s="468"/>
      <c r="T9" s="468"/>
      <c r="U9" s="468"/>
      <c r="V9" s="469"/>
      <c r="W9" s="377" t="s">
        <v>116</v>
      </c>
      <c r="X9" s="378"/>
      <c r="Y9" s="378"/>
      <c r="Z9" s="378"/>
      <c r="AA9" s="378"/>
      <c r="AB9" s="378"/>
      <c r="AC9" s="378"/>
      <c r="AD9" s="378"/>
      <c r="AE9" s="378"/>
      <c r="AF9" s="378"/>
      <c r="AG9" s="378"/>
      <c r="AH9" s="378"/>
      <c r="AI9" s="378"/>
      <c r="AJ9" s="378"/>
      <c r="AK9" s="378"/>
      <c r="AL9" s="379"/>
      <c r="AM9" s="449" t="s">
        <v>117</v>
      </c>
      <c r="AN9" s="450"/>
      <c r="AO9" s="450"/>
      <c r="AP9" s="450"/>
      <c r="AQ9" s="450"/>
      <c r="AR9" s="450"/>
      <c r="AS9" s="450"/>
      <c r="AT9" s="451"/>
      <c r="AU9" s="452" t="s">
        <v>118</v>
      </c>
      <c r="AV9" s="453"/>
      <c r="AW9" s="453"/>
      <c r="AX9" s="453"/>
      <c r="AY9" s="454" t="s">
        <v>119</v>
      </c>
      <c r="AZ9" s="455"/>
      <c r="BA9" s="455"/>
      <c r="BB9" s="455"/>
      <c r="BC9" s="455"/>
      <c r="BD9" s="455"/>
      <c r="BE9" s="455"/>
      <c r="BF9" s="455"/>
      <c r="BG9" s="455"/>
      <c r="BH9" s="455"/>
      <c r="BI9" s="455"/>
      <c r="BJ9" s="455"/>
      <c r="BK9" s="455"/>
      <c r="BL9" s="455"/>
      <c r="BM9" s="456"/>
      <c r="BN9" s="420">
        <v>-38269</v>
      </c>
      <c r="BO9" s="421"/>
      <c r="BP9" s="421"/>
      <c r="BQ9" s="421"/>
      <c r="BR9" s="421"/>
      <c r="BS9" s="421"/>
      <c r="BT9" s="421"/>
      <c r="BU9" s="422"/>
      <c r="BV9" s="420">
        <v>-46747</v>
      </c>
      <c r="BW9" s="421"/>
      <c r="BX9" s="421"/>
      <c r="BY9" s="421"/>
      <c r="BZ9" s="421"/>
      <c r="CA9" s="421"/>
      <c r="CB9" s="421"/>
      <c r="CC9" s="422"/>
      <c r="CD9" s="423" t="s">
        <v>120</v>
      </c>
      <c r="CE9" s="424"/>
      <c r="CF9" s="424"/>
      <c r="CG9" s="424"/>
      <c r="CH9" s="424"/>
      <c r="CI9" s="424"/>
      <c r="CJ9" s="424"/>
      <c r="CK9" s="424"/>
      <c r="CL9" s="424"/>
      <c r="CM9" s="424"/>
      <c r="CN9" s="424"/>
      <c r="CO9" s="424"/>
      <c r="CP9" s="424"/>
      <c r="CQ9" s="424"/>
      <c r="CR9" s="424"/>
      <c r="CS9" s="425"/>
      <c r="CT9" s="417">
        <v>7.4</v>
      </c>
      <c r="CU9" s="418"/>
      <c r="CV9" s="418"/>
      <c r="CW9" s="418"/>
      <c r="CX9" s="418"/>
      <c r="CY9" s="418"/>
      <c r="CZ9" s="418"/>
      <c r="DA9" s="419"/>
      <c r="DB9" s="417">
        <v>15</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121</v>
      </c>
      <c r="M10" s="450"/>
      <c r="N10" s="450"/>
      <c r="O10" s="450"/>
      <c r="P10" s="450"/>
      <c r="Q10" s="451"/>
      <c r="R10" s="471">
        <v>3022</v>
      </c>
      <c r="S10" s="472"/>
      <c r="T10" s="472"/>
      <c r="U10" s="472"/>
      <c r="V10" s="473"/>
      <c r="W10" s="408"/>
      <c r="X10" s="409"/>
      <c r="Y10" s="409"/>
      <c r="Z10" s="409"/>
      <c r="AA10" s="409"/>
      <c r="AB10" s="409"/>
      <c r="AC10" s="409"/>
      <c r="AD10" s="409"/>
      <c r="AE10" s="409"/>
      <c r="AF10" s="409"/>
      <c r="AG10" s="409"/>
      <c r="AH10" s="409"/>
      <c r="AI10" s="409"/>
      <c r="AJ10" s="409"/>
      <c r="AK10" s="409"/>
      <c r="AL10" s="412"/>
      <c r="AM10" s="449" t="s">
        <v>122</v>
      </c>
      <c r="AN10" s="450"/>
      <c r="AO10" s="450"/>
      <c r="AP10" s="450"/>
      <c r="AQ10" s="450"/>
      <c r="AR10" s="450"/>
      <c r="AS10" s="450"/>
      <c r="AT10" s="451"/>
      <c r="AU10" s="452" t="s">
        <v>96</v>
      </c>
      <c r="AV10" s="453"/>
      <c r="AW10" s="453"/>
      <c r="AX10" s="453"/>
      <c r="AY10" s="454" t="s">
        <v>123</v>
      </c>
      <c r="AZ10" s="455"/>
      <c r="BA10" s="455"/>
      <c r="BB10" s="455"/>
      <c r="BC10" s="455"/>
      <c r="BD10" s="455"/>
      <c r="BE10" s="455"/>
      <c r="BF10" s="455"/>
      <c r="BG10" s="455"/>
      <c r="BH10" s="455"/>
      <c r="BI10" s="455"/>
      <c r="BJ10" s="455"/>
      <c r="BK10" s="455"/>
      <c r="BL10" s="455"/>
      <c r="BM10" s="456"/>
      <c r="BN10" s="420">
        <v>62951</v>
      </c>
      <c r="BO10" s="421"/>
      <c r="BP10" s="421"/>
      <c r="BQ10" s="421"/>
      <c r="BR10" s="421"/>
      <c r="BS10" s="421"/>
      <c r="BT10" s="421"/>
      <c r="BU10" s="422"/>
      <c r="BV10" s="420">
        <v>0</v>
      </c>
      <c r="BW10" s="421"/>
      <c r="BX10" s="421"/>
      <c r="BY10" s="421"/>
      <c r="BZ10" s="421"/>
      <c r="CA10" s="421"/>
      <c r="CB10" s="421"/>
      <c r="CC10" s="422"/>
      <c r="CD10" s="181" t="s">
        <v>124</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125</v>
      </c>
      <c r="M11" s="475"/>
      <c r="N11" s="475"/>
      <c r="O11" s="475"/>
      <c r="P11" s="475"/>
      <c r="Q11" s="476"/>
      <c r="R11" s="477" t="s">
        <v>126</v>
      </c>
      <c r="S11" s="478"/>
      <c r="T11" s="478"/>
      <c r="U11" s="478"/>
      <c r="V11" s="479"/>
      <c r="W11" s="408"/>
      <c r="X11" s="409"/>
      <c r="Y11" s="409"/>
      <c r="Z11" s="409"/>
      <c r="AA11" s="409"/>
      <c r="AB11" s="409"/>
      <c r="AC11" s="409"/>
      <c r="AD11" s="409"/>
      <c r="AE11" s="409"/>
      <c r="AF11" s="409"/>
      <c r="AG11" s="409"/>
      <c r="AH11" s="409"/>
      <c r="AI11" s="409"/>
      <c r="AJ11" s="409"/>
      <c r="AK11" s="409"/>
      <c r="AL11" s="412"/>
      <c r="AM11" s="449" t="s">
        <v>127</v>
      </c>
      <c r="AN11" s="450"/>
      <c r="AO11" s="450"/>
      <c r="AP11" s="450"/>
      <c r="AQ11" s="450"/>
      <c r="AR11" s="450"/>
      <c r="AS11" s="450"/>
      <c r="AT11" s="451"/>
      <c r="AU11" s="452" t="s">
        <v>96</v>
      </c>
      <c r="AV11" s="453"/>
      <c r="AW11" s="453"/>
      <c r="AX11" s="453"/>
      <c r="AY11" s="454" t="s">
        <v>128</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311656</v>
      </c>
      <c r="BW11" s="421"/>
      <c r="BX11" s="421"/>
      <c r="BY11" s="421"/>
      <c r="BZ11" s="421"/>
      <c r="CA11" s="421"/>
      <c r="CB11" s="421"/>
      <c r="CC11" s="422"/>
      <c r="CD11" s="423" t="s">
        <v>129</v>
      </c>
      <c r="CE11" s="424"/>
      <c r="CF11" s="424"/>
      <c r="CG11" s="424"/>
      <c r="CH11" s="424"/>
      <c r="CI11" s="424"/>
      <c r="CJ11" s="424"/>
      <c r="CK11" s="424"/>
      <c r="CL11" s="424"/>
      <c r="CM11" s="424"/>
      <c r="CN11" s="424"/>
      <c r="CO11" s="424"/>
      <c r="CP11" s="424"/>
      <c r="CQ11" s="424"/>
      <c r="CR11" s="424"/>
      <c r="CS11" s="425"/>
      <c r="CT11" s="460" t="s">
        <v>130</v>
      </c>
      <c r="CU11" s="461"/>
      <c r="CV11" s="461"/>
      <c r="CW11" s="461"/>
      <c r="CX11" s="461"/>
      <c r="CY11" s="461"/>
      <c r="CZ11" s="461"/>
      <c r="DA11" s="462"/>
      <c r="DB11" s="460" t="s">
        <v>130</v>
      </c>
      <c r="DC11" s="461"/>
      <c r="DD11" s="461"/>
      <c r="DE11" s="461"/>
      <c r="DF11" s="461"/>
      <c r="DG11" s="461"/>
      <c r="DH11" s="461"/>
      <c r="DI11" s="462"/>
    </row>
    <row r="12" spans="1:119" ht="18.75" customHeight="1" x14ac:dyDescent="0.2">
      <c r="A12" s="175"/>
      <c r="B12" s="480" t="s">
        <v>131</v>
      </c>
      <c r="C12" s="481"/>
      <c r="D12" s="481"/>
      <c r="E12" s="481"/>
      <c r="F12" s="481"/>
      <c r="G12" s="481"/>
      <c r="H12" s="481"/>
      <c r="I12" s="481"/>
      <c r="J12" s="481"/>
      <c r="K12" s="482"/>
      <c r="L12" s="489" t="s">
        <v>132</v>
      </c>
      <c r="M12" s="490"/>
      <c r="N12" s="490"/>
      <c r="O12" s="490"/>
      <c r="P12" s="490"/>
      <c r="Q12" s="491"/>
      <c r="R12" s="492">
        <v>2581</v>
      </c>
      <c r="S12" s="493"/>
      <c r="T12" s="493"/>
      <c r="U12" s="493"/>
      <c r="V12" s="494"/>
      <c r="W12" s="495" t="s">
        <v>1</v>
      </c>
      <c r="X12" s="453"/>
      <c r="Y12" s="453"/>
      <c r="Z12" s="453"/>
      <c r="AA12" s="453"/>
      <c r="AB12" s="496"/>
      <c r="AC12" s="497" t="s">
        <v>133</v>
      </c>
      <c r="AD12" s="498"/>
      <c r="AE12" s="498"/>
      <c r="AF12" s="498"/>
      <c r="AG12" s="499"/>
      <c r="AH12" s="497" t="s">
        <v>134</v>
      </c>
      <c r="AI12" s="498"/>
      <c r="AJ12" s="498"/>
      <c r="AK12" s="498"/>
      <c r="AL12" s="500"/>
      <c r="AM12" s="449" t="s">
        <v>135</v>
      </c>
      <c r="AN12" s="450"/>
      <c r="AO12" s="450"/>
      <c r="AP12" s="450"/>
      <c r="AQ12" s="450"/>
      <c r="AR12" s="450"/>
      <c r="AS12" s="450"/>
      <c r="AT12" s="451"/>
      <c r="AU12" s="452" t="s">
        <v>96</v>
      </c>
      <c r="AV12" s="453"/>
      <c r="AW12" s="453"/>
      <c r="AX12" s="453"/>
      <c r="AY12" s="454" t="s">
        <v>136</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137</v>
      </c>
      <c r="CE12" s="424"/>
      <c r="CF12" s="424"/>
      <c r="CG12" s="424"/>
      <c r="CH12" s="424"/>
      <c r="CI12" s="424"/>
      <c r="CJ12" s="424"/>
      <c r="CK12" s="424"/>
      <c r="CL12" s="424"/>
      <c r="CM12" s="424"/>
      <c r="CN12" s="424"/>
      <c r="CO12" s="424"/>
      <c r="CP12" s="424"/>
      <c r="CQ12" s="424"/>
      <c r="CR12" s="424"/>
      <c r="CS12" s="425"/>
      <c r="CT12" s="460" t="s">
        <v>138</v>
      </c>
      <c r="CU12" s="461"/>
      <c r="CV12" s="461"/>
      <c r="CW12" s="461"/>
      <c r="CX12" s="461"/>
      <c r="CY12" s="461"/>
      <c r="CZ12" s="461"/>
      <c r="DA12" s="462"/>
      <c r="DB12" s="460" t="s">
        <v>138</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139</v>
      </c>
      <c r="N13" s="512"/>
      <c r="O13" s="512"/>
      <c r="P13" s="512"/>
      <c r="Q13" s="513"/>
      <c r="R13" s="504">
        <v>2553</v>
      </c>
      <c r="S13" s="505"/>
      <c r="T13" s="505"/>
      <c r="U13" s="505"/>
      <c r="V13" s="506"/>
      <c r="W13" s="436" t="s">
        <v>140</v>
      </c>
      <c r="X13" s="437"/>
      <c r="Y13" s="437"/>
      <c r="Z13" s="437"/>
      <c r="AA13" s="437"/>
      <c r="AB13" s="427"/>
      <c r="AC13" s="471">
        <v>209</v>
      </c>
      <c r="AD13" s="472"/>
      <c r="AE13" s="472"/>
      <c r="AF13" s="472"/>
      <c r="AG13" s="514"/>
      <c r="AH13" s="471">
        <v>170</v>
      </c>
      <c r="AI13" s="472"/>
      <c r="AJ13" s="472"/>
      <c r="AK13" s="472"/>
      <c r="AL13" s="473"/>
      <c r="AM13" s="449" t="s">
        <v>141</v>
      </c>
      <c r="AN13" s="450"/>
      <c r="AO13" s="450"/>
      <c r="AP13" s="450"/>
      <c r="AQ13" s="450"/>
      <c r="AR13" s="450"/>
      <c r="AS13" s="450"/>
      <c r="AT13" s="451"/>
      <c r="AU13" s="452" t="s">
        <v>142</v>
      </c>
      <c r="AV13" s="453"/>
      <c r="AW13" s="453"/>
      <c r="AX13" s="453"/>
      <c r="AY13" s="454" t="s">
        <v>143</v>
      </c>
      <c r="AZ13" s="455"/>
      <c r="BA13" s="455"/>
      <c r="BB13" s="455"/>
      <c r="BC13" s="455"/>
      <c r="BD13" s="455"/>
      <c r="BE13" s="455"/>
      <c r="BF13" s="455"/>
      <c r="BG13" s="455"/>
      <c r="BH13" s="455"/>
      <c r="BI13" s="455"/>
      <c r="BJ13" s="455"/>
      <c r="BK13" s="455"/>
      <c r="BL13" s="455"/>
      <c r="BM13" s="456"/>
      <c r="BN13" s="420">
        <v>24682</v>
      </c>
      <c r="BO13" s="421"/>
      <c r="BP13" s="421"/>
      <c r="BQ13" s="421"/>
      <c r="BR13" s="421"/>
      <c r="BS13" s="421"/>
      <c r="BT13" s="421"/>
      <c r="BU13" s="422"/>
      <c r="BV13" s="420">
        <v>264909</v>
      </c>
      <c r="BW13" s="421"/>
      <c r="BX13" s="421"/>
      <c r="BY13" s="421"/>
      <c r="BZ13" s="421"/>
      <c r="CA13" s="421"/>
      <c r="CB13" s="421"/>
      <c r="CC13" s="422"/>
      <c r="CD13" s="423" t="s">
        <v>144</v>
      </c>
      <c r="CE13" s="424"/>
      <c r="CF13" s="424"/>
      <c r="CG13" s="424"/>
      <c r="CH13" s="424"/>
      <c r="CI13" s="424"/>
      <c r="CJ13" s="424"/>
      <c r="CK13" s="424"/>
      <c r="CL13" s="424"/>
      <c r="CM13" s="424"/>
      <c r="CN13" s="424"/>
      <c r="CO13" s="424"/>
      <c r="CP13" s="424"/>
      <c r="CQ13" s="424"/>
      <c r="CR13" s="424"/>
      <c r="CS13" s="425"/>
      <c r="CT13" s="417">
        <v>3.3</v>
      </c>
      <c r="CU13" s="418"/>
      <c r="CV13" s="418"/>
      <c r="CW13" s="418"/>
      <c r="CX13" s="418"/>
      <c r="CY13" s="418"/>
      <c r="CZ13" s="418"/>
      <c r="DA13" s="419"/>
      <c r="DB13" s="417">
        <v>4.0999999999999996</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145</v>
      </c>
      <c r="M14" s="502"/>
      <c r="N14" s="502"/>
      <c r="O14" s="502"/>
      <c r="P14" s="502"/>
      <c r="Q14" s="503"/>
      <c r="R14" s="504">
        <v>2575</v>
      </c>
      <c r="S14" s="505"/>
      <c r="T14" s="505"/>
      <c r="U14" s="505"/>
      <c r="V14" s="506"/>
      <c r="W14" s="410"/>
      <c r="X14" s="411"/>
      <c r="Y14" s="411"/>
      <c r="Z14" s="411"/>
      <c r="AA14" s="411"/>
      <c r="AB14" s="400"/>
      <c r="AC14" s="507">
        <v>9.9</v>
      </c>
      <c r="AD14" s="508"/>
      <c r="AE14" s="508"/>
      <c r="AF14" s="508"/>
      <c r="AG14" s="509"/>
      <c r="AH14" s="507">
        <v>8</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146</v>
      </c>
      <c r="CE14" s="516"/>
      <c r="CF14" s="516"/>
      <c r="CG14" s="516"/>
      <c r="CH14" s="516"/>
      <c r="CI14" s="516"/>
      <c r="CJ14" s="516"/>
      <c r="CK14" s="516"/>
      <c r="CL14" s="516"/>
      <c r="CM14" s="516"/>
      <c r="CN14" s="516"/>
      <c r="CO14" s="516"/>
      <c r="CP14" s="516"/>
      <c r="CQ14" s="516"/>
      <c r="CR14" s="516"/>
      <c r="CS14" s="517"/>
      <c r="CT14" s="518" t="s">
        <v>147</v>
      </c>
      <c r="CU14" s="519"/>
      <c r="CV14" s="519"/>
      <c r="CW14" s="519"/>
      <c r="CX14" s="519"/>
      <c r="CY14" s="519"/>
      <c r="CZ14" s="519"/>
      <c r="DA14" s="520"/>
      <c r="DB14" s="518" t="s">
        <v>130</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148</v>
      </c>
      <c r="N15" s="512"/>
      <c r="O15" s="512"/>
      <c r="P15" s="512"/>
      <c r="Q15" s="513"/>
      <c r="R15" s="504">
        <v>2548</v>
      </c>
      <c r="S15" s="505"/>
      <c r="T15" s="505"/>
      <c r="U15" s="505"/>
      <c r="V15" s="506"/>
      <c r="W15" s="436" t="s">
        <v>149</v>
      </c>
      <c r="X15" s="437"/>
      <c r="Y15" s="437"/>
      <c r="Z15" s="437"/>
      <c r="AA15" s="437"/>
      <c r="AB15" s="427"/>
      <c r="AC15" s="471">
        <v>243</v>
      </c>
      <c r="AD15" s="472"/>
      <c r="AE15" s="472"/>
      <c r="AF15" s="472"/>
      <c r="AG15" s="514"/>
      <c r="AH15" s="471">
        <v>328</v>
      </c>
      <c r="AI15" s="472"/>
      <c r="AJ15" s="472"/>
      <c r="AK15" s="472"/>
      <c r="AL15" s="473"/>
      <c r="AM15" s="449"/>
      <c r="AN15" s="450"/>
      <c r="AO15" s="450"/>
      <c r="AP15" s="450"/>
      <c r="AQ15" s="450"/>
      <c r="AR15" s="450"/>
      <c r="AS15" s="450"/>
      <c r="AT15" s="451"/>
      <c r="AU15" s="452"/>
      <c r="AV15" s="453"/>
      <c r="AW15" s="453"/>
      <c r="AX15" s="453"/>
      <c r="AY15" s="380" t="s">
        <v>150</v>
      </c>
      <c r="AZ15" s="381"/>
      <c r="BA15" s="381"/>
      <c r="BB15" s="381"/>
      <c r="BC15" s="381"/>
      <c r="BD15" s="381"/>
      <c r="BE15" s="381"/>
      <c r="BF15" s="381"/>
      <c r="BG15" s="381"/>
      <c r="BH15" s="381"/>
      <c r="BI15" s="381"/>
      <c r="BJ15" s="381"/>
      <c r="BK15" s="381"/>
      <c r="BL15" s="381"/>
      <c r="BM15" s="382"/>
      <c r="BN15" s="383">
        <v>487310</v>
      </c>
      <c r="BO15" s="384"/>
      <c r="BP15" s="384"/>
      <c r="BQ15" s="384"/>
      <c r="BR15" s="384"/>
      <c r="BS15" s="384"/>
      <c r="BT15" s="384"/>
      <c r="BU15" s="385"/>
      <c r="BV15" s="383">
        <v>454824</v>
      </c>
      <c r="BW15" s="384"/>
      <c r="BX15" s="384"/>
      <c r="BY15" s="384"/>
      <c r="BZ15" s="384"/>
      <c r="CA15" s="384"/>
      <c r="CB15" s="384"/>
      <c r="CC15" s="385"/>
      <c r="CD15" s="521" t="s">
        <v>151</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152</v>
      </c>
      <c r="M16" s="524"/>
      <c r="N16" s="524"/>
      <c r="O16" s="524"/>
      <c r="P16" s="524"/>
      <c r="Q16" s="525"/>
      <c r="R16" s="526" t="s">
        <v>153</v>
      </c>
      <c r="S16" s="527"/>
      <c r="T16" s="527"/>
      <c r="U16" s="527"/>
      <c r="V16" s="528"/>
      <c r="W16" s="410"/>
      <c r="X16" s="411"/>
      <c r="Y16" s="411"/>
      <c r="Z16" s="411"/>
      <c r="AA16" s="411"/>
      <c r="AB16" s="400"/>
      <c r="AC16" s="507">
        <v>11.5</v>
      </c>
      <c r="AD16" s="508"/>
      <c r="AE16" s="508"/>
      <c r="AF16" s="508"/>
      <c r="AG16" s="509"/>
      <c r="AH16" s="507">
        <v>15.5</v>
      </c>
      <c r="AI16" s="508"/>
      <c r="AJ16" s="508"/>
      <c r="AK16" s="508"/>
      <c r="AL16" s="510"/>
      <c r="AM16" s="449"/>
      <c r="AN16" s="450"/>
      <c r="AO16" s="450"/>
      <c r="AP16" s="450"/>
      <c r="AQ16" s="450"/>
      <c r="AR16" s="450"/>
      <c r="AS16" s="450"/>
      <c r="AT16" s="451"/>
      <c r="AU16" s="452"/>
      <c r="AV16" s="453"/>
      <c r="AW16" s="453"/>
      <c r="AX16" s="453"/>
      <c r="AY16" s="454" t="s">
        <v>154</v>
      </c>
      <c r="AZ16" s="455"/>
      <c r="BA16" s="455"/>
      <c r="BB16" s="455"/>
      <c r="BC16" s="455"/>
      <c r="BD16" s="455"/>
      <c r="BE16" s="455"/>
      <c r="BF16" s="455"/>
      <c r="BG16" s="455"/>
      <c r="BH16" s="455"/>
      <c r="BI16" s="455"/>
      <c r="BJ16" s="455"/>
      <c r="BK16" s="455"/>
      <c r="BL16" s="455"/>
      <c r="BM16" s="456"/>
      <c r="BN16" s="420">
        <v>2007093</v>
      </c>
      <c r="BO16" s="421"/>
      <c r="BP16" s="421"/>
      <c r="BQ16" s="421"/>
      <c r="BR16" s="421"/>
      <c r="BS16" s="421"/>
      <c r="BT16" s="421"/>
      <c r="BU16" s="422"/>
      <c r="BV16" s="420">
        <v>1958213</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155</v>
      </c>
      <c r="N17" s="532"/>
      <c r="O17" s="532"/>
      <c r="P17" s="532"/>
      <c r="Q17" s="533"/>
      <c r="R17" s="526" t="s">
        <v>156</v>
      </c>
      <c r="S17" s="527"/>
      <c r="T17" s="527"/>
      <c r="U17" s="527"/>
      <c r="V17" s="528"/>
      <c r="W17" s="436" t="s">
        <v>157</v>
      </c>
      <c r="X17" s="437"/>
      <c r="Y17" s="437"/>
      <c r="Z17" s="437"/>
      <c r="AA17" s="437"/>
      <c r="AB17" s="427"/>
      <c r="AC17" s="471">
        <v>1654</v>
      </c>
      <c r="AD17" s="472"/>
      <c r="AE17" s="472"/>
      <c r="AF17" s="472"/>
      <c r="AG17" s="514"/>
      <c r="AH17" s="471">
        <v>1622</v>
      </c>
      <c r="AI17" s="472"/>
      <c r="AJ17" s="472"/>
      <c r="AK17" s="472"/>
      <c r="AL17" s="473"/>
      <c r="AM17" s="449"/>
      <c r="AN17" s="450"/>
      <c r="AO17" s="450"/>
      <c r="AP17" s="450"/>
      <c r="AQ17" s="450"/>
      <c r="AR17" s="450"/>
      <c r="AS17" s="450"/>
      <c r="AT17" s="451"/>
      <c r="AU17" s="452"/>
      <c r="AV17" s="453"/>
      <c r="AW17" s="453"/>
      <c r="AX17" s="453"/>
      <c r="AY17" s="454" t="s">
        <v>158</v>
      </c>
      <c r="AZ17" s="455"/>
      <c r="BA17" s="455"/>
      <c r="BB17" s="455"/>
      <c r="BC17" s="455"/>
      <c r="BD17" s="455"/>
      <c r="BE17" s="455"/>
      <c r="BF17" s="455"/>
      <c r="BG17" s="455"/>
      <c r="BH17" s="455"/>
      <c r="BI17" s="455"/>
      <c r="BJ17" s="455"/>
      <c r="BK17" s="455"/>
      <c r="BL17" s="455"/>
      <c r="BM17" s="456"/>
      <c r="BN17" s="420">
        <v>625525</v>
      </c>
      <c r="BO17" s="421"/>
      <c r="BP17" s="421"/>
      <c r="BQ17" s="421"/>
      <c r="BR17" s="421"/>
      <c r="BS17" s="421"/>
      <c r="BT17" s="421"/>
      <c r="BU17" s="422"/>
      <c r="BV17" s="420">
        <v>582776</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159</v>
      </c>
      <c r="C18" s="463"/>
      <c r="D18" s="463"/>
      <c r="E18" s="543"/>
      <c r="F18" s="543"/>
      <c r="G18" s="543"/>
      <c r="H18" s="543"/>
      <c r="I18" s="543"/>
      <c r="J18" s="543"/>
      <c r="K18" s="543"/>
      <c r="L18" s="544">
        <v>106.88</v>
      </c>
      <c r="M18" s="544"/>
      <c r="N18" s="544"/>
      <c r="O18" s="544"/>
      <c r="P18" s="544"/>
      <c r="Q18" s="544"/>
      <c r="R18" s="545"/>
      <c r="S18" s="545"/>
      <c r="T18" s="545"/>
      <c r="U18" s="545"/>
      <c r="V18" s="546"/>
      <c r="W18" s="438"/>
      <c r="X18" s="439"/>
      <c r="Y18" s="439"/>
      <c r="Z18" s="439"/>
      <c r="AA18" s="439"/>
      <c r="AB18" s="430"/>
      <c r="AC18" s="547">
        <v>78.5</v>
      </c>
      <c r="AD18" s="548"/>
      <c r="AE18" s="548"/>
      <c r="AF18" s="548"/>
      <c r="AG18" s="549"/>
      <c r="AH18" s="547">
        <v>76.5</v>
      </c>
      <c r="AI18" s="548"/>
      <c r="AJ18" s="548"/>
      <c r="AK18" s="548"/>
      <c r="AL18" s="550"/>
      <c r="AM18" s="449"/>
      <c r="AN18" s="450"/>
      <c r="AO18" s="450"/>
      <c r="AP18" s="450"/>
      <c r="AQ18" s="450"/>
      <c r="AR18" s="450"/>
      <c r="AS18" s="450"/>
      <c r="AT18" s="451"/>
      <c r="AU18" s="452"/>
      <c r="AV18" s="453"/>
      <c r="AW18" s="453"/>
      <c r="AX18" s="453"/>
      <c r="AY18" s="454" t="s">
        <v>160</v>
      </c>
      <c r="AZ18" s="455"/>
      <c r="BA18" s="455"/>
      <c r="BB18" s="455"/>
      <c r="BC18" s="455"/>
      <c r="BD18" s="455"/>
      <c r="BE18" s="455"/>
      <c r="BF18" s="455"/>
      <c r="BG18" s="455"/>
      <c r="BH18" s="455"/>
      <c r="BI18" s="455"/>
      <c r="BJ18" s="455"/>
      <c r="BK18" s="455"/>
      <c r="BL18" s="455"/>
      <c r="BM18" s="456"/>
      <c r="BN18" s="420">
        <v>1742334</v>
      </c>
      <c r="BO18" s="421"/>
      <c r="BP18" s="421"/>
      <c r="BQ18" s="421"/>
      <c r="BR18" s="421"/>
      <c r="BS18" s="421"/>
      <c r="BT18" s="421"/>
      <c r="BU18" s="422"/>
      <c r="BV18" s="420">
        <v>1645300</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161</v>
      </c>
      <c r="C19" s="463"/>
      <c r="D19" s="463"/>
      <c r="E19" s="543"/>
      <c r="F19" s="543"/>
      <c r="G19" s="543"/>
      <c r="H19" s="543"/>
      <c r="I19" s="543"/>
      <c r="J19" s="543"/>
      <c r="K19" s="543"/>
      <c r="L19" s="551">
        <v>27</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162</v>
      </c>
      <c r="AZ19" s="455"/>
      <c r="BA19" s="455"/>
      <c r="BB19" s="455"/>
      <c r="BC19" s="455"/>
      <c r="BD19" s="455"/>
      <c r="BE19" s="455"/>
      <c r="BF19" s="455"/>
      <c r="BG19" s="455"/>
      <c r="BH19" s="455"/>
      <c r="BI19" s="455"/>
      <c r="BJ19" s="455"/>
      <c r="BK19" s="455"/>
      <c r="BL19" s="455"/>
      <c r="BM19" s="456"/>
      <c r="BN19" s="420">
        <v>3067537</v>
      </c>
      <c r="BO19" s="421"/>
      <c r="BP19" s="421"/>
      <c r="BQ19" s="421"/>
      <c r="BR19" s="421"/>
      <c r="BS19" s="421"/>
      <c r="BT19" s="421"/>
      <c r="BU19" s="422"/>
      <c r="BV19" s="420">
        <v>3488231</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163</v>
      </c>
      <c r="C20" s="463"/>
      <c r="D20" s="463"/>
      <c r="E20" s="543"/>
      <c r="F20" s="543"/>
      <c r="G20" s="543"/>
      <c r="H20" s="543"/>
      <c r="I20" s="543"/>
      <c r="J20" s="543"/>
      <c r="K20" s="543"/>
      <c r="L20" s="551">
        <v>1469</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164</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165</v>
      </c>
      <c r="C22" s="564"/>
      <c r="D22" s="565"/>
      <c r="E22" s="432" t="s">
        <v>1</v>
      </c>
      <c r="F22" s="437"/>
      <c r="G22" s="437"/>
      <c r="H22" s="437"/>
      <c r="I22" s="437"/>
      <c r="J22" s="437"/>
      <c r="K22" s="427"/>
      <c r="L22" s="432" t="s">
        <v>166</v>
      </c>
      <c r="M22" s="437"/>
      <c r="N22" s="437"/>
      <c r="O22" s="437"/>
      <c r="P22" s="427"/>
      <c r="Q22" s="595" t="s">
        <v>167</v>
      </c>
      <c r="R22" s="596"/>
      <c r="S22" s="596"/>
      <c r="T22" s="596"/>
      <c r="U22" s="596"/>
      <c r="V22" s="597"/>
      <c r="W22" s="563" t="s">
        <v>168</v>
      </c>
      <c r="X22" s="564"/>
      <c r="Y22" s="565"/>
      <c r="Z22" s="432" t="s">
        <v>1</v>
      </c>
      <c r="AA22" s="437"/>
      <c r="AB22" s="437"/>
      <c r="AC22" s="437"/>
      <c r="AD22" s="437"/>
      <c r="AE22" s="437"/>
      <c r="AF22" s="437"/>
      <c r="AG22" s="427"/>
      <c r="AH22" s="601" t="s">
        <v>169</v>
      </c>
      <c r="AI22" s="437"/>
      <c r="AJ22" s="437"/>
      <c r="AK22" s="437"/>
      <c r="AL22" s="427"/>
      <c r="AM22" s="601" t="s">
        <v>170</v>
      </c>
      <c r="AN22" s="602"/>
      <c r="AO22" s="602"/>
      <c r="AP22" s="602"/>
      <c r="AQ22" s="602"/>
      <c r="AR22" s="603"/>
      <c r="AS22" s="595" t="s">
        <v>167</v>
      </c>
      <c r="AT22" s="596"/>
      <c r="AU22" s="596"/>
      <c r="AV22" s="596"/>
      <c r="AW22" s="596"/>
      <c r="AX22" s="607"/>
      <c r="AY22" s="380" t="s">
        <v>171</v>
      </c>
      <c r="AZ22" s="381"/>
      <c r="BA22" s="381"/>
      <c r="BB22" s="381"/>
      <c r="BC22" s="381"/>
      <c r="BD22" s="381"/>
      <c r="BE22" s="381"/>
      <c r="BF22" s="381"/>
      <c r="BG22" s="381"/>
      <c r="BH22" s="381"/>
      <c r="BI22" s="381"/>
      <c r="BJ22" s="381"/>
      <c r="BK22" s="381"/>
      <c r="BL22" s="381"/>
      <c r="BM22" s="382"/>
      <c r="BN22" s="383">
        <v>2474347</v>
      </c>
      <c r="BO22" s="384"/>
      <c r="BP22" s="384"/>
      <c r="BQ22" s="384"/>
      <c r="BR22" s="384"/>
      <c r="BS22" s="384"/>
      <c r="BT22" s="384"/>
      <c r="BU22" s="385"/>
      <c r="BV22" s="383">
        <v>2491273</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172</v>
      </c>
      <c r="AZ23" s="455"/>
      <c r="BA23" s="455"/>
      <c r="BB23" s="455"/>
      <c r="BC23" s="455"/>
      <c r="BD23" s="455"/>
      <c r="BE23" s="455"/>
      <c r="BF23" s="455"/>
      <c r="BG23" s="455"/>
      <c r="BH23" s="455"/>
      <c r="BI23" s="455"/>
      <c r="BJ23" s="455"/>
      <c r="BK23" s="455"/>
      <c r="BL23" s="455"/>
      <c r="BM23" s="456"/>
      <c r="BN23" s="420">
        <v>2068098</v>
      </c>
      <c r="BO23" s="421"/>
      <c r="BP23" s="421"/>
      <c r="BQ23" s="421"/>
      <c r="BR23" s="421"/>
      <c r="BS23" s="421"/>
      <c r="BT23" s="421"/>
      <c r="BU23" s="422"/>
      <c r="BV23" s="420">
        <v>2062408</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173</v>
      </c>
      <c r="F24" s="450"/>
      <c r="G24" s="450"/>
      <c r="H24" s="450"/>
      <c r="I24" s="450"/>
      <c r="J24" s="450"/>
      <c r="K24" s="451"/>
      <c r="L24" s="471">
        <v>1</v>
      </c>
      <c r="M24" s="472"/>
      <c r="N24" s="472"/>
      <c r="O24" s="472"/>
      <c r="P24" s="514"/>
      <c r="Q24" s="471">
        <v>6500</v>
      </c>
      <c r="R24" s="472"/>
      <c r="S24" s="472"/>
      <c r="T24" s="472"/>
      <c r="U24" s="472"/>
      <c r="V24" s="514"/>
      <c r="W24" s="566"/>
      <c r="X24" s="567"/>
      <c r="Y24" s="568"/>
      <c r="Z24" s="470" t="s">
        <v>174</v>
      </c>
      <c r="AA24" s="450"/>
      <c r="AB24" s="450"/>
      <c r="AC24" s="450"/>
      <c r="AD24" s="450"/>
      <c r="AE24" s="450"/>
      <c r="AF24" s="450"/>
      <c r="AG24" s="451"/>
      <c r="AH24" s="471">
        <v>115</v>
      </c>
      <c r="AI24" s="472"/>
      <c r="AJ24" s="472"/>
      <c r="AK24" s="472"/>
      <c r="AL24" s="514"/>
      <c r="AM24" s="471">
        <v>346265</v>
      </c>
      <c r="AN24" s="472"/>
      <c r="AO24" s="472"/>
      <c r="AP24" s="472"/>
      <c r="AQ24" s="472"/>
      <c r="AR24" s="514"/>
      <c r="AS24" s="471">
        <v>3011</v>
      </c>
      <c r="AT24" s="472"/>
      <c r="AU24" s="472"/>
      <c r="AV24" s="472"/>
      <c r="AW24" s="472"/>
      <c r="AX24" s="473"/>
      <c r="AY24" s="536" t="s">
        <v>175</v>
      </c>
      <c r="AZ24" s="537"/>
      <c r="BA24" s="537"/>
      <c r="BB24" s="537"/>
      <c r="BC24" s="537"/>
      <c r="BD24" s="537"/>
      <c r="BE24" s="537"/>
      <c r="BF24" s="537"/>
      <c r="BG24" s="537"/>
      <c r="BH24" s="537"/>
      <c r="BI24" s="537"/>
      <c r="BJ24" s="537"/>
      <c r="BK24" s="537"/>
      <c r="BL24" s="537"/>
      <c r="BM24" s="538"/>
      <c r="BN24" s="420">
        <v>1985158</v>
      </c>
      <c r="BO24" s="421"/>
      <c r="BP24" s="421"/>
      <c r="BQ24" s="421"/>
      <c r="BR24" s="421"/>
      <c r="BS24" s="421"/>
      <c r="BT24" s="421"/>
      <c r="BU24" s="422"/>
      <c r="BV24" s="420">
        <v>2002806</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176</v>
      </c>
      <c r="F25" s="450"/>
      <c r="G25" s="450"/>
      <c r="H25" s="450"/>
      <c r="I25" s="450"/>
      <c r="J25" s="450"/>
      <c r="K25" s="451"/>
      <c r="L25" s="471">
        <v>1</v>
      </c>
      <c r="M25" s="472"/>
      <c r="N25" s="472"/>
      <c r="O25" s="472"/>
      <c r="P25" s="514"/>
      <c r="Q25" s="471">
        <v>5800</v>
      </c>
      <c r="R25" s="472"/>
      <c r="S25" s="472"/>
      <c r="T25" s="472"/>
      <c r="U25" s="472"/>
      <c r="V25" s="514"/>
      <c r="W25" s="566"/>
      <c r="X25" s="567"/>
      <c r="Y25" s="568"/>
      <c r="Z25" s="470" t="s">
        <v>177</v>
      </c>
      <c r="AA25" s="450"/>
      <c r="AB25" s="450"/>
      <c r="AC25" s="450"/>
      <c r="AD25" s="450"/>
      <c r="AE25" s="450"/>
      <c r="AF25" s="450"/>
      <c r="AG25" s="451"/>
      <c r="AH25" s="471" t="s">
        <v>138</v>
      </c>
      <c r="AI25" s="472"/>
      <c r="AJ25" s="472"/>
      <c r="AK25" s="472"/>
      <c r="AL25" s="514"/>
      <c r="AM25" s="471" t="s">
        <v>138</v>
      </c>
      <c r="AN25" s="472"/>
      <c r="AO25" s="472"/>
      <c r="AP25" s="472"/>
      <c r="AQ25" s="472"/>
      <c r="AR25" s="514"/>
      <c r="AS25" s="471" t="s">
        <v>178</v>
      </c>
      <c r="AT25" s="472"/>
      <c r="AU25" s="472"/>
      <c r="AV25" s="472"/>
      <c r="AW25" s="472"/>
      <c r="AX25" s="473"/>
      <c r="AY25" s="380" t="s">
        <v>179</v>
      </c>
      <c r="AZ25" s="381"/>
      <c r="BA25" s="381"/>
      <c r="BB25" s="381"/>
      <c r="BC25" s="381"/>
      <c r="BD25" s="381"/>
      <c r="BE25" s="381"/>
      <c r="BF25" s="381"/>
      <c r="BG25" s="381"/>
      <c r="BH25" s="381"/>
      <c r="BI25" s="381"/>
      <c r="BJ25" s="381"/>
      <c r="BK25" s="381"/>
      <c r="BL25" s="381"/>
      <c r="BM25" s="382"/>
      <c r="BN25" s="383">
        <v>41870</v>
      </c>
      <c r="BO25" s="384"/>
      <c r="BP25" s="384"/>
      <c r="BQ25" s="384"/>
      <c r="BR25" s="384"/>
      <c r="BS25" s="384"/>
      <c r="BT25" s="384"/>
      <c r="BU25" s="385"/>
      <c r="BV25" s="383">
        <v>93631</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180</v>
      </c>
      <c r="F26" s="450"/>
      <c r="G26" s="450"/>
      <c r="H26" s="450"/>
      <c r="I26" s="450"/>
      <c r="J26" s="450"/>
      <c r="K26" s="451"/>
      <c r="L26" s="471">
        <v>1</v>
      </c>
      <c r="M26" s="472"/>
      <c r="N26" s="472"/>
      <c r="O26" s="472"/>
      <c r="P26" s="514"/>
      <c r="Q26" s="471">
        <v>5500</v>
      </c>
      <c r="R26" s="472"/>
      <c r="S26" s="472"/>
      <c r="T26" s="472"/>
      <c r="U26" s="472"/>
      <c r="V26" s="514"/>
      <c r="W26" s="566"/>
      <c r="X26" s="567"/>
      <c r="Y26" s="568"/>
      <c r="Z26" s="470" t="s">
        <v>181</v>
      </c>
      <c r="AA26" s="572"/>
      <c r="AB26" s="572"/>
      <c r="AC26" s="572"/>
      <c r="AD26" s="572"/>
      <c r="AE26" s="572"/>
      <c r="AF26" s="572"/>
      <c r="AG26" s="573"/>
      <c r="AH26" s="471">
        <v>5</v>
      </c>
      <c r="AI26" s="472"/>
      <c r="AJ26" s="472"/>
      <c r="AK26" s="472"/>
      <c r="AL26" s="514"/>
      <c r="AM26" s="471">
        <v>11830</v>
      </c>
      <c r="AN26" s="472"/>
      <c r="AO26" s="472"/>
      <c r="AP26" s="472"/>
      <c r="AQ26" s="472"/>
      <c r="AR26" s="514"/>
      <c r="AS26" s="471">
        <v>2366</v>
      </c>
      <c r="AT26" s="472"/>
      <c r="AU26" s="472"/>
      <c r="AV26" s="472"/>
      <c r="AW26" s="472"/>
      <c r="AX26" s="473"/>
      <c r="AY26" s="423" t="s">
        <v>182</v>
      </c>
      <c r="AZ26" s="424"/>
      <c r="BA26" s="424"/>
      <c r="BB26" s="424"/>
      <c r="BC26" s="424"/>
      <c r="BD26" s="424"/>
      <c r="BE26" s="424"/>
      <c r="BF26" s="424"/>
      <c r="BG26" s="424"/>
      <c r="BH26" s="424"/>
      <c r="BI26" s="424"/>
      <c r="BJ26" s="424"/>
      <c r="BK26" s="424"/>
      <c r="BL26" s="424"/>
      <c r="BM26" s="425"/>
      <c r="BN26" s="420" t="s">
        <v>147</v>
      </c>
      <c r="BO26" s="421"/>
      <c r="BP26" s="421"/>
      <c r="BQ26" s="421"/>
      <c r="BR26" s="421"/>
      <c r="BS26" s="421"/>
      <c r="BT26" s="421"/>
      <c r="BU26" s="422"/>
      <c r="BV26" s="420" t="s">
        <v>138</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183</v>
      </c>
      <c r="F27" s="450"/>
      <c r="G27" s="450"/>
      <c r="H27" s="450"/>
      <c r="I27" s="450"/>
      <c r="J27" s="450"/>
      <c r="K27" s="451"/>
      <c r="L27" s="471">
        <v>1</v>
      </c>
      <c r="M27" s="472"/>
      <c r="N27" s="472"/>
      <c r="O27" s="472"/>
      <c r="P27" s="514"/>
      <c r="Q27" s="471">
        <v>2400</v>
      </c>
      <c r="R27" s="472"/>
      <c r="S27" s="472"/>
      <c r="T27" s="472"/>
      <c r="U27" s="472"/>
      <c r="V27" s="514"/>
      <c r="W27" s="566"/>
      <c r="X27" s="567"/>
      <c r="Y27" s="568"/>
      <c r="Z27" s="470" t="s">
        <v>184</v>
      </c>
      <c r="AA27" s="450"/>
      <c r="AB27" s="450"/>
      <c r="AC27" s="450"/>
      <c r="AD27" s="450"/>
      <c r="AE27" s="450"/>
      <c r="AF27" s="450"/>
      <c r="AG27" s="451"/>
      <c r="AH27" s="471" t="s">
        <v>138</v>
      </c>
      <c r="AI27" s="472"/>
      <c r="AJ27" s="472"/>
      <c r="AK27" s="472"/>
      <c r="AL27" s="514"/>
      <c r="AM27" s="471" t="s">
        <v>138</v>
      </c>
      <c r="AN27" s="472"/>
      <c r="AO27" s="472"/>
      <c r="AP27" s="472"/>
      <c r="AQ27" s="472"/>
      <c r="AR27" s="514"/>
      <c r="AS27" s="471" t="s">
        <v>147</v>
      </c>
      <c r="AT27" s="472"/>
      <c r="AU27" s="472"/>
      <c r="AV27" s="472"/>
      <c r="AW27" s="472"/>
      <c r="AX27" s="473"/>
      <c r="AY27" s="515" t="s">
        <v>185</v>
      </c>
      <c r="AZ27" s="516"/>
      <c r="BA27" s="516"/>
      <c r="BB27" s="516"/>
      <c r="BC27" s="516"/>
      <c r="BD27" s="516"/>
      <c r="BE27" s="516"/>
      <c r="BF27" s="516"/>
      <c r="BG27" s="516"/>
      <c r="BH27" s="516"/>
      <c r="BI27" s="516"/>
      <c r="BJ27" s="516"/>
      <c r="BK27" s="516"/>
      <c r="BL27" s="516"/>
      <c r="BM27" s="517"/>
      <c r="BN27" s="539" t="s">
        <v>138</v>
      </c>
      <c r="BO27" s="540"/>
      <c r="BP27" s="540"/>
      <c r="BQ27" s="540"/>
      <c r="BR27" s="540"/>
      <c r="BS27" s="540"/>
      <c r="BT27" s="540"/>
      <c r="BU27" s="541"/>
      <c r="BV27" s="539" t="s">
        <v>130</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186</v>
      </c>
      <c r="F28" s="450"/>
      <c r="G28" s="450"/>
      <c r="H28" s="450"/>
      <c r="I28" s="450"/>
      <c r="J28" s="450"/>
      <c r="K28" s="451"/>
      <c r="L28" s="471">
        <v>1</v>
      </c>
      <c r="M28" s="472"/>
      <c r="N28" s="472"/>
      <c r="O28" s="472"/>
      <c r="P28" s="514"/>
      <c r="Q28" s="471">
        <v>1950</v>
      </c>
      <c r="R28" s="472"/>
      <c r="S28" s="472"/>
      <c r="T28" s="472"/>
      <c r="U28" s="472"/>
      <c r="V28" s="514"/>
      <c r="W28" s="566"/>
      <c r="X28" s="567"/>
      <c r="Y28" s="568"/>
      <c r="Z28" s="470" t="s">
        <v>187</v>
      </c>
      <c r="AA28" s="450"/>
      <c r="AB28" s="450"/>
      <c r="AC28" s="450"/>
      <c r="AD28" s="450"/>
      <c r="AE28" s="450"/>
      <c r="AF28" s="450"/>
      <c r="AG28" s="451"/>
      <c r="AH28" s="471" t="s">
        <v>138</v>
      </c>
      <c r="AI28" s="472"/>
      <c r="AJ28" s="472"/>
      <c r="AK28" s="472"/>
      <c r="AL28" s="514"/>
      <c r="AM28" s="471" t="s">
        <v>138</v>
      </c>
      <c r="AN28" s="472"/>
      <c r="AO28" s="472"/>
      <c r="AP28" s="472"/>
      <c r="AQ28" s="472"/>
      <c r="AR28" s="514"/>
      <c r="AS28" s="471" t="s">
        <v>188</v>
      </c>
      <c r="AT28" s="472"/>
      <c r="AU28" s="472"/>
      <c r="AV28" s="472"/>
      <c r="AW28" s="472"/>
      <c r="AX28" s="473"/>
      <c r="AY28" s="574" t="s">
        <v>189</v>
      </c>
      <c r="AZ28" s="575"/>
      <c r="BA28" s="575"/>
      <c r="BB28" s="576"/>
      <c r="BC28" s="380" t="s">
        <v>50</v>
      </c>
      <c r="BD28" s="381"/>
      <c r="BE28" s="381"/>
      <c r="BF28" s="381"/>
      <c r="BG28" s="381"/>
      <c r="BH28" s="381"/>
      <c r="BI28" s="381"/>
      <c r="BJ28" s="381"/>
      <c r="BK28" s="381"/>
      <c r="BL28" s="381"/>
      <c r="BM28" s="382"/>
      <c r="BN28" s="383">
        <v>1035148</v>
      </c>
      <c r="BO28" s="384"/>
      <c r="BP28" s="384"/>
      <c r="BQ28" s="384"/>
      <c r="BR28" s="384"/>
      <c r="BS28" s="384"/>
      <c r="BT28" s="384"/>
      <c r="BU28" s="385"/>
      <c r="BV28" s="383">
        <v>972197</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190</v>
      </c>
      <c r="F29" s="450"/>
      <c r="G29" s="450"/>
      <c r="H29" s="450"/>
      <c r="I29" s="450"/>
      <c r="J29" s="450"/>
      <c r="K29" s="451"/>
      <c r="L29" s="471">
        <v>6</v>
      </c>
      <c r="M29" s="472"/>
      <c r="N29" s="472"/>
      <c r="O29" s="472"/>
      <c r="P29" s="514"/>
      <c r="Q29" s="471">
        <v>1760</v>
      </c>
      <c r="R29" s="472"/>
      <c r="S29" s="472"/>
      <c r="T29" s="472"/>
      <c r="U29" s="472"/>
      <c r="V29" s="514"/>
      <c r="W29" s="569"/>
      <c r="X29" s="570"/>
      <c r="Y29" s="571"/>
      <c r="Z29" s="470" t="s">
        <v>191</v>
      </c>
      <c r="AA29" s="450"/>
      <c r="AB29" s="450"/>
      <c r="AC29" s="450"/>
      <c r="AD29" s="450"/>
      <c r="AE29" s="450"/>
      <c r="AF29" s="450"/>
      <c r="AG29" s="451"/>
      <c r="AH29" s="471">
        <v>115</v>
      </c>
      <c r="AI29" s="472"/>
      <c r="AJ29" s="472"/>
      <c r="AK29" s="472"/>
      <c r="AL29" s="514"/>
      <c r="AM29" s="471">
        <v>346265</v>
      </c>
      <c r="AN29" s="472"/>
      <c r="AO29" s="472"/>
      <c r="AP29" s="472"/>
      <c r="AQ29" s="472"/>
      <c r="AR29" s="514"/>
      <c r="AS29" s="471">
        <v>3011</v>
      </c>
      <c r="AT29" s="472"/>
      <c r="AU29" s="472"/>
      <c r="AV29" s="472"/>
      <c r="AW29" s="472"/>
      <c r="AX29" s="473"/>
      <c r="AY29" s="577"/>
      <c r="AZ29" s="578"/>
      <c r="BA29" s="578"/>
      <c r="BB29" s="579"/>
      <c r="BC29" s="454" t="s">
        <v>192</v>
      </c>
      <c r="BD29" s="455"/>
      <c r="BE29" s="455"/>
      <c r="BF29" s="455"/>
      <c r="BG29" s="455"/>
      <c r="BH29" s="455"/>
      <c r="BI29" s="455"/>
      <c r="BJ29" s="455"/>
      <c r="BK29" s="455"/>
      <c r="BL29" s="455"/>
      <c r="BM29" s="456"/>
      <c r="BN29" s="420">
        <v>585391</v>
      </c>
      <c r="BO29" s="421"/>
      <c r="BP29" s="421"/>
      <c r="BQ29" s="421"/>
      <c r="BR29" s="421"/>
      <c r="BS29" s="421"/>
      <c r="BT29" s="421"/>
      <c r="BU29" s="422"/>
      <c r="BV29" s="420">
        <v>412724</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193</v>
      </c>
      <c r="X30" s="588"/>
      <c r="Y30" s="588"/>
      <c r="Z30" s="588"/>
      <c r="AA30" s="588"/>
      <c r="AB30" s="588"/>
      <c r="AC30" s="588"/>
      <c r="AD30" s="588"/>
      <c r="AE30" s="588"/>
      <c r="AF30" s="588"/>
      <c r="AG30" s="589"/>
      <c r="AH30" s="547">
        <v>93.9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1548204</v>
      </c>
      <c r="BO30" s="540"/>
      <c r="BP30" s="540"/>
      <c r="BQ30" s="540"/>
      <c r="BR30" s="540"/>
      <c r="BS30" s="540"/>
      <c r="BT30" s="540"/>
      <c r="BU30" s="541"/>
      <c r="BV30" s="539">
        <v>1519102</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194</v>
      </c>
      <c r="D32" s="583"/>
      <c r="E32" s="583"/>
      <c r="F32" s="583"/>
      <c r="G32" s="583"/>
      <c r="H32" s="583"/>
      <c r="I32" s="583"/>
      <c r="J32" s="583"/>
      <c r="K32" s="583"/>
      <c r="L32" s="583"/>
      <c r="M32" s="583"/>
      <c r="N32" s="583"/>
      <c r="O32" s="583"/>
      <c r="P32" s="583"/>
      <c r="Q32" s="583"/>
      <c r="R32" s="583"/>
      <c r="S32" s="583"/>
      <c r="U32" s="424" t="s">
        <v>195</v>
      </c>
      <c r="V32" s="424"/>
      <c r="W32" s="424"/>
      <c r="X32" s="424"/>
      <c r="Y32" s="424"/>
      <c r="Z32" s="424"/>
      <c r="AA32" s="424"/>
      <c r="AB32" s="424"/>
      <c r="AC32" s="424"/>
      <c r="AD32" s="424"/>
      <c r="AE32" s="424"/>
      <c r="AF32" s="424"/>
      <c r="AG32" s="424"/>
      <c r="AH32" s="424"/>
      <c r="AI32" s="424"/>
      <c r="AJ32" s="424"/>
      <c r="AK32" s="424"/>
      <c r="AM32" s="424" t="s">
        <v>196</v>
      </c>
      <c r="AN32" s="424"/>
      <c r="AO32" s="424"/>
      <c r="AP32" s="424"/>
      <c r="AQ32" s="424"/>
      <c r="AR32" s="424"/>
      <c r="AS32" s="424"/>
      <c r="AT32" s="424"/>
      <c r="AU32" s="424"/>
      <c r="AV32" s="424"/>
      <c r="AW32" s="424"/>
      <c r="AX32" s="424"/>
      <c r="AY32" s="424"/>
      <c r="AZ32" s="424"/>
      <c r="BA32" s="424"/>
      <c r="BB32" s="424"/>
      <c r="BC32" s="424"/>
      <c r="BE32" s="424" t="s">
        <v>197</v>
      </c>
      <c r="BF32" s="424"/>
      <c r="BG32" s="424"/>
      <c r="BH32" s="424"/>
      <c r="BI32" s="424"/>
      <c r="BJ32" s="424"/>
      <c r="BK32" s="424"/>
      <c r="BL32" s="424"/>
      <c r="BM32" s="424"/>
      <c r="BN32" s="424"/>
      <c r="BO32" s="424"/>
      <c r="BP32" s="424"/>
      <c r="BQ32" s="424"/>
      <c r="BR32" s="424"/>
      <c r="BS32" s="424"/>
      <c r="BT32" s="424"/>
      <c r="BU32" s="424"/>
      <c r="BW32" s="424" t="s">
        <v>198</v>
      </c>
      <c r="BX32" s="424"/>
      <c r="BY32" s="424"/>
      <c r="BZ32" s="424"/>
      <c r="CA32" s="424"/>
      <c r="CB32" s="424"/>
      <c r="CC32" s="424"/>
      <c r="CD32" s="424"/>
      <c r="CE32" s="424"/>
      <c r="CF32" s="424"/>
      <c r="CG32" s="424"/>
      <c r="CH32" s="424"/>
      <c r="CI32" s="424"/>
      <c r="CJ32" s="424"/>
      <c r="CK32" s="424"/>
      <c r="CL32" s="424"/>
      <c r="CM32" s="424"/>
      <c r="CO32" s="424" t="s">
        <v>199</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200</v>
      </c>
      <c r="D33" s="444"/>
      <c r="E33" s="409" t="s">
        <v>201</v>
      </c>
      <c r="F33" s="409"/>
      <c r="G33" s="409"/>
      <c r="H33" s="409"/>
      <c r="I33" s="409"/>
      <c r="J33" s="409"/>
      <c r="K33" s="409"/>
      <c r="L33" s="409"/>
      <c r="M33" s="409"/>
      <c r="N33" s="409"/>
      <c r="O33" s="409"/>
      <c r="P33" s="409"/>
      <c r="Q33" s="409"/>
      <c r="R33" s="409"/>
      <c r="S33" s="409"/>
      <c r="T33" s="179"/>
      <c r="U33" s="444" t="s">
        <v>202</v>
      </c>
      <c r="V33" s="444"/>
      <c r="W33" s="409" t="s">
        <v>201</v>
      </c>
      <c r="X33" s="409"/>
      <c r="Y33" s="409"/>
      <c r="Z33" s="409"/>
      <c r="AA33" s="409"/>
      <c r="AB33" s="409"/>
      <c r="AC33" s="409"/>
      <c r="AD33" s="409"/>
      <c r="AE33" s="409"/>
      <c r="AF33" s="409"/>
      <c r="AG33" s="409"/>
      <c r="AH33" s="409"/>
      <c r="AI33" s="409"/>
      <c r="AJ33" s="409"/>
      <c r="AK33" s="409"/>
      <c r="AL33" s="179"/>
      <c r="AM33" s="444" t="s">
        <v>203</v>
      </c>
      <c r="AN33" s="444"/>
      <c r="AO33" s="409" t="s">
        <v>204</v>
      </c>
      <c r="AP33" s="409"/>
      <c r="AQ33" s="409"/>
      <c r="AR33" s="409"/>
      <c r="AS33" s="409"/>
      <c r="AT33" s="409"/>
      <c r="AU33" s="409"/>
      <c r="AV33" s="409"/>
      <c r="AW33" s="409"/>
      <c r="AX33" s="409"/>
      <c r="AY33" s="409"/>
      <c r="AZ33" s="409"/>
      <c r="BA33" s="409"/>
      <c r="BB33" s="409"/>
      <c r="BC33" s="409"/>
      <c r="BD33" s="185"/>
      <c r="BE33" s="409" t="s">
        <v>205</v>
      </c>
      <c r="BF33" s="409"/>
      <c r="BG33" s="409" t="s">
        <v>206</v>
      </c>
      <c r="BH33" s="409"/>
      <c r="BI33" s="409"/>
      <c r="BJ33" s="409"/>
      <c r="BK33" s="409"/>
      <c r="BL33" s="409"/>
      <c r="BM33" s="409"/>
      <c r="BN33" s="409"/>
      <c r="BO33" s="409"/>
      <c r="BP33" s="409"/>
      <c r="BQ33" s="409"/>
      <c r="BR33" s="409"/>
      <c r="BS33" s="409"/>
      <c r="BT33" s="409"/>
      <c r="BU33" s="409"/>
      <c r="BV33" s="185"/>
      <c r="BW33" s="444" t="s">
        <v>205</v>
      </c>
      <c r="BX33" s="444"/>
      <c r="BY33" s="409" t="s">
        <v>207</v>
      </c>
      <c r="BZ33" s="409"/>
      <c r="CA33" s="409"/>
      <c r="CB33" s="409"/>
      <c r="CC33" s="409"/>
      <c r="CD33" s="409"/>
      <c r="CE33" s="409"/>
      <c r="CF33" s="409"/>
      <c r="CG33" s="409"/>
      <c r="CH33" s="409"/>
      <c r="CI33" s="409"/>
      <c r="CJ33" s="409"/>
      <c r="CK33" s="409"/>
      <c r="CL33" s="409"/>
      <c r="CM33" s="409"/>
      <c r="CN33" s="179"/>
      <c r="CO33" s="444" t="s">
        <v>200</v>
      </c>
      <c r="CP33" s="444"/>
      <c r="CQ33" s="409" t="s">
        <v>208</v>
      </c>
      <c r="CR33" s="409"/>
      <c r="CS33" s="409"/>
      <c r="CT33" s="409"/>
      <c r="CU33" s="409"/>
      <c r="CV33" s="409"/>
      <c r="CW33" s="409"/>
      <c r="CX33" s="409"/>
      <c r="CY33" s="409"/>
      <c r="CZ33" s="409"/>
      <c r="DA33" s="409"/>
      <c r="DB33" s="409"/>
      <c r="DC33" s="409"/>
      <c r="DD33" s="409"/>
      <c r="DE33" s="409"/>
      <c r="DF33" s="179"/>
      <c r="DG33" s="609" t="s">
        <v>209</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4</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5"/>
      <c r="AM34" s="610" t="str">
        <f>IF(AO34="","",MAX(C34:D43,U34:V43)+1)</f>
        <v/>
      </c>
      <c r="AN34" s="610"/>
      <c r="AO34" s="611"/>
      <c r="AP34" s="611"/>
      <c r="AQ34" s="611"/>
      <c r="AR34" s="611"/>
      <c r="AS34" s="611"/>
      <c r="AT34" s="611"/>
      <c r="AU34" s="611"/>
      <c r="AV34" s="611"/>
      <c r="AW34" s="611"/>
      <c r="AX34" s="611"/>
      <c r="AY34" s="611"/>
      <c r="AZ34" s="611"/>
      <c r="BA34" s="611"/>
      <c r="BB34" s="611"/>
      <c r="BC34" s="611"/>
      <c r="BD34" s="175"/>
      <c r="BE34" s="610">
        <f>IF(BG34="","",MAX(C34:D43,U34:V43,AM34:AN43)+1)</f>
        <v>8</v>
      </c>
      <c r="BF34" s="610"/>
      <c r="BG34" s="611" t="str">
        <f>IF('各会計、関係団体の財政状況及び健全化判断比率'!B32="","",'各会計、関係団体の財政状況及び健全化判断比率'!B32)</f>
        <v>簡易水道事業特別会計</v>
      </c>
      <c r="BH34" s="611"/>
      <c r="BI34" s="611"/>
      <c r="BJ34" s="611"/>
      <c r="BK34" s="611"/>
      <c r="BL34" s="611"/>
      <c r="BM34" s="611"/>
      <c r="BN34" s="611"/>
      <c r="BO34" s="611"/>
      <c r="BP34" s="611"/>
      <c r="BQ34" s="611"/>
      <c r="BR34" s="611"/>
      <c r="BS34" s="611"/>
      <c r="BT34" s="611"/>
      <c r="BU34" s="611"/>
      <c r="BV34" s="175"/>
      <c r="BW34" s="610">
        <f>IF(BY34="","",MAX(C34:D43,U34:V43,AM34:AN43,BE34:BF43)+1)</f>
        <v>10</v>
      </c>
      <c r="BX34" s="610"/>
      <c r="BY34" s="611" t="str">
        <f>IF('各会計、関係団体の財政状況及び健全化判断比率'!B68="","",'各会計、関係団体の財政状況及び健全化判断比率'!B68)</f>
        <v>東京都島嶼町村一部事務組合</v>
      </c>
      <c r="BZ34" s="611"/>
      <c r="CA34" s="611"/>
      <c r="CB34" s="611"/>
      <c r="CC34" s="611"/>
      <c r="CD34" s="611"/>
      <c r="CE34" s="611"/>
      <c r="CF34" s="611"/>
      <c r="CG34" s="611"/>
      <c r="CH34" s="611"/>
      <c r="CI34" s="611"/>
      <c r="CJ34" s="611"/>
      <c r="CK34" s="611"/>
      <c r="CL34" s="611"/>
      <c r="CM34" s="611"/>
      <c r="CN34" s="175"/>
      <c r="CO34" s="610">
        <f>IF(CQ34="","",MAX(C34:D43,U34:V43,AM34:AN43,BE34:BF43,BW34:BX43)+1)</f>
        <v>17</v>
      </c>
      <c r="CP34" s="610"/>
      <c r="CQ34" s="611" t="str">
        <f>IF('各会計、関係団体の財政状況及び健全化判断比率'!BS7="","",'各会計、関係団体の財政状況及び健全化判断比率'!BS7)</f>
        <v>小笠原ラム・リキュール株式会社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180"/>
    </row>
    <row r="35" spans="1:113" ht="32.25" customHeight="1" x14ac:dyDescent="0.2">
      <c r="A35" s="175"/>
      <c r="B35" s="202"/>
      <c r="C35" s="610">
        <f>IF(E35="","",C34+1)</f>
        <v>2</v>
      </c>
      <c r="D35" s="610"/>
      <c r="E35" s="611" t="str">
        <f>IF('各会計、関係団体の財政状況及び健全化判断比率'!B8="","",'各会計、関係団体の財政状況及び健全化判断比率'!B8)</f>
        <v>宅地造成事業特別会計</v>
      </c>
      <c r="F35" s="611"/>
      <c r="G35" s="611"/>
      <c r="H35" s="611"/>
      <c r="I35" s="611"/>
      <c r="J35" s="611"/>
      <c r="K35" s="611"/>
      <c r="L35" s="611"/>
      <c r="M35" s="611"/>
      <c r="N35" s="611"/>
      <c r="O35" s="611"/>
      <c r="P35" s="611"/>
      <c r="Q35" s="611"/>
      <c r="R35" s="611"/>
      <c r="S35" s="611"/>
      <c r="T35" s="175"/>
      <c r="U35" s="610">
        <f>IF(W35="","",U34+1)</f>
        <v>5</v>
      </c>
      <c r="V35" s="610"/>
      <c r="W35" s="611" t="str">
        <f>IF('各会計、関係団体の財政状況及び健全化判断比率'!B29="","",'各会計、関係団体の財政状況及び健全化判断比率'!B29)</f>
        <v>介護保険（保険事業勘定）特別会計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f t="shared" ref="BE35:BE43" si="1">IF(BG35="","",BE34+1)</f>
        <v>9</v>
      </c>
      <c r="BF35" s="610"/>
      <c r="BG35" s="611" t="str">
        <f>IF('各会計、関係団体の財政状況及び健全化判断比率'!B33="","",'各会計、関係団体の財政状況及び健全化判断比率'!B33)</f>
        <v>浄化槽事業特別会計</v>
      </c>
      <c r="BH35" s="611"/>
      <c r="BI35" s="611"/>
      <c r="BJ35" s="611"/>
      <c r="BK35" s="611"/>
      <c r="BL35" s="611"/>
      <c r="BM35" s="611"/>
      <c r="BN35" s="611"/>
      <c r="BO35" s="611"/>
      <c r="BP35" s="611"/>
      <c r="BQ35" s="611"/>
      <c r="BR35" s="611"/>
      <c r="BS35" s="611"/>
      <c r="BT35" s="611"/>
      <c r="BU35" s="611"/>
      <c r="BV35" s="175"/>
      <c r="BW35" s="610">
        <f t="shared" ref="BW35:BW43" si="2">IF(BY35="","",BW34+1)</f>
        <v>11</v>
      </c>
      <c r="BX35" s="610"/>
      <c r="BY35" s="611" t="str">
        <f>IF('各会計、関係団体の財政状況及び健全化判断比率'!B69="","",'各会計、関係団体の財政状況及び健全化判断比率'!B69)</f>
        <v>東京都市町村職員退職手当組合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f>IF(E36="","",C35+1)</f>
        <v>3</v>
      </c>
      <c r="D36" s="610"/>
      <c r="E36" s="611" t="str">
        <f>IF('各会計、関係団体の財政状況及び健全化判断比率'!B9="","",'各会計、関係団体の財政状況及び健全化判断比率'!B9)</f>
        <v>下水道事業特別会計</v>
      </c>
      <c r="F36" s="611"/>
      <c r="G36" s="611"/>
      <c r="H36" s="611"/>
      <c r="I36" s="611"/>
      <c r="J36" s="611"/>
      <c r="K36" s="611"/>
      <c r="L36" s="611"/>
      <c r="M36" s="611"/>
      <c r="N36" s="611"/>
      <c r="O36" s="611"/>
      <c r="P36" s="611"/>
      <c r="Q36" s="611"/>
      <c r="R36" s="611"/>
      <c r="S36" s="611"/>
      <c r="T36" s="175"/>
      <c r="U36" s="610">
        <f t="shared" ref="U36:U43" si="4">IF(W36="","",U35+1)</f>
        <v>6</v>
      </c>
      <c r="V36" s="610"/>
      <c r="W36" s="611" t="str">
        <f>IF('各会計、関係団体の財政状況及び健全化判断比率'!B30="","",'各会計、関係団体の財政状況及び健全化判断比率'!B30)</f>
        <v>介護保険（介護サービス事業勘定）特別会計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12</v>
      </c>
      <c r="BX36" s="610"/>
      <c r="BY36" s="611" t="str">
        <f>IF('各会計、関係団体の財政状況及び健全化判断比率'!B70="","",'各会計、関係団体の財政状況及び健全化判断比率'!B70)</f>
        <v>東京都市町村議会議員公務災害補償等組合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7</v>
      </c>
      <c r="V37" s="610"/>
      <c r="W37" s="611" t="str">
        <f>IF('各会計、関係団体の財政状況及び健全化判断比率'!B31="","",'各会計、関係団体の財政状況及び健全化判断比率'!B31)</f>
        <v>後期高齢者医療特別会計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13</v>
      </c>
      <c r="BX37" s="610"/>
      <c r="BY37" s="611" t="str">
        <f>IF('各会計、関係団体の財政状況及び健全化判断比率'!B71="","",'各会計、関係団体の財政状況及び健全化判断比率'!B71)</f>
        <v>東京市町村総合事務組合（一般会計）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14</v>
      </c>
      <c r="BX38" s="610"/>
      <c r="BY38" s="611" t="str">
        <f>IF('各会計、関係団体の財政状況及び健全化判断比率'!B72="","",'各会計、関係団体の財政状況及び健全化判断比率'!B72)</f>
        <v>東京市町村総合事務組合（交通災害共済）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15</v>
      </c>
      <c r="BX39" s="610"/>
      <c r="BY39" s="611" t="str">
        <f>IF('各会計、関係団体の財政状況及び健全化判断比率'!B73="","",'各会計、関係団体の財政状況及び健全化判断比率'!B73)</f>
        <v>東京都後期高齢者医療広域連合（一般会計）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16</v>
      </c>
      <c r="BX40" s="610"/>
      <c r="BY40" s="611" t="str">
        <f>IF('各会計、関係団体の財政状況及び健全化判断比率'!B74="","",'各会計、関係団体の財政状況及び健全化判断比率'!B74)</f>
        <v>東京都後期高齢者医療広域連合
（後期高齢者医療特別会計）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210</v>
      </c>
      <c r="E46" s="613" t="s">
        <v>211</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212</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213</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214</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215</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216</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217</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218</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E6nfsVYpORsIFiI+htObvmW6EQYFjeL2rC2yAi36jZTPm45YAFmr0okzm/6M29QpnNE/ZBZtOVNULwEJbJ7C3w==" saltValue="KKVBtwv2PSQufJRg90yLZ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2">
      <c r="A34" s="22"/>
      <c r="B34" s="31"/>
      <c r="C34" s="1162" t="s">
        <v>567</v>
      </c>
      <c r="D34" s="1162"/>
      <c r="E34" s="1163"/>
      <c r="F34" s="32">
        <v>11.52</v>
      </c>
      <c r="G34" s="33">
        <v>12.42</v>
      </c>
      <c r="H34" s="33">
        <v>15.21</v>
      </c>
      <c r="I34" s="33">
        <v>11.31</v>
      </c>
      <c r="J34" s="34">
        <v>9.5299999999999994</v>
      </c>
      <c r="K34" s="22"/>
      <c r="L34" s="22"/>
      <c r="M34" s="22"/>
      <c r="N34" s="22"/>
      <c r="O34" s="22"/>
      <c r="P34" s="22"/>
    </row>
    <row r="35" spans="1:16" ht="39" customHeight="1" x14ac:dyDescent="0.2">
      <c r="A35" s="22"/>
      <c r="B35" s="35"/>
      <c r="C35" s="1158" t="s">
        <v>568</v>
      </c>
      <c r="D35" s="1158"/>
      <c r="E35" s="1159"/>
      <c r="F35" s="36">
        <v>0.03</v>
      </c>
      <c r="G35" s="37">
        <v>0.1</v>
      </c>
      <c r="H35" s="37">
        <v>0</v>
      </c>
      <c r="I35" s="37">
        <v>0</v>
      </c>
      <c r="J35" s="38">
        <v>0</v>
      </c>
      <c r="K35" s="22"/>
      <c r="L35" s="22"/>
      <c r="M35" s="22"/>
      <c r="N35" s="22"/>
      <c r="O35" s="22"/>
      <c r="P35" s="22"/>
    </row>
    <row r="36" spans="1:16" ht="39" customHeight="1" x14ac:dyDescent="0.2">
      <c r="A36" s="22"/>
      <c r="B36" s="35"/>
      <c r="C36" s="1158" t="s">
        <v>569</v>
      </c>
      <c r="D36" s="1158"/>
      <c r="E36" s="1159"/>
      <c r="F36" s="36">
        <v>0</v>
      </c>
      <c r="G36" s="37">
        <v>0.02</v>
      </c>
      <c r="H36" s="37">
        <v>0</v>
      </c>
      <c r="I36" s="37">
        <v>0</v>
      </c>
      <c r="J36" s="38">
        <v>0</v>
      </c>
      <c r="K36" s="22"/>
      <c r="L36" s="22"/>
      <c r="M36" s="22"/>
      <c r="N36" s="22"/>
      <c r="O36" s="22"/>
      <c r="P36" s="22"/>
    </row>
    <row r="37" spans="1:16" ht="39" customHeight="1" x14ac:dyDescent="0.2">
      <c r="A37" s="22"/>
      <c r="B37" s="35"/>
      <c r="C37" s="1158" t="s">
        <v>570</v>
      </c>
      <c r="D37" s="1158"/>
      <c r="E37" s="1159"/>
      <c r="F37" s="36">
        <v>0</v>
      </c>
      <c r="G37" s="37">
        <v>0</v>
      </c>
      <c r="H37" s="37">
        <v>0</v>
      </c>
      <c r="I37" s="37">
        <v>0</v>
      </c>
      <c r="J37" s="38">
        <v>0</v>
      </c>
      <c r="K37" s="22"/>
      <c r="L37" s="22"/>
      <c r="M37" s="22"/>
      <c r="N37" s="22"/>
      <c r="O37" s="22"/>
      <c r="P37" s="22"/>
    </row>
    <row r="38" spans="1:16" ht="39" customHeight="1" x14ac:dyDescent="0.2">
      <c r="A38" s="22"/>
      <c r="B38" s="35"/>
      <c r="C38" s="1158" t="s">
        <v>571</v>
      </c>
      <c r="D38" s="1158"/>
      <c r="E38" s="1159"/>
      <c r="F38" s="36">
        <v>0</v>
      </c>
      <c r="G38" s="37">
        <v>0</v>
      </c>
      <c r="H38" s="37">
        <v>0</v>
      </c>
      <c r="I38" s="37">
        <v>0</v>
      </c>
      <c r="J38" s="38">
        <v>0</v>
      </c>
      <c r="K38" s="22"/>
      <c r="L38" s="22"/>
      <c r="M38" s="22"/>
      <c r="N38" s="22"/>
      <c r="O38" s="22"/>
      <c r="P38" s="22"/>
    </row>
    <row r="39" spans="1:16" ht="39" customHeight="1" x14ac:dyDescent="0.2">
      <c r="A39" s="22"/>
      <c r="B39" s="35"/>
      <c r="C39" s="1158" t="s">
        <v>572</v>
      </c>
      <c r="D39" s="1158"/>
      <c r="E39" s="1159"/>
      <c r="F39" s="36">
        <v>0.24</v>
      </c>
      <c r="G39" s="37">
        <v>0.46</v>
      </c>
      <c r="H39" s="37">
        <v>0</v>
      </c>
      <c r="I39" s="37">
        <v>0.01</v>
      </c>
      <c r="J39" s="38">
        <v>0</v>
      </c>
      <c r="K39" s="22"/>
      <c r="L39" s="22"/>
      <c r="M39" s="22"/>
      <c r="N39" s="22"/>
      <c r="O39" s="22"/>
      <c r="P39" s="22"/>
    </row>
    <row r="40" spans="1:16" ht="39" customHeight="1" x14ac:dyDescent="0.2">
      <c r="A40" s="22"/>
      <c r="B40" s="35"/>
      <c r="C40" s="1158" t="s">
        <v>573</v>
      </c>
      <c r="D40" s="1158"/>
      <c r="E40" s="1159"/>
      <c r="F40" s="36">
        <v>0</v>
      </c>
      <c r="G40" s="37">
        <v>0</v>
      </c>
      <c r="H40" s="37">
        <v>0</v>
      </c>
      <c r="I40" s="37">
        <v>0</v>
      </c>
      <c r="J40" s="38">
        <v>0</v>
      </c>
      <c r="K40" s="22"/>
      <c r="L40" s="22"/>
      <c r="M40" s="22"/>
      <c r="N40" s="22"/>
      <c r="O40" s="22"/>
      <c r="P40" s="22"/>
    </row>
    <row r="41" spans="1:16" ht="39" customHeight="1" x14ac:dyDescent="0.2">
      <c r="A41" s="22"/>
      <c r="B41" s="35"/>
      <c r="C41" s="1158" t="s">
        <v>574</v>
      </c>
      <c r="D41" s="1158"/>
      <c r="E41" s="1159"/>
      <c r="F41" s="36">
        <v>0</v>
      </c>
      <c r="G41" s="37">
        <v>0</v>
      </c>
      <c r="H41" s="37">
        <v>0</v>
      </c>
      <c r="I41" s="37">
        <v>0</v>
      </c>
      <c r="J41" s="38">
        <v>0</v>
      </c>
      <c r="K41" s="22"/>
      <c r="L41" s="22"/>
      <c r="M41" s="22"/>
      <c r="N41" s="22"/>
      <c r="O41" s="22"/>
      <c r="P41" s="22"/>
    </row>
    <row r="42" spans="1:16" ht="39" customHeight="1" x14ac:dyDescent="0.2">
      <c r="A42" s="22"/>
      <c r="B42" s="39"/>
      <c r="C42" s="1158" t="s">
        <v>575</v>
      </c>
      <c r="D42" s="1158"/>
      <c r="E42" s="1159"/>
      <c r="F42" s="36" t="s">
        <v>520</v>
      </c>
      <c r="G42" s="37" t="s">
        <v>520</v>
      </c>
      <c r="H42" s="37" t="s">
        <v>520</v>
      </c>
      <c r="I42" s="37" t="s">
        <v>520</v>
      </c>
      <c r="J42" s="38" t="s">
        <v>520</v>
      </c>
      <c r="K42" s="22"/>
      <c r="L42" s="22"/>
      <c r="M42" s="22"/>
      <c r="N42" s="22"/>
      <c r="O42" s="22"/>
      <c r="P42" s="22"/>
    </row>
    <row r="43" spans="1:16" ht="39" customHeight="1" thickBot="1" x14ac:dyDescent="0.25">
      <c r="A43" s="22"/>
      <c r="B43" s="40"/>
      <c r="C43" s="1160" t="s">
        <v>576</v>
      </c>
      <c r="D43" s="1160"/>
      <c r="E43" s="1161"/>
      <c r="F43" s="41">
        <v>0</v>
      </c>
      <c r="G43" s="42">
        <v>0</v>
      </c>
      <c r="H43" s="42">
        <v>0</v>
      </c>
      <c r="I43" s="42">
        <v>0</v>
      </c>
      <c r="J43" s="43">
        <v>0</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852W0tAS8rg8bu6a4P5b+mOvzJzGgiw0G7Q15qrSaQlTtYhh+2fo5EiOjdw/BwcuxkZ84+hXftpT1h4wuTxweQ==" saltValue="a+viUGnArhA6Ssf10AEX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562</v>
      </c>
      <c r="L44" s="54" t="s">
        <v>563</v>
      </c>
      <c r="M44" s="54" t="s">
        <v>564</v>
      </c>
      <c r="N44" s="54" t="s">
        <v>565</v>
      </c>
      <c r="O44" s="55" t="s">
        <v>566</v>
      </c>
      <c r="P44" s="46"/>
      <c r="Q44" s="46"/>
      <c r="R44" s="46"/>
      <c r="S44" s="46"/>
      <c r="T44" s="46"/>
      <c r="U44" s="46"/>
    </row>
    <row r="45" spans="1:21" ht="30.75" customHeight="1" x14ac:dyDescent="0.2">
      <c r="A45" s="46"/>
      <c r="B45" s="1164" t="s">
        <v>11</v>
      </c>
      <c r="C45" s="1165"/>
      <c r="D45" s="56"/>
      <c r="E45" s="1170" t="s">
        <v>12</v>
      </c>
      <c r="F45" s="1170"/>
      <c r="G45" s="1170"/>
      <c r="H45" s="1170"/>
      <c r="I45" s="1170"/>
      <c r="J45" s="1171"/>
      <c r="K45" s="57">
        <v>349</v>
      </c>
      <c r="L45" s="58">
        <v>291</v>
      </c>
      <c r="M45" s="58">
        <v>223</v>
      </c>
      <c r="N45" s="58">
        <v>210</v>
      </c>
      <c r="O45" s="59">
        <v>226</v>
      </c>
      <c r="P45" s="46"/>
      <c r="Q45" s="46"/>
      <c r="R45" s="46"/>
      <c r="S45" s="46"/>
      <c r="T45" s="46"/>
      <c r="U45" s="46"/>
    </row>
    <row r="46" spans="1:21" ht="30.75" customHeight="1" x14ac:dyDescent="0.2">
      <c r="A46" s="46"/>
      <c r="B46" s="1166"/>
      <c r="C46" s="1167"/>
      <c r="D46" s="60"/>
      <c r="E46" s="1172" t="s">
        <v>13</v>
      </c>
      <c r="F46" s="1172"/>
      <c r="G46" s="1172"/>
      <c r="H46" s="1172"/>
      <c r="I46" s="1172"/>
      <c r="J46" s="1173"/>
      <c r="K46" s="61" t="s">
        <v>520</v>
      </c>
      <c r="L46" s="62" t="s">
        <v>520</v>
      </c>
      <c r="M46" s="62" t="s">
        <v>520</v>
      </c>
      <c r="N46" s="62" t="s">
        <v>520</v>
      </c>
      <c r="O46" s="63" t="s">
        <v>520</v>
      </c>
      <c r="P46" s="46"/>
      <c r="Q46" s="46"/>
      <c r="R46" s="46"/>
      <c r="S46" s="46"/>
      <c r="T46" s="46"/>
      <c r="U46" s="46"/>
    </row>
    <row r="47" spans="1:21" ht="30.75" customHeight="1" x14ac:dyDescent="0.2">
      <c r="A47" s="46"/>
      <c r="B47" s="1166"/>
      <c r="C47" s="1167"/>
      <c r="D47" s="60"/>
      <c r="E47" s="1172" t="s">
        <v>14</v>
      </c>
      <c r="F47" s="1172"/>
      <c r="G47" s="1172"/>
      <c r="H47" s="1172"/>
      <c r="I47" s="1172"/>
      <c r="J47" s="1173"/>
      <c r="K47" s="61" t="s">
        <v>520</v>
      </c>
      <c r="L47" s="62" t="s">
        <v>520</v>
      </c>
      <c r="M47" s="62" t="s">
        <v>520</v>
      </c>
      <c r="N47" s="62" t="s">
        <v>520</v>
      </c>
      <c r="O47" s="63" t="s">
        <v>520</v>
      </c>
      <c r="P47" s="46"/>
      <c r="Q47" s="46"/>
      <c r="R47" s="46"/>
      <c r="S47" s="46"/>
      <c r="T47" s="46"/>
      <c r="U47" s="46"/>
    </row>
    <row r="48" spans="1:21" ht="30.75" customHeight="1" x14ac:dyDescent="0.2">
      <c r="A48" s="46"/>
      <c r="B48" s="1166"/>
      <c r="C48" s="1167"/>
      <c r="D48" s="60"/>
      <c r="E48" s="1172" t="s">
        <v>15</v>
      </c>
      <c r="F48" s="1172"/>
      <c r="G48" s="1172"/>
      <c r="H48" s="1172"/>
      <c r="I48" s="1172"/>
      <c r="J48" s="1173"/>
      <c r="K48" s="61">
        <v>56</v>
      </c>
      <c r="L48" s="62">
        <v>63</v>
      </c>
      <c r="M48" s="62">
        <v>69</v>
      </c>
      <c r="N48" s="62">
        <v>74</v>
      </c>
      <c r="O48" s="63">
        <v>74</v>
      </c>
      <c r="P48" s="46"/>
      <c r="Q48" s="46"/>
      <c r="R48" s="46"/>
      <c r="S48" s="46"/>
      <c r="T48" s="46"/>
      <c r="U48" s="46"/>
    </row>
    <row r="49" spans="1:21" ht="30.75" customHeight="1" x14ac:dyDescent="0.2">
      <c r="A49" s="46"/>
      <c r="B49" s="1166"/>
      <c r="C49" s="1167"/>
      <c r="D49" s="60"/>
      <c r="E49" s="1172" t="s">
        <v>16</v>
      </c>
      <c r="F49" s="1172"/>
      <c r="G49" s="1172"/>
      <c r="H49" s="1172"/>
      <c r="I49" s="1172"/>
      <c r="J49" s="1173"/>
      <c r="K49" s="61" t="s">
        <v>520</v>
      </c>
      <c r="L49" s="62" t="s">
        <v>520</v>
      </c>
      <c r="M49" s="62" t="s">
        <v>520</v>
      </c>
      <c r="N49" s="62" t="s">
        <v>520</v>
      </c>
      <c r="O49" s="63" t="s">
        <v>520</v>
      </c>
      <c r="P49" s="46"/>
      <c r="Q49" s="46"/>
      <c r="R49" s="46"/>
      <c r="S49" s="46"/>
      <c r="T49" s="46"/>
      <c r="U49" s="46"/>
    </row>
    <row r="50" spans="1:21" ht="30.75" customHeight="1" x14ac:dyDescent="0.2">
      <c r="A50" s="46"/>
      <c r="B50" s="1166"/>
      <c r="C50" s="1167"/>
      <c r="D50" s="60"/>
      <c r="E50" s="1172" t="s">
        <v>17</v>
      </c>
      <c r="F50" s="1172"/>
      <c r="G50" s="1172"/>
      <c r="H50" s="1172"/>
      <c r="I50" s="1172"/>
      <c r="J50" s="1173"/>
      <c r="K50" s="61" t="s">
        <v>520</v>
      </c>
      <c r="L50" s="62" t="s">
        <v>520</v>
      </c>
      <c r="M50" s="62" t="s">
        <v>520</v>
      </c>
      <c r="N50" s="62" t="s">
        <v>520</v>
      </c>
      <c r="O50" s="63" t="s">
        <v>520</v>
      </c>
      <c r="P50" s="46"/>
      <c r="Q50" s="46"/>
      <c r="R50" s="46"/>
      <c r="S50" s="46"/>
      <c r="T50" s="46"/>
      <c r="U50" s="46"/>
    </row>
    <row r="51" spans="1:21" ht="30.75" customHeight="1" x14ac:dyDescent="0.2">
      <c r="A51" s="46"/>
      <c r="B51" s="1168"/>
      <c r="C51" s="1169"/>
      <c r="D51" s="64"/>
      <c r="E51" s="1172" t="s">
        <v>18</v>
      </c>
      <c r="F51" s="1172"/>
      <c r="G51" s="1172"/>
      <c r="H51" s="1172"/>
      <c r="I51" s="1172"/>
      <c r="J51" s="1173"/>
      <c r="K51" s="61" t="s">
        <v>520</v>
      </c>
      <c r="L51" s="62" t="s">
        <v>520</v>
      </c>
      <c r="M51" s="62" t="s">
        <v>520</v>
      </c>
      <c r="N51" s="62" t="s">
        <v>520</v>
      </c>
      <c r="O51" s="63" t="s">
        <v>520</v>
      </c>
      <c r="P51" s="46"/>
      <c r="Q51" s="46"/>
      <c r="R51" s="46"/>
      <c r="S51" s="46"/>
      <c r="T51" s="46"/>
      <c r="U51" s="46"/>
    </row>
    <row r="52" spans="1:21" ht="30.75" customHeight="1" x14ac:dyDescent="0.2">
      <c r="A52" s="46"/>
      <c r="B52" s="1174" t="s">
        <v>19</v>
      </c>
      <c r="C52" s="1175"/>
      <c r="D52" s="64"/>
      <c r="E52" s="1172" t="s">
        <v>20</v>
      </c>
      <c r="F52" s="1172"/>
      <c r="G52" s="1172"/>
      <c r="H52" s="1172"/>
      <c r="I52" s="1172"/>
      <c r="J52" s="1173"/>
      <c r="K52" s="61">
        <v>297</v>
      </c>
      <c r="L52" s="62">
        <v>267</v>
      </c>
      <c r="M52" s="62">
        <v>215</v>
      </c>
      <c r="N52" s="62">
        <v>233</v>
      </c>
      <c r="O52" s="63">
        <v>243</v>
      </c>
      <c r="P52" s="46"/>
      <c r="Q52" s="46"/>
      <c r="R52" s="46"/>
      <c r="S52" s="46"/>
      <c r="T52" s="46"/>
      <c r="U52" s="46"/>
    </row>
    <row r="53" spans="1:21" ht="30.75" customHeight="1" thickBot="1" x14ac:dyDescent="0.25">
      <c r="A53" s="46"/>
      <c r="B53" s="1176" t="s">
        <v>21</v>
      </c>
      <c r="C53" s="1177"/>
      <c r="D53" s="65"/>
      <c r="E53" s="1178" t="s">
        <v>22</v>
      </c>
      <c r="F53" s="1178"/>
      <c r="G53" s="1178"/>
      <c r="H53" s="1178"/>
      <c r="I53" s="1178"/>
      <c r="J53" s="1179"/>
      <c r="K53" s="66">
        <v>108</v>
      </c>
      <c r="L53" s="67">
        <v>87</v>
      </c>
      <c r="M53" s="67">
        <v>77</v>
      </c>
      <c r="N53" s="67">
        <v>51</v>
      </c>
      <c r="O53" s="68">
        <v>57</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577</v>
      </c>
      <c r="P56" s="46"/>
      <c r="Q56" s="46"/>
      <c r="R56" s="46"/>
      <c r="S56" s="46"/>
      <c r="T56" s="46"/>
      <c r="U56" s="46"/>
    </row>
    <row r="57" spans="1:21" ht="31.5" customHeight="1" thickBot="1" x14ac:dyDescent="0.25">
      <c r="A57" s="46"/>
      <c r="B57" s="74"/>
      <c r="C57" s="75"/>
      <c r="D57" s="75"/>
      <c r="E57" s="76"/>
      <c r="F57" s="76"/>
      <c r="G57" s="76"/>
      <c r="H57" s="76"/>
      <c r="I57" s="76"/>
      <c r="J57" s="77" t="s">
        <v>2</v>
      </c>
      <c r="K57" s="78" t="s">
        <v>578</v>
      </c>
      <c r="L57" s="79" t="s">
        <v>579</v>
      </c>
      <c r="M57" s="79" t="s">
        <v>580</v>
      </c>
      <c r="N57" s="79" t="s">
        <v>581</v>
      </c>
      <c r="O57" s="80" t="s">
        <v>582</v>
      </c>
      <c r="P57" s="46"/>
      <c r="Q57" s="46"/>
      <c r="R57" s="46"/>
      <c r="S57" s="46"/>
      <c r="T57" s="46"/>
      <c r="U57" s="46"/>
    </row>
    <row r="58" spans="1:21" ht="31.5" customHeight="1" x14ac:dyDescent="0.2">
      <c r="B58" s="1180" t="s">
        <v>26</v>
      </c>
      <c r="C58" s="1181"/>
      <c r="D58" s="1186" t="s">
        <v>27</v>
      </c>
      <c r="E58" s="1187"/>
      <c r="F58" s="1187"/>
      <c r="G58" s="1187"/>
      <c r="H58" s="1187"/>
      <c r="I58" s="1187"/>
      <c r="J58" s="1188"/>
      <c r="K58" s="81"/>
      <c r="L58" s="82"/>
      <c r="M58" s="82"/>
      <c r="N58" s="82"/>
      <c r="O58" s="83"/>
    </row>
    <row r="59" spans="1:21" ht="31.5" customHeight="1" x14ac:dyDescent="0.2">
      <c r="B59" s="1182"/>
      <c r="C59" s="1183"/>
      <c r="D59" s="1189" t="s">
        <v>28</v>
      </c>
      <c r="E59" s="1190"/>
      <c r="F59" s="1190"/>
      <c r="G59" s="1190"/>
      <c r="H59" s="1190"/>
      <c r="I59" s="1190"/>
      <c r="J59" s="1191"/>
      <c r="K59" s="84"/>
      <c r="L59" s="85"/>
      <c r="M59" s="85"/>
      <c r="N59" s="85"/>
      <c r="O59" s="86"/>
    </row>
    <row r="60" spans="1:21" ht="31.5" customHeight="1" thickBot="1" x14ac:dyDescent="0.25">
      <c r="B60" s="1184"/>
      <c r="C60" s="1185"/>
      <c r="D60" s="1192" t="s">
        <v>29</v>
      </c>
      <c r="E60" s="1193"/>
      <c r="F60" s="1193"/>
      <c r="G60" s="1193"/>
      <c r="H60" s="1193"/>
      <c r="I60" s="1193"/>
      <c r="J60" s="1194"/>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wu3J3/ItvQEXaGSwa6kEjNZJVFkzKOrRy7Xl05deHJ1RhhH9vq8MKHYCUZCR4pZQq4tnKiWpIlotIUAia+nXw==" saltValue="yLe2TJKFYCuaeFYKzQ5yn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562</v>
      </c>
      <c r="J40" s="101" t="s">
        <v>563</v>
      </c>
      <c r="K40" s="101" t="s">
        <v>564</v>
      </c>
      <c r="L40" s="101" t="s">
        <v>565</v>
      </c>
      <c r="M40" s="102" t="s">
        <v>566</v>
      </c>
    </row>
    <row r="41" spans="2:13" ht="27.75" customHeight="1" x14ac:dyDescent="0.2">
      <c r="B41" s="1195" t="s">
        <v>32</v>
      </c>
      <c r="C41" s="1196"/>
      <c r="D41" s="103"/>
      <c r="E41" s="1201" t="s">
        <v>33</v>
      </c>
      <c r="F41" s="1201"/>
      <c r="G41" s="1201"/>
      <c r="H41" s="1202"/>
      <c r="I41" s="342">
        <v>2237</v>
      </c>
      <c r="J41" s="343">
        <v>2254</v>
      </c>
      <c r="K41" s="343">
        <v>2538</v>
      </c>
      <c r="L41" s="343">
        <v>2491</v>
      </c>
      <c r="M41" s="344">
        <v>2474</v>
      </c>
    </row>
    <row r="42" spans="2:13" ht="27.75" customHeight="1" x14ac:dyDescent="0.2">
      <c r="B42" s="1197"/>
      <c r="C42" s="1198"/>
      <c r="D42" s="104"/>
      <c r="E42" s="1203" t="s">
        <v>34</v>
      </c>
      <c r="F42" s="1203"/>
      <c r="G42" s="1203"/>
      <c r="H42" s="1204"/>
      <c r="I42" s="345" t="s">
        <v>520</v>
      </c>
      <c r="J42" s="346" t="s">
        <v>520</v>
      </c>
      <c r="K42" s="346" t="s">
        <v>520</v>
      </c>
      <c r="L42" s="346" t="s">
        <v>520</v>
      </c>
      <c r="M42" s="347" t="s">
        <v>520</v>
      </c>
    </row>
    <row r="43" spans="2:13" ht="27.75" customHeight="1" x14ac:dyDescent="0.2">
      <c r="B43" s="1197"/>
      <c r="C43" s="1198"/>
      <c r="D43" s="104"/>
      <c r="E43" s="1203" t="s">
        <v>35</v>
      </c>
      <c r="F43" s="1203"/>
      <c r="G43" s="1203"/>
      <c r="H43" s="1204"/>
      <c r="I43" s="345">
        <v>995</v>
      </c>
      <c r="J43" s="346">
        <v>1037</v>
      </c>
      <c r="K43" s="346">
        <v>1006</v>
      </c>
      <c r="L43" s="346">
        <v>909</v>
      </c>
      <c r="M43" s="347">
        <v>935</v>
      </c>
    </row>
    <row r="44" spans="2:13" ht="27.75" customHeight="1" x14ac:dyDescent="0.2">
      <c r="B44" s="1197"/>
      <c r="C44" s="1198"/>
      <c r="D44" s="104"/>
      <c r="E44" s="1203" t="s">
        <v>36</v>
      </c>
      <c r="F44" s="1203"/>
      <c r="G44" s="1203"/>
      <c r="H44" s="1204"/>
      <c r="I44" s="345" t="s">
        <v>520</v>
      </c>
      <c r="J44" s="346" t="s">
        <v>520</v>
      </c>
      <c r="K44" s="346" t="s">
        <v>520</v>
      </c>
      <c r="L44" s="346" t="s">
        <v>520</v>
      </c>
      <c r="M44" s="347" t="s">
        <v>520</v>
      </c>
    </row>
    <row r="45" spans="2:13" ht="27.75" customHeight="1" x14ac:dyDescent="0.2">
      <c r="B45" s="1197"/>
      <c r="C45" s="1198"/>
      <c r="D45" s="104"/>
      <c r="E45" s="1203" t="s">
        <v>37</v>
      </c>
      <c r="F45" s="1203"/>
      <c r="G45" s="1203"/>
      <c r="H45" s="1204"/>
      <c r="I45" s="345" t="s">
        <v>520</v>
      </c>
      <c r="J45" s="346" t="s">
        <v>520</v>
      </c>
      <c r="K45" s="346" t="s">
        <v>520</v>
      </c>
      <c r="L45" s="346" t="s">
        <v>520</v>
      </c>
      <c r="M45" s="347" t="s">
        <v>520</v>
      </c>
    </row>
    <row r="46" spans="2:13" ht="27.75" customHeight="1" x14ac:dyDescent="0.2">
      <c r="B46" s="1197"/>
      <c r="C46" s="1198"/>
      <c r="D46" s="105"/>
      <c r="E46" s="1203" t="s">
        <v>38</v>
      </c>
      <c r="F46" s="1203"/>
      <c r="G46" s="1203"/>
      <c r="H46" s="1204"/>
      <c r="I46" s="345" t="s">
        <v>520</v>
      </c>
      <c r="J46" s="346" t="s">
        <v>520</v>
      </c>
      <c r="K46" s="346" t="s">
        <v>520</v>
      </c>
      <c r="L46" s="346" t="s">
        <v>520</v>
      </c>
      <c r="M46" s="347" t="s">
        <v>520</v>
      </c>
    </row>
    <row r="47" spans="2:13" ht="27.75" customHeight="1" x14ac:dyDescent="0.2">
      <c r="B47" s="1197"/>
      <c r="C47" s="1198"/>
      <c r="D47" s="106"/>
      <c r="E47" s="1205" t="s">
        <v>39</v>
      </c>
      <c r="F47" s="1206"/>
      <c r="G47" s="1206"/>
      <c r="H47" s="1207"/>
      <c r="I47" s="345" t="s">
        <v>520</v>
      </c>
      <c r="J47" s="346" t="s">
        <v>520</v>
      </c>
      <c r="K47" s="346" t="s">
        <v>520</v>
      </c>
      <c r="L47" s="346" t="s">
        <v>520</v>
      </c>
      <c r="M47" s="347" t="s">
        <v>520</v>
      </c>
    </row>
    <row r="48" spans="2:13" ht="27.75" customHeight="1" x14ac:dyDescent="0.2">
      <c r="B48" s="1197"/>
      <c r="C48" s="1198"/>
      <c r="D48" s="104"/>
      <c r="E48" s="1203" t="s">
        <v>40</v>
      </c>
      <c r="F48" s="1203"/>
      <c r="G48" s="1203"/>
      <c r="H48" s="1204"/>
      <c r="I48" s="345" t="s">
        <v>520</v>
      </c>
      <c r="J48" s="346" t="s">
        <v>520</v>
      </c>
      <c r="K48" s="346" t="s">
        <v>520</v>
      </c>
      <c r="L48" s="346" t="s">
        <v>520</v>
      </c>
      <c r="M48" s="347" t="s">
        <v>520</v>
      </c>
    </row>
    <row r="49" spans="2:13" ht="27.75" customHeight="1" x14ac:dyDescent="0.2">
      <c r="B49" s="1199"/>
      <c r="C49" s="1200"/>
      <c r="D49" s="104"/>
      <c r="E49" s="1203" t="s">
        <v>41</v>
      </c>
      <c r="F49" s="1203"/>
      <c r="G49" s="1203"/>
      <c r="H49" s="1204"/>
      <c r="I49" s="345" t="s">
        <v>520</v>
      </c>
      <c r="J49" s="346" t="s">
        <v>520</v>
      </c>
      <c r="K49" s="346" t="s">
        <v>520</v>
      </c>
      <c r="L49" s="346" t="s">
        <v>520</v>
      </c>
      <c r="M49" s="347" t="s">
        <v>520</v>
      </c>
    </row>
    <row r="50" spans="2:13" ht="27.75" customHeight="1" x14ac:dyDescent="0.2">
      <c r="B50" s="1208" t="s">
        <v>42</v>
      </c>
      <c r="C50" s="1209"/>
      <c r="D50" s="107"/>
      <c r="E50" s="1203" t="s">
        <v>43</v>
      </c>
      <c r="F50" s="1203"/>
      <c r="G50" s="1203"/>
      <c r="H50" s="1204"/>
      <c r="I50" s="345">
        <v>2439</v>
      </c>
      <c r="J50" s="346">
        <v>2548</v>
      </c>
      <c r="K50" s="346">
        <v>2670</v>
      </c>
      <c r="L50" s="346">
        <v>2927</v>
      </c>
      <c r="M50" s="347">
        <v>3246</v>
      </c>
    </row>
    <row r="51" spans="2:13" ht="27.75" customHeight="1" x14ac:dyDescent="0.2">
      <c r="B51" s="1197"/>
      <c r="C51" s="1198"/>
      <c r="D51" s="104"/>
      <c r="E51" s="1203" t="s">
        <v>44</v>
      </c>
      <c r="F51" s="1203"/>
      <c r="G51" s="1203"/>
      <c r="H51" s="1204"/>
      <c r="I51" s="345" t="s">
        <v>520</v>
      </c>
      <c r="J51" s="346" t="s">
        <v>520</v>
      </c>
      <c r="K51" s="346" t="s">
        <v>520</v>
      </c>
      <c r="L51" s="346" t="s">
        <v>520</v>
      </c>
      <c r="M51" s="347" t="s">
        <v>520</v>
      </c>
    </row>
    <row r="52" spans="2:13" ht="27.75" customHeight="1" x14ac:dyDescent="0.2">
      <c r="B52" s="1199"/>
      <c r="C52" s="1200"/>
      <c r="D52" s="104"/>
      <c r="E52" s="1203" t="s">
        <v>45</v>
      </c>
      <c r="F52" s="1203"/>
      <c r="G52" s="1203"/>
      <c r="H52" s="1204"/>
      <c r="I52" s="345">
        <v>2468</v>
      </c>
      <c r="J52" s="346">
        <v>2564</v>
      </c>
      <c r="K52" s="346">
        <v>2559</v>
      </c>
      <c r="L52" s="346">
        <v>2548</v>
      </c>
      <c r="M52" s="347">
        <v>2409</v>
      </c>
    </row>
    <row r="53" spans="2:13" ht="27.75" customHeight="1" thickBot="1" x14ac:dyDescent="0.25">
      <c r="B53" s="1210" t="s">
        <v>46</v>
      </c>
      <c r="C53" s="1211"/>
      <c r="D53" s="108"/>
      <c r="E53" s="1212" t="s">
        <v>47</v>
      </c>
      <c r="F53" s="1212"/>
      <c r="G53" s="1212"/>
      <c r="H53" s="1213"/>
      <c r="I53" s="348">
        <v>-1674</v>
      </c>
      <c r="J53" s="349">
        <v>-1821</v>
      </c>
      <c r="K53" s="349">
        <v>-1685</v>
      </c>
      <c r="L53" s="349">
        <v>-2074</v>
      </c>
      <c r="M53" s="350">
        <v>-2245</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xc99adNUYKf/fl2vEpYu2Kk5mcDWd9Z2Xn//02dnfJ7z/1sAr2sNxSvUDvXqr5c8RH+0KNBzH+cSobuMUkhXug==" saltValue="319oqFLeNBNTGBDCM5dGM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564</v>
      </c>
      <c r="G54" s="117" t="s">
        <v>565</v>
      </c>
      <c r="H54" s="118" t="s">
        <v>566</v>
      </c>
    </row>
    <row r="55" spans="2:8" ht="52.5" customHeight="1" x14ac:dyDescent="0.2">
      <c r="B55" s="119"/>
      <c r="C55" s="1222" t="s">
        <v>50</v>
      </c>
      <c r="D55" s="1222"/>
      <c r="E55" s="1223"/>
      <c r="F55" s="120">
        <v>972</v>
      </c>
      <c r="G55" s="120">
        <v>972</v>
      </c>
      <c r="H55" s="121">
        <v>1035</v>
      </c>
    </row>
    <row r="56" spans="2:8" ht="52.5" customHeight="1" x14ac:dyDescent="0.2">
      <c r="B56" s="122"/>
      <c r="C56" s="1224" t="s">
        <v>51</v>
      </c>
      <c r="D56" s="1224"/>
      <c r="E56" s="1225"/>
      <c r="F56" s="123">
        <v>474</v>
      </c>
      <c r="G56" s="123">
        <v>413</v>
      </c>
      <c r="H56" s="124">
        <v>585</v>
      </c>
    </row>
    <row r="57" spans="2:8" ht="53.25" customHeight="1" x14ac:dyDescent="0.2">
      <c r="B57" s="122"/>
      <c r="C57" s="1226" t="s">
        <v>52</v>
      </c>
      <c r="D57" s="1226"/>
      <c r="E57" s="1227"/>
      <c r="F57" s="125">
        <v>1237</v>
      </c>
      <c r="G57" s="125">
        <v>1519</v>
      </c>
      <c r="H57" s="126">
        <v>1548</v>
      </c>
    </row>
    <row r="58" spans="2:8" ht="45.75" customHeight="1" x14ac:dyDescent="0.2">
      <c r="B58" s="127"/>
      <c r="C58" s="1214" t="s">
        <v>583</v>
      </c>
      <c r="D58" s="1215"/>
      <c r="E58" s="1216"/>
      <c r="F58" s="128">
        <v>511</v>
      </c>
      <c r="G58" s="128">
        <v>611</v>
      </c>
      <c r="H58" s="129">
        <v>715</v>
      </c>
    </row>
    <row r="59" spans="2:8" ht="45.75" customHeight="1" x14ac:dyDescent="0.2">
      <c r="B59" s="127"/>
      <c r="C59" s="1214" t="s">
        <v>584</v>
      </c>
      <c r="D59" s="1215"/>
      <c r="E59" s="1216"/>
      <c r="F59" s="128">
        <v>131</v>
      </c>
      <c r="G59" s="128">
        <v>239</v>
      </c>
      <c r="H59" s="129">
        <v>217</v>
      </c>
    </row>
    <row r="60" spans="2:8" ht="45.75" customHeight="1" x14ac:dyDescent="0.2">
      <c r="B60" s="127"/>
      <c r="C60" s="1214" t="s">
        <v>585</v>
      </c>
      <c r="D60" s="1215"/>
      <c r="E60" s="1216"/>
      <c r="F60" s="128">
        <v>62</v>
      </c>
      <c r="G60" s="128">
        <v>162</v>
      </c>
      <c r="H60" s="129">
        <v>162</v>
      </c>
    </row>
    <row r="61" spans="2:8" ht="45.75" customHeight="1" x14ac:dyDescent="0.2">
      <c r="B61" s="127"/>
      <c r="C61" s="1214" t="s">
        <v>586</v>
      </c>
      <c r="D61" s="1215"/>
      <c r="E61" s="1216"/>
      <c r="F61" s="128">
        <v>100</v>
      </c>
      <c r="G61" s="128">
        <v>100</v>
      </c>
      <c r="H61" s="129">
        <v>100</v>
      </c>
    </row>
    <row r="62" spans="2:8" ht="45.75" customHeight="1" thickBot="1" x14ac:dyDescent="0.25">
      <c r="B62" s="130"/>
      <c r="C62" s="1217" t="s">
        <v>587</v>
      </c>
      <c r="D62" s="1218"/>
      <c r="E62" s="1219"/>
      <c r="F62" s="131">
        <v>89</v>
      </c>
      <c r="G62" s="131">
        <v>89</v>
      </c>
      <c r="H62" s="132">
        <v>89</v>
      </c>
    </row>
    <row r="63" spans="2:8" ht="52.5" customHeight="1" thickBot="1" x14ac:dyDescent="0.25">
      <c r="B63" s="133"/>
      <c r="C63" s="1220" t="s">
        <v>53</v>
      </c>
      <c r="D63" s="1220"/>
      <c r="E63" s="1221"/>
      <c r="F63" s="134">
        <v>2684</v>
      </c>
      <c r="G63" s="134">
        <v>2904</v>
      </c>
      <c r="H63" s="135">
        <v>3169</v>
      </c>
    </row>
    <row r="64" spans="2:8" ht="13.2" x14ac:dyDescent="0.2"/>
  </sheetData>
  <sheetProtection algorithmName="SHA-512" hashValue="Qz1IAsLZkGeDN1mzBUIceksBCmJgJhE9H44jjvrHZ3xPUUHnn2osbJmf/tO9eu1vl5SlL94YiBjOyj3A2N4Riw==" saltValue="6FnBoUkQVbeog78yln7FO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599</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600</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8" t="s">
        <v>608</v>
      </c>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c r="BS43" s="1229"/>
      <c r="BT43" s="1229"/>
      <c r="BU43" s="1229"/>
      <c r="BV43" s="1229"/>
      <c r="BW43" s="1229"/>
      <c r="BX43" s="1229"/>
      <c r="BY43" s="1229"/>
      <c r="BZ43" s="1229"/>
      <c r="CA43" s="1229"/>
      <c r="CB43" s="1229"/>
      <c r="CC43" s="1229"/>
      <c r="CD43" s="1229"/>
      <c r="CE43" s="1229"/>
      <c r="CF43" s="1229"/>
      <c r="CG43" s="1229"/>
      <c r="CH43" s="1229"/>
      <c r="CI43" s="1229"/>
      <c r="CJ43" s="1229"/>
      <c r="CK43" s="1229"/>
      <c r="CL43" s="1229"/>
      <c r="CM43" s="1229"/>
      <c r="CN43" s="1229"/>
      <c r="CO43" s="1229"/>
      <c r="CP43" s="1229"/>
      <c r="CQ43" s="1229"/>
      <c r="CR43" s="1229"/>
      <c r="CS43" s="1229"/>
      <c r="CT43" s="1229"/>
      <c r="CU43" s="1229"/>
      <c r="CV43" s="1229"/>
      <c r="CW43" s="1229"/>
      <c r="CX43" s="1229"/>
      <c r="CY43" s="1229"/>
      <c r="CZ43" s="1229"/>
      <c r="DA43" s="1229"/>
      <c r="DB43" s="1229"/>
      <c r="DC43" s="1230"/>
    </row>
    <row r="44" spans="2:109" ht="13.2" x14ac:dyDescent="0.2">
      <c r="B44" s="259"/>
      <c r="AN44" s="1231"/>
      <c r="AO44" s="1232"/>
      <c r="AP44" s="1232"/>
      <c r="AQ44" s="1232"/>
      <c r="AR44" s="1232"/>
      <c r="AS44" s="1232"/>
      <c r="AT44" s="1232"/>
      <c r="AU44" s="1232"/>
      <c r="AV44" s="1232"/>
      <c r="AW44" s="1232"/>
      <c r="AX44" s="1232"/>
      <c r="AY44" s="1232"/>
      <c r="AZ44" s="1232"/>
      <c r="BA44" s="1232"/>
      <c r="BB44" s="1232"/>
      <c r="BC44" s="1232"/>
      <c r="BD44" s="1232"/>
      <c r="BE44" s="1232"/>
      <c r="BF44" s="1232"/>
      <c r="BG44" s="1232"/>
      <c r="BH44" s="1232"/>
      <c r="BI44" s="1232"/>
      <c r="BJ44" s="1232"/>
      <c r="BK44" s="1232"/>
      <c r="BL44" s="1232"/>
      <c r="BM44" s="1232"/>
      <c r="BN44" s="1232"/>
      <c r="BO44" s="1232"/>
      <c r="BP44" s="1232"/>
      <c r="BQ44" s="1232"/>
      <c r="BR44" s="1232"/>
      <c r="BS44" s="1232"/>
      <c r="BT44" s="1232"/>
      <c r="BU44" s="1232"/>
      <c r="BV44" s="1232"/>
      <c r="BW44" s="1232"/>
      <c r="BX44" s="1232"/>
      <c r="BY44" s="1232"/>
      <c r="BZ44" s="1232"/>
      <c r="CA44" s="1232"/>
      <c r="CB44" s="1232"/>
      <c r="CC44" s="1232"/>
      <c r="CD44" s="1232"/>
      <c r="CE44" s="1232"/>
      <c r="CF44" s="1232"/>
      <c r="CG44" s="1232"/>
      <c r="CH44" s="1232"/>
      <c r="CI44" s="1232"/>
      <c r="CJ44" s="1232"/>
      <c r="CK44" s="1232"/>
      <c r="CL44" s="1232"/>
      <c r="CM44" s="1232"/>
      <c r="CN44" s="1232"/>
      <c r="CO44" s="1232"/>
      <c r="CP44" s="1232"/>
      <c r="CQ44" s="1232"/>
      <c r="CR44" s="1232"/>
      <c r="CS44" s="1232"/>
      <c r="CT44" s="1232"/>
      <c r="CU44" s="1232"/>
      <c r="CV44" s="1232"/>
      <c r="CW44" s="1232"/>
      <c r="CX44" s="1232"/>
      <c r="CY44" s="1232"/>
      <c r="CZ44" s="1232"/>
      <c r="DA44" s="1232"/>
      <c r="DB44" s="1232"/>
      <c r="DC44" s="1233"/>
    </row>
    <row r="45" spans="2:109" ht="13.2" x14ac:dyDescent="0.2">
      <c r="B45" s="259"/>
      <c r="AN45" s="1231"/>
      <c r="AO45" s="1232"/>
      <c r="AP45" s="1232"/>
      <c r="AQ45" s="1232"/>
      <c r="AR45" s="1232"/>
      <c r="AS45" s="1232"/>
      <c r="AT45" s="1232"/>
      <c r="AU45" s="1232"/>
      <c r="AV45" s="1232"/>
      <c r="AW45" s="1232"/>
      <c r="AX45" s="1232"/>
      <c r="AY45" s="1232"/>
      <c r="AZ45" s="1232"/>
      <c r="BA45" s="1232"/>
      <c r="BB45" s="1232"/>
      <c r="BC45" s="1232"/>
      <c r="BD45" s="1232"/>
      <c r="BE45" s="1232"/>
      <c r="BF45" s="1232"/>
      <c r="BG45" s="1232"/>
      <c r="BH45" s="1232"/>
      <c r="BI45" s="1232"/>
      <c r="BJ45" s="1232"/>
      <c r="BK45" s="1232"/>
      <c r="BL45" s="1232"/>
      <c r="BM45" s="1232"/>
      <c r="BN45" s="1232"/>
      <c r="BO45" s="1232"/>
      <c r="BP45" s="1232"/>
      <c r="BQ45" s="1232"/>
      <c r="BR45" s="1232"/>
      <c r="BS45" s="1232"/>
      <c r="BT45" s="1232"/>
      <c r="BU45" s="1232"/>
      <c r="BV45" s="1232"/>
      <c r="BW45" s="1232"/>
      <c r="BX45" s="1232"/>
      <c r="BY45" s="1232"/>
      <c r="BZ45" s="1232"/>
      <c r="CA45" s="1232"/>
      <c r="CB45" s="1232"/>
      <c r="CC45" s="1232"/>
      <c r="CD45" s="1232"/>
      <c r="CE45" s="1232"/>
      <c r="CF45" s="1232"/>
      <c r="CG45" s="1232"/>
      <c r="CH45" s="1232"/>
      <c r="CI45" s="1232"/>
      <c r="CJ45" s="1232"/>
      <c r="CK45" s="1232"/>
      <c r="CL45" s="1232"/>
      <c r="CM45" s="1232"/>
      <c r="CN45" s="1232"/>
      <c r="CO45" s="1232"/>
      <c r="CP45" s="1232"/>
      <c r="CQ45" s="1232"/>
      <c r="CR45" s="1232"/>
      <c r="CS45" s="1232"/>
      <c r="CT45" s="1232"/>
      <c r="CU45" s="1232"/>
      <c r="CV45" s="1232"/>
      <c r="CW45" s="1232"/>
      <c r="CX45" s="1232"/>
      <c r="CY45" s="1232"/>
      <c r="CZ45" s="1232"/>
      <c r="DA45" s="1232"/>
      <c r="DB45" s="1232"/>
      <c r="DC45" s="1233"/>
    </row>
    <row r="46" spans="2:109" ht="13.2" x14ac:dyDescent="0.2">
      <c r="B46" s="259"/>
      <c r="AN46" s="1231"/>
      <c r="AO46" s="1232"/>
      <c r="AP46" s="1232"/>
      <c r="AQ46" s="1232"/>
      <c r="AR46" s="1232"/>
      <c r="AS46" s="1232"/>
      <c r="AT46" s="1232"/>
      <c r="AU46" s="1232"/>
      <c r="AV46" s="1232"/>
      <c r="AW46" s="1232"/>
      <c r="AX46" s="1232"/>
      <c r="AY46" s="1232"/>
      <c r="AZ46" s="1232"/>
      <c r="BA46" s="1232"/>
      <c r="BB46" s="1232"/>
      <c r="BC46" s="1232"/>
      <c r="BD46" s="1232"/>
      <c r="BE46" s="1232"/>
      <c r="BF46" s="1232"/>
      <c r="BG46" s="1232"/>
      <c r="BH46" s="1232"/>
      <c r="BI46" s="1232"/>
      <c r="BJ46" s="1232"/>
      <c r="BK46" s="1232"/>
      <c r="BL46" s="1232"/>
      <c r="BM46" s="1232"/>
      <c r="BN46" s="1232"/>
      <c r="BO46" s="1232"/>
      <c r="BP46" s="1232"/>
      <c r="BQ46" s="1232"/>
      <c r="BR46" s="1232"/>
      <c r="BS46" s="1232"/>
      <c r="BT46" s="1232"/>
      <c r="BU46" s="1232"/>
      <c r="BV46" s="1232"/>
      <c r="BW46" s="1232"/>
      <c r="BX46" s="1232"/>
      <c r="BY46" s="1232"/>
      <c r="BZ46" s="1232"/>
      <c r="CA46" s="1232"/>
      <c r="CB46" s="1232"/>
      <c r="CC46" s="1232"/>
      <c r="CD46" s="1232"/>
      <c r="CE46" s="1232"/>
      <c r="CF46" s="1232"/>
      <c r="CG46" s="1232"/>
      <c r="CH46" s="1232"/>
      <c r="CI46" s="1232"/>
      <c r="CJ46" s="1232"/>
      <c r="CK46" s="1232"/>
      <c r="CL46" s="1232"/>
      <c r="CM46" s="1232"/>
      <c r="CN46" s="1232"/>
      <c r="CO46" s="1232"/>
      <c r="CP46" s="1232"/>
      <c r="CQ46" s="1232"/>
      <c r="CR46" s="1232"/>
      <c r="CS46" s="1232"/>
      <c r="CT46" s="1232"/>
      <c r="CU46" s="1232"/>
      <c r="CV46" s="1232"/>
      <c r="CW46" s="1232"/>
      <c r="CX46" s="1232"/>
      <c r="CY46" s="1232"/>
      <c r="CZ46" s="1232"/>
      <c r="DA46" s="1232"/>
      <c r="DB46" s="1232"/>
      <c r="DC46" s="1233"/>
    </row>
    <row r="47" spans="2:109" ht="13.2" x14ac:dyDescent="0.2">
      <c r="B47" s="259"/>
      <c r="AN47" s="1234"/>
      <c r="AO47" s="1235"/>
      <c r="AP47" s="1235"/>
      <c r="AQ47" s="1235"/>
      <c r="AR47" s="1235"/>
      <c r="AS47" s="1235"/>
      <c r="AT47" s="1235"/>
      <c r="AU47" s="1235"/>
      <c r="AV47" s="1235"/>
      <c r="AW47" s="1235"/>
      <c r="AX47" s="1235"/>
      <c r="AY47" s="1235"/>
      <c r="AZ47" s="1235"/>
      <c r="BA47" s="1235"/>
      <c r="BB47" s="1235"/>
      <c r="BC47" s="1235"/>
      <c r="BD47" s="1235"/>
      <c r="BE47" s="1235"/>
      <c r="BF47" s="1235"/>
      <c r="BG47" s="1235"/>
      <c r="BH47" s="1235"/>
      <c r="BI47" s="1235"/>
      <c r="BJ47" s="1235"/>
      <c r="BK47" s="1235"/>
      <c r="BL47" s="1235"/>
      <c r="BM47" s="1235"/>
      <c r="BN47" s="1235"/>
      <c r="BO47" s="1235"/>
      <c r="BP47" s="1235"/>
      <c r="BQ47" s="1235"/>
      <c r="BR47" s="1235"/>
      <c r="BS47" s="1235"/>
      <c r="BT47" s="1235"/>
      <c r="BU47" s="1235"/>
      <c r="BV47" s="1235"/>
      <c r="BW47" s="1235"/>
      <c r="BX47" s="1235"/>
      <c r="BY47" s="1235"/>
      <c r="BZ47" s="1235"/>
      <c r="CA47" s="1235"/>
      <c r="CB47" s="1235"/>
      <c r="CC47" s="1235"/>
      <c r="CD47" s="1235"/>
      <c r="CE47" s="1235"/>
      <c r="CF47" s="1235"/>
      <c r="CG47" s="1235"/>
      <c r="CH47" s="1235"/>
      <c r="CI47" s="1235"/>
      <c r="CJ47" s="1235"/>
      <c r="CK47" s="1235"/>
      <c r="CL47" s="1235"/>
      <c r="CM47" s="1235"/>
      <c r="CN47" s="1235"/>
      <c r="CO47" s="1235"/>
      <c r="CP47" s="1235"/>
      <c r="CQ47" s="1235"/>
      <c r="CR47" s="1235"/>
      <c r="CS47" s="1235"/>
      <c r="CT47" s="1235"/>
      <c r="CU47" s="1235"/>
      <c r="CV47" s="1235"/>
      <c r="CW47" s="1235"/>
      <c r="CX47" s="1235"/>
      <c r="CY47" s="1235"/>
      <c r="CZ47" s="1235"/>
      <c r="DA47" s="1235"/>
      <c r="DB47" s="1235"/>
      <c r="DC47" s="123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601</v>
      </c>
    </row>
    <row r="50" spans="1:109" ht="13.2" x14ac:dyDescent="0.2">
      <c r="B50" s="259"/>
      <c r="G50" s="1237"/>
      <c r="H50" s="1237"/>
      <c r="I50" s="1237"/>
      <c r="J50" s="1237"/>
      <c r="K50" s="360"/>
      <c r="L50" s="360"/>
      <c r="M50" s="361"/>
      <c r="N50" s="36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41" t="s">
        <v>562</v>
      </c>
      <c r="BQ50" s="1241"/>
      <c r="BR50" s="1241"/>
      <c r="BS50" s="1241"/>
      <c r="BT50" s="1241"/>
      <c r="BU50" s="1241"/>
      <c r="BV50" s="1241"/>
      <c r="BW50" s="1241"/>
      <c r="BX50" s="1241" t="s">
        <v>563</v>
      </c>
      <c r="BY50" s="1241"/>
      <c r="BZ50" s="1241"/>
      <c r="CA50" s="1241"/>
      <c r="CB50" s="1241"/>
      <c r="CC50" s="1241"/>
      <c r="CD50" s="1241"/>
      <c r="CE50" s="1241"/>
      <c r="CF50" s="1241" t="s">
        <v>564</v>
      </c>
      <c r="CG50" s="1241"/>
      <c r="CH50" s="1241"/>
      <c r="CI50" s="1241"/>
      <c r="CJ50" s="1241"/>
      <c r="CK50" s="1241"/>
      <c r="CL50" s="1241"/>
      <c r="CM50" s="1241"/>
      <c r="CN50" s="1241" t="s">
        <v>565</v>
      </c>
      <c r="CO50" s="1241"/>
      <c r="CP50" s="1241"/>
      <c r="CQ50" s="1241"/>
      <c r="CR50" s="1241"/>
      <c r="CS50" s="1241"/>
      <c r="CT50" s="1241"/>
      <c r="CU50" s="1241"/>
      <c r="CV50" s="1241" t="s">
        <v>566</v>
      </c>
      <c r="CW50" s="1241"/>
      <c r="CX50" s="1241"/>
      <c r="CY50" s="1241"/>
      <c r="CZ50" s="1241"/>
      <c r="DA50" s="1241"/>
      <c r="DB50" s="1241"/>
      <c r="DC50" s="1241"/>
    </row>
    <row r="51" spans="1:109" ht="13.5" customHeight="1" x14ac:dyDescent="0.2">
      <c r="B51" s="259"/>
      <c r="G51" s="1248"/>
      <c r="H51" s="1248"/>
      <c r="I51" s="1246"/>
      <c r="J51" s="1246"/>
      <c r="K51" s="1243"/>
      <c r="L51" s="1243"/>
      <c r="M51" s="1243"/>
      <c r="N51" s="1243"/>
      <c r="AM51" s="359"/>
      <c r="AN51" s="1244" t="s">
        <v>602</v>
      </c>
      <c r="AO51" s="1244"/>
      <c r="AP51" s="1244"/>
      <c r="AQ51" s="1244"/>
      <c r="AR51" s="1244"/>
      <c r="AS51" s="1244"/>
      <c r="AT51" s="1244"/>
      <c r="AU51" s="1244"/>
      <c r="AV51" s="1244"/>
      <c r="AW51" s="1244"/>
      <c r="AX51" s="1244"/>
      <c r="AY51" s="1244"/>
      <c r="AZ51" s="1244"/>
      <c r="BA51" s="1244"/>
      <c r="BB51" s="1244" t="s">
        <v>603</v>
      </c>
      <c r="BC51" s="1244"/>
      <c r="BD51" s="1244"/>
      <c r="BE51" s="1244"/>
      <c r="BF51" s="1244"/>
      <c r="BG51" s="1244"/>
      <c r="BH51" s="1244"/>
      <c r="BI51" s="1244"/>
      <c r="BJ51" s="1244"/>
      <c r="BK51" s="1244"/>
      <c r="BL51" s="1244"/>
      <c r="BM51" s="1244"/>
      <c r="BN51" s="1244"/>
      <c r="BO51" s="1244"/>
      <c r="BP51" s="1245"/>
      <c r="BQ51" s="1242"/>
      <c r="BR51" s="1242"/>
      <c r="BS51" s="1242"/>
      <c r="BT51" s="1242"/>
      <c r="BU51" s="1242"/>
      <c r="BV51" s="1242"/>
      <c r="BW51" s="1242"/>
      <c r="BX51" s="1245"/>
      <c r="BY51" s="1242"/>
      <c r="BZ51" s="1242"/>
      <c r="CA51" s="1242"/>
      <c r="CB51" s="1242"/>
      <c r="CC51" s="1242"/>
      <c r="CD51" s="1242"/>
      <c r="CE51" s="1242"/>
      <c r="CF51" s="1242"/>
      <c r="CG51" s="1242"/>
      <c r="CH51" s="1242"/>
      <c r="CI51" s="1242"/>
      <c r="CJ51" s="1242"/>
      <c r="CK51" s="1242"/>
      <c r="CL51" s="1242"/>
      <c r="CM51" s="1242"/>
      <c r="CN51" s="1242"/>
      <c r="CO51" s="1242"/>
      <c r="CP51" s="1242"/>
      <c r="CQ51" s="1242"/>
      <c r="CR51" s="1242"/>
      <c r="CS51" s="1242"/>
      <c r="CT51" s="1242"/>
      <c r="CU51" s="1242"/>
      <c r="CV51" s="1242"/>
      <c r="CW51" s="1242"/>
      <c r="CX51" s="1242"/>
      <c r="CY51" s="1242"/>
      <c r="CZ51" s="1242"/>
      <c r="DA51" s="1242"/>
      <c r="DB51" s="1242"/>
      <c r="DC51" s="1242"/>
    </row>
    <row r="52" spans="1:109" ht="13.2" x14ac:dyDescent="0.2">
      <c r="B52" s="259"/>
      <c r="G52" s="1248"/>
      <c r="H52" s="1248"/>
      <c r="I52" s="1246"/>
      <c r="J52" s="1246"/>
      <c r="K52" s="1243"/>
      <c r="L52" s="1243"/>
      <c r="M52" s="1243"/>
      <c r="N52" s="1243"/>
      <c r="AM52" s="35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2"/>
      <c r="BQ52" s="1242"/>
      <c r="BR52" s="1242"/>
      <c r="BS52" s="1242"/>
      <c r="BT52" s="1242"/>
      <c r="BU52" s="1242"/>
      <c r="BV52" s="1242"/>
      <c r="BW52" s="1242"/>
      <c r="BX52" s="1242"/>
      <c r="BY52" s="1242"/>
      <c r="BZ52" s="1242"/>
      <c r="CA52" s="1242"/>
      <c r="CB52" s="1242"/>
      <c r="CC52" s="1242"/>
      <c r="CD52" s="1242"/>
      <c r="CE52" s="1242"/>
      <c r="CF52" s="1242"/>
      <c r="CG52" s="1242"/>
      <c r="CH52" s="1242"/>
      <c r="CI52" s="1242"/>
      <c r="CJ52" s="1242"/>
      <c r="CK52" s="1242"/>
      <c r="CL52" s="1242"/>
      <c r="CM52" s="1242"/>
      <c r="CN52" s="1242"/>
      <c r="CO52" s="1242"/>
      <c r="CP52" s="1242"/>
      <c r="CQ52" s="1242"/>
      <c r="CR52" s="1242"/>
      <c r="CS52" s="1242"/>
      <c r="CT52" s="1242"/>
      <c r="CU52" s="1242"/>
      <c r="CV52" s="1242"/>
      <c r="CW52" s="1242"/>
      <c r="CX52" s="1242"/>
      <c r="CY52" s="1242"/>
      <c r="CZ52" s="1242"/>
      <c r="DA52" s="1242"/>
      <c r="DB52" s="1242"/>
      <c r="DC52" s="1242"/>
    </row>
    <row r="53" spans="1:109" ht="13.2" x14ac:dyDescent="0.2">
      <c r="A53" s="358"/>
      <c r="B53" s="259"/>
      <c r="G53" s="1248"/>
      <c r="H53" s="1248"/>
      <c r="I53" s="1237"/>
      <c r="J53" s="1237"/>
      <c r="K53" s="1243"/>
      <c r="L53" s="1243"/>
      <c r="M53" s="1243"/>
      <c r="N53" s="1243"/>
      <c r="AM53" s="359"/>
      <c r="AN53" s="1244"/>
      <c r="AO53" s="1244"/>
      <c r="AP53" s="1244"/>
      <c r="AQ53" s="1244"/>
      <c r="AR53" s="1244"/>
      <c r="AS53" s="1244"/>
      <c r="AT53" s="1244"/>
      <c r="AU53" s="1244"/>
      <c r="AV53" s="1244"/>
      <c r="AW53" s="1244"/>
      <c r="AX53" s="1244"/>
      <c r="AY53" s="1244"/>
      <c r="AZ53" s="1244"/>
      <c r="BA53" s="1244"/>
      <c r="BB53" s="1244" t="s">
        <v>604</v>
      </c>
      <c r="BC53" s="1244"/>
      <c r="BD53" s="1244"/>
      <c r="BE53" s="1244"/>
      <c r="BF53" s="1244"/>
      <c r="BG53" s="1244"/>
      <c r="BH53" s="1244"/>
      <c r="BI53" s="1244"/>
      <c r="BJ53" s="1244"/>
      <c r="BK53" s="1244"/>
      <c r="BL53" s="1244"/>
      <c r="BM53" s="1244"/>
      <c r="BN53" s="1244"/>
      <c r="BO53" s="1244"/>
      <c r="BP53" s="1245"/>
      <c r="BQ53" s="1242"/>
      <c r="BR53" s="1242"/>
      <c r="BS53" s="1242"/>
      <c r="BT53" s="1242"/>
      <c r="BU53" s="1242"/>
      <c r="BV53" s="1242"/>
      <c r="BW53" s="1242"/>
      <c r="BX53" s="1245"/>
      <c r="BY53" s="1242"/>
      <c r="BZ53" s="1242"/>
      <c r="CA53" s="1242"/>
      <c r="CB53" s="1242"/>
      <c r="CC53" s="1242"/>
      <c r="CD53" s="1242"/>
      <c r="CE53" s="1242"/>
      <c r="CF53" s="1242">
        <v>56</v>
      </c>
      <c r="CG53" s="1242"/>
      <c r="CH53" s="1242"/>
      <c r="CI53" s="1242"/>
      <c r="CJ53" s="1242"/>
      <c r="CK53" s="1242"/>
      <c r="CL53" s="1242"/>
      <c r="CM53" s="1242"/>
      <c r="CN53" s="1242">
        <v>66</v>
      </c>
      <c r="CO53" s="1242"/>
      <c r="CP53" s="1242"/>
      <c r="CQ53" s="1242"/>
      <c r="CR53" s="1242"/>
      <c r="CS53" s="1242"/>
      <c r="CT53" s="1242"/>
      <c r="CU53" s="1242"/>
      <c r="CV53" s="1242">
        <v>50.3</v>
      </c>
      <c r="CW53" s="1242"/>
      <c r="CX53" s="1242"/>
      <c r="CY53" s="1242"/>
      <c r="CZ53" s="1242"/>
      <c r="DA53" s="1242"/>
      <c r="DB53" s="1242"/>
      <c r="DC53" s="1242"/>
    </row>
    <row r="54" spans="1:109" ht="13.2" x14ac:dyDescent="0.2">
      <c r="A54" s="358"/>
      <c r="B54" s="259"/>
      <c r="G54" s="1248"/>
      <c r="H54" s="1248"/>
      <c r="I54" s="1237"/>
      <c r="J54" s="1237"/>
      <c r="K54" s="1243"/>
      <c r="L54" s="1243"/>
      <c r="M54" s="1243"/>
      <c r="N54" s="1243"/>
      <c r="AM54" s="35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2"/>
      <c r="BQ54" s="1242"/>
      <c r="BR54" s="1242"/>
      <c r="BS54" s="1242"/>
      <c r="BT54" s="1242"/>
      <c r="BU54" s="1242"/>
      <c r="BV54" s="1242"/>
      <c r="BW54" s="1242"/>
      <c r="BX54" s="1242"/>
      <c r="BY54" s="1242"/>
      <c r="BZ54" s="1242"/>
      <c r="CA54" s="1242"/>
      <c r="CB54" s="1242"/>
      <c r="CC54" s="1242"/>
      <c r="CD54" s="1242"/>
      <c r="CE54" s="1242"/>
      <c r="CF54" s="1242"/>
      <c r="CG54" s="1242"/>
      <c r="CH54" s="1242"/>
      <c r="CI54" s="1242"/>
      <c r="CJ54" s="1242"/>
      <c r="CK54" s="1242"/>
      <c r="CL54" s="1242"/>
      <c r="CM54" s="1242"/>
      <c r="CN54" s="1242"/>
      <c r="CO54" s="1242"/>
      <c r="CP54" s="1242"/>
      <c r="CQ54" s="1242"/>
      <c r="CR54" s="1242"/>
      <c r="CS54" s="1242"/>
      <c r="CT54" s="1242"/>
      <c r="CU54" s="1242"/>
      <c r="CV54" s="1242"/>
      <c r="CW54" s="1242"/>
      <c r="CX54" s="1242"/>
      <c r="CY54" s="1242"/>
      <c r="CZ54" s="1242"/>
      <c r="DA54" s="1242"/>
      <c r="DB54" s="1242"/>
      <c r="DC54" s="1242"/>
    </row>
    <row r="55" spans="1:109" ht="13.2" x14ac:dyDescent="0.2">
      <c r="A55" s="358"/>
      <c r="B55" s="259"/>
      <c r="G55" s="1237"/>
      <c r="H55" s="1237"/>
      <c r="I55" s="1237"/>
      <c r="J55" s="1237"/>
      <c r="K55" s="1243"/>
      <c r="L55" s="1243"/>
      <c r="M55" s="1243"/>
      <c r="N55" s="1243"/>
      <c r="AN55" s="1241" t="s">
        <v>605</v>
      </c>
      <c r="AO55" s="1241"/>
      <c r="AP55" s="1241"/>
      <c r="AQ55" s="1241"/>
      <c r="AR55" s="1241"/>
      <c r="AS55" s="1241"/>
      <c r="AT55" s="1241"/>
      <c r="AU55" s="1241"/>
      <c r="AV55" s="1241"/>
      <c r="AW55" s="1241"/>
      <c r="AX55" s="1241"/>
      <c r="AY55" s="1241"/>
      <c r="AZ55" s="1241"/>
      <c r="BA55" s="1241"/>
      <c r="BB55" s="1244" t="s">
        <v>603</v>
      </c>
      <c r="BC55" s="1244"/>
      <c r="BD55" s="1244"/>
      <c r="BE55" s="1244"/>
      <c r="BF55" s="1244"/>
      <c r="BG55" s="1244"/>
      <c r="BH55" s="1244"/>
      <c r="BI55" s="1244"/>
      <c r="BJ55" s="1244"/>
      <c r="BK55" s="1244"/>
      <c r="BL55" s="1244"/>
      <c r="BM55" s="1244"/>
      <c r="BN55" s="1244"/>
      <c r="BO55" s="1244"/>
      <c r="BP55" s="1245"/>
      <c r="BQ55" s="1242"/>
      <c r="BR55" s="1242"/>
      <c r="BS55" s="1242"/>
      <c r="BT55" s="1242"/>
      <c r="BU55" s="1242"/>
      <c r="BV55" s="1242"/>
      <c r="BW55" s="1242"/>
      <c r="BX55" s="1245"/>
      <c r="BY55" s="1242"/>
      <c r="BZ55" s="1242"/>
      <c r="CA55" s="1242"/>
      <c r="CB55" s="1242"/>
      <c r="CC55" s="1242"/>
      <c r="CD55" s="1242"/>
      <c r="CE55" s="1242"/>
      <c r="CF55" s="1242">
        <v>0</v>
      </c>
      <c r="CG55" s="1242"/>
      <c r="CH55" s="1242"/>
      <c r="CI55" s="1242"/>
      <c r="CJ55" s="1242"/>
      <c r="CK55" s="1242"/>
      <c r="CL55" s="1242"/>
      <c r="CM55" s="1242"/>
      <c r="CN55" s="1242">
        <v>0</v>
      </c>
      <c r="CO55" s="1242"/>
      <c r="CP55" s="1242"/>
      <c r="CQ55" s="1242"/>
      <c r="CR55" s="1242"/>
      <c r="CS55" s="1242"/>
      <c r="CT55" s="1242"/>
      <c r="CU55" s="1242"/>
      <c r="CV55" s="1242">
        <v>0</v>
      </c>
      <c r="CW55" s="1242"/>
      <c r="CX55" s="1242"/>
      <c r="CY55" s="1242"/>
      <c r="CZ55" s="1242"/>
      <c r="DA55" s="1242"/>
      <c r="DB55" s="1242"/>
      <c r="DC55" s="1242"/>
    </row>
    <row r="56" spans="1:109" ht="13.2" x14ac:dyDescent="0.2">
      <c r="A56" s="358"/>
      <c r="B56" s="259"/>
      <c r="G56" s="1237"/>
      <c r="H56" s="1237"/>
      <c r="I56" s="1237"/>
      <c r="J56" s="1237"/>
      <c r="K56" s="1243"/>
      <c r="L56" s="1243"/>
      <c r="M56" s="1243"/>
      <c r="N56" s="1243"/>
      <c r="AN56" s="1241"/>
      <c r="AO56" s="1241"/>
      <c r="AP56" s="1241"/>
      <c r="AQ56" s="1241"/>
      <c r="AR56" s="1241"/>
      <c r="AS56" s="1241"/>
      <c r="AT56" s="1241"/>
      <c r="AU56" s="1241"/>
      <c r="AV56" s="1241"/>
      <c r="AW56" s="1241"/>
      <c r="AX56" s="1241"/>
      <c r="AY56" s="1241"/>
      <c r="AZ56" s="1241"/>
      <c r="BA56" s="1241"/>
      <c r="BB56" s="1244"/>
      <c r="BC56" s="1244"/>
      <c r="BD56" s="1244"/>
      <c r="BE56" s="1244"/>
      <c r="BF56" s="1244"/>
      <c r="BG56" s="1244"/>
      <c r="BH56" s="1244"/>
      <c r="BI56" s="1244"/>
      <c r="BJ56" s="1244"/>
      <c r="BK56" s="1244"/>
      <c r="BL56" s="1244"/>
      <c r="BM56" s="1244"/>
      <c r="BN56" s="1244"/>
      <c r="BO56" s="1244"/>
      <c r="BP56" s="1242"/>
      <c r="BQ56" s="1242"/>
      <c r="BR56" s="1242"/>
      <c r="BS56" s="1242"/>
      <c r="BT56" s="1242"/>
      <c r="BU56" s="1242"/>
      <c r="BV56" s="1242"/>
      <c r="BW56" s="1242"/>
      <c r="BX56" s="1242"/>
      <c r="BY56" s="1242"/>
      <c r="BZ56" s="1242"/>
      <c r="CA56" s="1242"/>
      <c r="CB56" s="1242"/>
      <c r="CC56" s="1242"/>
      <c r="CD56" s="1242"/>
      <c r="CE56" s="1242"/>
      <c r="CF56" s="1242"/>
      <c r="CG56" s="1242"/>
      <c r="CH56" s="1242"/>
      <c r="CI56" s="1242"/>
      <c r="CJ56" s="1242"/>
      <c r="CK56" s="1242"/>
      <c r="CL56" s="1242"/>
      <c r="CM56" s="1242"/>
      <c r="CN56" s="1242"/>
      <c r="CO56" s="1242"/>
      <c r="CP56" s="1242"/>
      <c r="CQ56" s="1242"/>
      <c r="CR56" s="1242"/>
      <c r="CS56" s="1242"/>
      <c r="CT56" s="1242"/>
      <c r="CU56" s="1242"/>
      <c r="CV56" s="1242"/>
      <c r="CW56" s="1242"/>
      <c r="CX56" s="1242"/>
      <c r="CY56" s="1242"/>
      <c r="CZ56" s="1242"/>
      <c r="DA56" s="1242"/>
      <c r="DB56" s="1242"/>
      <c r="DC56" s="1242"/>
    </row>
    <row r="57" spans="1:109" s="358" customFormat="1" ht="13.2" x14ac:dyDescent="0.2">
      <c r="B57" s="362"/>
      <c r="G57" s="1237"/>
      <c r="H57" s="1237"/>
      <c r="I57" s="1247"/>
      <c r="J57" s="1247"/>
      <c r="K57" s="1243"/>
      <c r="L57" s="1243"/>
      <c r="M57" s="1243"/>
      <c r="N57" s="1243"/>
      <c r="AM57" s="255"/>
      <c r="AN57" s="1241"/>
      <c r="AO57" s="1241"/>
      <c r="AP57" s="1241"/>
      <c r="AQ57" s="1241"/>
      <c r="AR57" s="1241"/>
      <c r="AS57" s="1241"/>
      <c r="AT57" s="1241"/>
      <c r="AU57" s="1241"/>
      <c r="AV57" s="1241"/>
      <c r="AW57" s="1241"/>
      <c r="AX57" s="1241"/>
      <c r="AY57" s="1241"/>
      <c r="AZ57" s="1241"/>
      <c r="BA57" s="1241"/>
      <c r="BB57" s="1244" t="s">
        <v>604</v>
      </c>
      <c r="BC57" s="1244"/>
      <c r="BD57" s="1244"/>
      <c r="BE57" s="1244"/>
      <c r="BF57" s="1244"/>
      <c r="BG57" s="1244"/>
      <c r="BH57" s="1244"/>
      <c r="BI57" s="1244"/>
      <c r="BJ57" s="1244"/>
      <c r="BK57" s="1244"/>
      <c r="BL57" s="1244"/>
      <c r="BM57" s="1244"/>
      <c r="BN57" s="1244"/>
      <c r="BO57" s="1244"/>
      <c r="BP57" s="1245"/>
      <c r="BQ57" s="1242"/>
      <c r="BR57" s="1242"/>
      <c r="BS57" s="1242"/>
      <c r="BT57" s="1242"/>
      <c r="BU57" s="1242"/>
      <c r="BV57" s="1242"/>
      <c r="BW57" s="1242"/>
      <c r="BX57" s="1245"/>
      <c r="BY57" s="1242"/>
      <c r="BZ57" s="1242"/>
      <c r="CA57" s="1242"/>
      <c r="CB57" s="1242"/>
      <c r="CC57" s="1242"/>
      <c r="CD57" s="1242"/>
      <c r="CE57" s="1242"/>
      <c r="CF57" s="1242">
        <v>61.5</v>
      </c>
      <c r="CG57" s="1242"/>
      <c r="CH57" s="1242"/>
      <c r="CI57" s="1242"/>
      <c r="CJ57" s="1242"/>
      <c r="CK57" s="1242"/>
      <c r="CL57" s="1242"/>
      <c r="CM57" s="1242"/>
      <c r="CN57" s="1242">
        <v>60.9</v>
      </c>
      <c r="CO57" s="1242"/>
      <c r="CP57" s="1242"/>
      <c r="CQ57" s="1242"/>
      <c r="CR57" s="1242"/>
      <c r="CS57" s="1242"/>
      <c r="CT57" s="1242"/>
      <c r="CU57" s="1242"/>
      <c r="CV57" s="1242">
        <v>62.3</v>
      </c>
      <c r="CW57" s="1242"/>
      <c r="CX57" s="1242"/>
      <c r="CY57" s="1242"/>
      <c r="CZ57" s="1242"/>
      <c r="DA57" s="1242"/>
      <c r="DB57" s="1242"/>
      <c r="DC57" s="1242"/>
      <c r="DD57" s="363"/>
      <c r="DE57" s="362"/>
    </row>
    <row r="58" spans="1:109" s="358" customFormat="1" ht="13.2" x14ac:dyDescent="0.2">
      <c r="A58" s="255"/>
      <c r="B58" s="362"/>
      <c r="G58" s="1237"/>
      <c r="H58" s="1237"/>
      <c r="I58" s="1247"/>
      <c r="J58" s="1247"/>
      <c r="K58" s="1243"/>
      <c r="L58" s="1243"/>
      <c r="M58" s="1243"/>
      <c r="N58" s="1243"/>
      <c r="AM58" s="255"/>
      <c r="AN58" s="1241"/>
      <c r="AO58" s="1241"/>
      <c r="AP58" s="1241"/>
      <c r="AQ58" s="1241"/>
      <c r="AR58" s="1241"/>
      <c r="AS58" s="1241"/>
      <c r="AT58" s="1241"/>
      <c r="AU58" s="1241"/>
      <c r="AV58" s="1241"/>
      <c r="AW58" s="1241"/>
      <c r="AX58" s="1241"/>
      <c r="AY58" s="1241"/>
      <c r="AZ58" s="1241"/>
      <c r="BA58" s="1241"/>
      <c r="BB58" s="1244"/>
      <c r="BC58" s="1244"/>
      <c r="BD58" s="1244"/>
      <c r="BE58" s="1244"/>
      <c r="BF58" s="1244"/>
      <c r="BG58" s="1244"/>
      <c r="BH58" s="1244"/>
      <c r="BI58" s="1244"/>
      <c r="BJ58" s="1244"/>
      <c r="BK58" s="1244"/>
      <c r="BL58" s="1244"/>
      <c r="BM58" s="1244"/>
      <c r="BN58" s="1244"/>
      <c r="BO58" s="1244"/>
      <c r="BP58" s="1242"/>
      <c r="BQ58" s="1242"/>
      <c r="BR58" s="1242"/>
      <c r="BS58" s="1242"/>
      <c r="BT58" s="1242"/>
      <c r="BU58" s="1242"/>
      <c r="BV58" s="1242"/>
      <c r="BW58" s="1242"/>
      <c r="BX58" s="1242"/>
      <c r="BY58" s="1242"/>
      <c r="BZ58" s="1242"/>
      <c r="CA58" s="1242"/>
      <c r="CB58" s="1242"/>
      <c r="CC58" s="1242"/>
      <c r="CD58" s="1242"/>
      <c r="CE58" s="1242"/>
      <c r="CF58" s="1242"/>
      <c r="CG58" s="1242"/>
      <c r="CH58" s="1242"/>
      <c r="CI58" s="1242"/>
      <c r="CJ58" s="1242"/>
      <c r="CK58" s="1242"/>
      <c r="CL58" s="1242"/>
      <c r="CM58" s="1242"/>
      <c r="CN58" s="1242"/>
      <c r="CO58" s="1242"/>
      <c r="CP58" s="1242"/>
      <c r="CQ58" s="1242"/>
      <c r="CR58" s="1242"/>
      <c r="CS58" s="1242"/>
      <c r="CT58" s="1242"/>
      <c r="CU58" s="1242"/>
      <c r="CV58" s="1242"/>
      <c r="CW58" s="1242"/>
      <c r="CX58" s="1242"/>
      <c r="CY58" s="1242"/>
      <c r="CZ58" s="1242"/>
      <c r="DA58" s="1242"/>
      <c r="DB58" s="1242"/>
      <c r="DC58" s="1242"/>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606</v>
      </c>
    </row>
    <row r="64" spans="1:109" ht="13.2" x14ac:dyDescent="0.2">
      <c r="B64" s="259"/>
      <c r="G64" s="357"/>
      <c r="I64" s="369"/>
      <c r="J64" s="369"/>
      <c r="K64" s="369"/>
      <c r="L64" s="369"/>
      <c r="M64" s="369"/>
      <c r="N64" s="370"/>
      <c r="AM64" s="357"/>
      <c r="AN64" s="357" t="s">
        <v>600</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8" t="s">
        <v>609</v>
      </c>
      <c r="AO65" s="1229"/>
      <c r="AP65" s="1229"/>
      <c r="AQ65" s="1229"/>
      <c r="AR65" s="1229"/>
      <c r="AS65" s="1229"/>
      <c r="AT65" s="1229"/>
      <c r="AU65" s="1229"/>
      <c r="AV65" s="1229"/>
      <c r="AW65" s="1229"/>
      <c r="AX65" s="1229"/>
      <c r="AY65" s="1229"/>
      <c r="AZ65" s="1229"/>
      <c r="BA65" s="1229"/>
      <c r="BB65" s="1229"/>
      <c r="BC65" s="1229"/>
      <c r="BD65" s="1229"/>
      <c r="BE65" s="1229"/>
      <c r="BF65" s="1229"/>
      <c r="BG65" s="1229"/>
      <c r="BH65" s="1229"/>
      <c r="BI65" s="1229"/>
      <c r="BJ65" s="1229"/>
      <c r="BK65" s="1229"/>
      <c r="BL65" s="1229"/>
      <c r="BM65" s="1229"/>
      <c r="BN65" s="1229"/>
      <c r="BO65" s="1229"/>
      <c r="BP65" s="1229"/>
      <c r="BQ65" s="1229"/>
      <c r="BR65" s="1229"/>
      <c r="BS65" s="1229"/>
      <c r="BT65" s="1229"/>
      <c r="BU65" s="1229"/>
      <c r="BV65" s="1229"/>
      <c r="BW65" s="1229"/>
      <c r="BX65" s="1229"/>
      <c r="BY65" s="1229"/>
      <c r="BZ65" s="1229"/>
      <c r="CA65" s="1229"/>
      <c r="CB65" s="1229"/>
      <c r="CC65" s="1229"/>
      <c r="CD65" s="1229"/>
      <c r="CE65" s="1229"/>
      <c r="CF65" s="1229"/>
      <c r="CG65" s="1229"/>
      <c r="CH65" s="1229"/>
      <c r="CI65" s="1229"/>
      <c r="CJ65" s="1229"/>
      <c r="CK65" s="1229"/>
      <c r="CL65" s="1229"/>
      <c r="CM65" s="1229"/>
      <c r="CN65" s="1229"/>
      <c r="CO65" s="1229"/>
      <c r="CP65" s="1229"/>
      <c r="CQ65" s="1229"/>
      <c r="CR65" s="1229"/>
      <c r="CS65" s="1229"/>
      <c r="CT65" s="1229"/>
      <c r="CU65" s="1229"/>
      <c r="CV65" s="1229"/>
      <c r="CW65" s="1229"/>
      <c r="CX65" s="1229"/>
      <c r="CY65" s="1229"/>
      <c r="CZ65" s="1229"/>
      <c r="DA65" s="1229"/>
      <c r="DB65" s="1229"/>
      <c r="DC65" s="1230"/>
    </row>
    <row r="66" spans="2:107" ht="13.2" x14ac:dyDescent="0.2">
      <c r="B66" s="259"/>
      <c r="AN66" s="1231"/>
      <c r="AO66" s="1232"/>
      <c r="AP66" s="1232"/>
      <c r="AQ66" s="1232"/>
      <c r="AR66" s="1232"/>
      <c r="AS66" s="1232"/>
      <c r="AT66" s="1232"/>
      <c r="AU66" s="1232"/>
      <c r="AV66" s="1232"/>
      <c r="AW66" s="1232"/>
      <c r="AX66" s="1232"/>
      <c r="AY66" s="1232"/>
      <c r="AZ66" s="1232"/>
      <c r="BA66" s="1232"/>
      <c r="BB66" s="1232"/>
      <c r="BC66" s="1232"/>
      <c r="BD66" s="1232"/>
      <c r="BE66" s="1232"/>
      <c r="BF66" s="1232"/>
      <c r="BG66" s="1232"/>
      <c r="BH66" s="1232"/>
      <c r="BI66" s="1232"/>
      <c r="BJ66" s="1232"/>
      <c r="BK66" s="1232"/>
      <c r="BL66" s="1232"/>
      <c r="BM66" s="1232"/>
      <c r="BN66" s="1232"/>
      <c r="BO66" s="1232"/>
      <c r="BP66" s="1232"/>
      <c r="BQ66" s="1232"/>
      <c r="BR66" s="1232"/>
      <c r="BS66" s="1232"/>
      <c r="BT66" s="1232"/>
      <c r="BU66" s="1232"/>
      <c r="BV66" s="1232"/>
      <c r="BW66" s="1232"/>
      <c r="BX66" s="1232"/>
      <c r="BY66" s="1232"/>
      <c r="BZ66" s="1232"/>
      <c r="CA66" s="1232"/>
      <c r="CB66" s="1232"/>
      <c r="CC66" s="1232"/>
      <c r="CD66" s="1232"/>
      <c r="CE66" s="1232"/>
      <c r="CF66" s="1232"/>
      <c r="CG66" s="1232"/>
      <c r="CH66" s="1232"/>
      <c r="CI66" s="1232"/>
      <c r="CJ66" s="1232"/>
      <c r="CK66" s="1232"/>
      <c r="CL66" s="1232"/>
      <c r="CM66" s="1232"/>
      <c r="CN66" s="1232"/>
      <c r="CO66" s="1232"/>
      <c r="CP66" s="1232"/>
      <c r="CQ66" s="1232"/>
      <c r="CR66" s="1232"/>
      <c r="CS66" s="1232"/>
      <c r="CT66" s="1232"/>
      <c r="CU66" s="1232"/>
      <c r="CV66" s="1232"/>
      <c r="CW66" s="1232"/>
      <c r="CX66" s="1232"/>
      <c r="CY66" s="1232"/>
      <c r="CZ66" s="1232"/>
      <c r="DA66" s="1232"/>
      <c r="DB66" s="1232"/>
      <c r="DC66" s="1233"/>
    </row>
    <row r="67" spans="2:107" ht="13.2" x14ac:dyDescent="0.2">
      <c r="B67" s="259"/>
      <c r="AN67" s="1231"/>
      <c r="AO67" s="1232"/>
      <c r="AP67" s="1232"/>
      <c r="AQ67" s="1232"/>
      <c r="AR67" s="1232"/>
      <c r="AS67" s="1232"/>
      <c r="AT67" s="1232"/>
      <c r="AU67" s="1232"/>
      <c r="AV67" s="1232"/>
      <c r="AW67" s="1232"/>
      <c r="AX67" s="1232"/>
      <c r="AY67" s="1232"/>
      <c r="AZ67" s="1232"/>
      <c r="BA67" s="1232"/>
      <c r="BB67" s="1232"/>
      <c r="BC67" s="1232"/>
      <c r="BD67" s="1232"/>
      <c r="BE67" s="1232"/>
      <c r="BF67" s="1232"/>
      <c r="BG67" s="1232"/>
      <c r="BH67" s="1232"/>
      <c r="BI67" s="1232"/>
      <c r="BJ67" s="1232"/>
      <c r="BK67" s="1232"/>
      <c r="BL67" s="1232"/>
      <c r="BM67" s="1232"/>
      <c r="BN67" s="1232"/>
      <c r="BO67" s="1232"/>
      <c r="BP67" s="1232"/>
      <c r="BQ67" s="1232"/>
      <c r="BR67" s="1232"/>
      <c r="BS67" s="1232"/>
      <c r="BT67" s="1232"/>
      <c r="BU67" s="1232"/>
      <c r="BV67" s="1232"/>
      <c r="BW67" s="1232"/>
      <c r="BX67" s="1232"/>
      <c r="BY67" s="1232"/>
      <c r="BZ67" s="1232"/>
      <c r="CA67" s="1232"/>
      <c r="CB67" s="1232"/>
      <c r="CC67" s="1232"/>
      <c r="CD67" s="1232"/>
      <c r="CE67" s="1232"/>
      <c r="CF67" s="1232"/>
      <c r="CG67" s="1232"/>
      <c r="CH67" s="1232"/>
      <c r="CI67" s="1232"/>
      <c r="CJ67" s="1232"/>
      <c r="CK67" s="1232"/>
      <c r="CL67" s="1232"/>
      <c r="CM67" s="1232"/>
      <c r="CN67" s="1232"/>
      <c r="CO67" s="1232"/>
      <c r="CP67" s="1232"/>
      <c r="CQ67" s="1232"/>
      <c r="CR67" s="1232"/>
      <c r="CS67" s="1232"/>
      <c r="CT67" s="1232"/>
      <c r="CU67" s="1232"/>
      <c r="CV67" s="1232"/>
      <c r="CW67" s="1232"/>
      <c r="CX67" s="1232"/>
      <c r="CY67" s="1232"/>
      <c r="CZ67" s="1232"/>
      <c r="DA67" s="1232"/>
      <c r="DB67" s="1232"/>
      <c r="DC67" s="1233"/>
    </row>
    <row r="68" spans="2:107" ht="13.2" x14ac:dyDescent="0.2">
      <c r="B68" s="259"/>
      <c r="AN68" s="1231"/>
      <c r="AO68" s="1232"/>
      <c r="AP68" s="1232"/>
      <c r="AQ68" s="1232"/>
      <c r="AR68" s="1232"/>
      <c r="AS68" s="1232"/>
      <c r="AT68" s="1232"/>
      <c r="AU68" s="1232"/>
      <c r="AV68" s="1232"/>
      <c r="AW68" s="1232"/>
      <c r="AX68" s="1232"/>
      <c r="AY68" s="1232"/>
      <c r="AZ68" s="1232"/>
      <c r="BA68" s="1232"/>
      <c r="BB68" s="1232"/>
      <c r="BC68" s="1232"/>
      <c r="BD68" s="1232"/>
      <c r="BE68" s="1232"/>
      <c r="BF68" s="1232"/>
      <c r="BG68" s="1232"/>
      <c r="BH68" s="1232"/>
      <c r="BI68" s="1232"/>
      <c r="BJ68" s="1232"/>
      <c r="BK68" s="1232"/>
      <c r="BL68" s="1232"/>
      <c r="BM68" s="1232"/>
      <c r="BN68" s="1232"/>
      <c r="BO68" s="1232"/>
      <c r="BP68" s="1232"/>
      <c r="BQ68" s="1232"/>
      <c r="BR68" s="1232"/>
      <c r="BS68" s="1232"/>
      <c r="BT68" s="1232"/>
      <c r="BU68" s="1232"/>
      <c r="BV68" s="1232"/>
      <c r="BW68" s="1232"/>
      <c r="BX68" s="1232"/>
      <c r="BY68" s="1232"/>
      <c r="BZ68" s="1232"/>
      <c r="CA68" s="1232"/>
      <c r="CB68" s="1232"/>
      <c r="CC68" s="1232"/>
      <c r="CD68" s="1232"/>
      <c r="CE68" s="1232"/>
      <c r="CF68" s="1232"/>
      <c r="CG68" s="1232"/>
      <c r="CH68" s="1232"/>
      <c r="CI68" s="1232"/>
      <c r="CJ68" s="1232"/>
      <c r="CK68" s="1232"/>
      <c r="CL68" s="1232"/>
      <c r="CM68" s="1232"/>
      <c r="CN68" s="1232"/>
      <c r="CO68" s="1232"/>
      <c r="CP68" s="1232"/>
      <c r="CQ68" s="1232"/>
      <c r="CR68" s="1232"/>
      <c r="CS68" s="1232"/>
      <c r="CT68" s="1232"/>
      <c r="CU68" s="1232"/>
      <c r="CV68" s="1232"/>
      <c r="CW68" s="1232"/>
      <c r="CX68" s="1232"/>
      <c r="CY68" s="1232"/>
      <c r="CZ68" s="1232"/>
      <c r="DA68" s="1232"/>
      <c r="DB68" s="1232"/>
      <c r="DC68" s="1233"/>
    </row>
    <row r="69" spans="2:107" ht="13.2" x14ac:dyDescent="0.2">
      <c r="B69" s="259"/>
      <c r="AN69" s="1234"/>
      <c r="AO69" s="1235"/>
      <c r="AP69" s="1235"/>
      <c r="AQ69" s="1235"/>
      <c r="AR69" s="1235"/>
      <c r="AS69" s="1235"/>
      <c r="AT69" s="1235"/>
      <c r="AU69" s="1235"/>
      <c r="AV69" s="1235"/>
      <c r="AW69" s="1235"/>
      <c r="AX69" s="1235"/>
      <c r="AY69" s="1235"/>
      <c r="AZ69" s="1235"/>
      <c r="BA69" s="1235"/>
      <c r="BB69" s="1235"/>
      <c r="BC69" s="1235"/>
      <c r="BD69" s="1235"/>
      <c r="BE69" s="1235"/>
      <c r="BF69" s="1235"/>
      <c r="BG69" s="1235"/>
      <c r="BH69" s="1235"/>
      <c r="BI69" s="1235"/>
      <c r="BJ69" s="1235"/>
      <c r="BK69" s="1235"/>
      <c r="BL69" s="1235"/>
      <c r="BM69" s="1235"/>
      <c r="BN69" s="1235"/>
      <c r="BO69" s="1235"/>
      <c r="BP69" s="1235"/>
      <c r="BQ69" s="1235"/>
      <c r="BR69" s="1235"/>
      <c r="BS69" s="1235"/>
      <c r="BT69" s="1235"/>
      <c r="BU69" s="1235"/>
      <c r="BV69" s="1235"/>
      <c r="BW69" s="1235"/>
      <c r="BX69" s="1235"/>
      <c r="BY69" s="1235"/>
      <c r="BZ69" s="1235"/>
      <c r="CA69" s="1235"/>
      <c r="CB69" s="1235"/>
      <c r="CC69" s="1235"/>
      <c r="CD69" s="1235"/>
      <c r="CE69" s="1235"/>
      <c r="CF69" s="1235"/>
      <c r="CG69" s="1235"/>
      <c r="CH69" s="1235"/>
      <c r="CI69" s="1235"/>
      <c r="CJ69" s="1235"/>
      <c r="CK69" s="1235"/>
      <c r="CL69" s="1235"/>
      <c r="CM69" s="1235"/>
      <c r="CN69" s="1235"/>
      <c r="CO69" s="1235"/>
      <c r="CP69" s="1235"/>
      <c r="CQ69" s="1235"/>
      <c r="CR69" s="1235"/>
      <c r="CS69" s="1235"/>
      <c r="CT69" s="1235"/>
      <c r="CU69" s="1235"/>
      <c r="CV69" s="1235"/>
      <c r="CW69" s="1235"/>
      <c r="CX69" s="1235"/>
      <c r="CY69" s="1235"/>
      <c r="CZ69" s="1235"/>
      <c r="DA69" s="1235"/>
      <c r="DB69" s="1235"/>
      <c r="DC69" s="123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601</v>
      </c>
    </row>
    <row r="72" spans="2:107" ht="13.2" x14ac:dyDescent="0.2">
      <c r="B72" s="259"/>
      <c r="G72" s="1237"/>
      <c r="H72" s="1237"/>
      <c r="I72" s="1237"/>
      <c r="J72" s="1237"/>
      <c r="K72" s="360"/>
      <c r="L72" s="360"/>
      <c r="M72" s="361"/>
      <c r="N72" s="36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41" t="s">
        <v>562</v>
      </c>
      <c r="BQ72" s="1241"/>
      <c r="BR72" s="1241"/>
      <c r="BS72" s="1241"/>
      <c r="BT72" s="1241"/>
      <c r="BU72" s="1241"/>
      <c r="BV72" s="1241"/>
      <c r="BW72" s="1241"/>
      <c r="BX72" s="1241" t="s">
        <v>563</v>
      </c>
      <c r="BY72" s="1241"/>
      <c r="BZ72" s="1241"/>
      <c r="CA72" s="1241"/>
      <c r="CB72" s="1241"/>
      <c r="CC72" s="1241"/>
      <c r="CD72" s="1241"/>
      <c r="CE72" s="1241"/>
      <c r="CF72" s="1241" t="s">
        <v>564</v>
      </c>
      <c r="CG72" s="1241"/>
      <c r="CH72" s="1241"/>
      <c r="CI72" s="1241"/>
      <c r="CJ72" s="1241"/>
      <c r="CK72" s="1241"/>
      <c r="CL72" s="1241"/>
      <c r="CM72" s="1241"/>
      <c r="CN72" s="1241" t="s">
        <v>565</v>
      </c>
      <c r="CO72" s="1241"/>
      <c r="CP72" s="1241"/>
      <c r="CQ72" s="1241"/>
      <c r="CR72" s="1241"/>
      <c r="CS72" s="1241"/>
      <c r="CT72" s="1241"/>
      <c r="CU72" s="1241"/>
      <c r="CV72" s="1241" t="s">
        <v>566</v>
      </c>
      <c r="CW72" s="1241"/>
      <c r="CX72" s="1241"/>
      <c r="CY72" s="1241"/>
      <c r="CZ72" s="1241"/>
      <c r="DA72" s="1241"/>
      <c r="DB72" s="1241"/>
      <c r="DC72" s="1241"/>
    </row>
    <row r="73" spans="2:107" ht="13.2" x14ac:dyDescent="0.2">
      <c r="B73" s="259"/>
      <c r="G73" s="1248"/>
      <c r="H73" s="1248"/>
      <c r="I73" s="1248"/>
      <c r="J73" s="1248"/>
      <c r="K73" s="1249"/>
      <c r="L73" s="1249"/>
      <c r="M73" s="1249"/>
      <c r="N73" s="1249"/>
      <c r="AM73" s="359"/>
      <c r="AN73" s="1244" t="s">
        <v>602</v>
      </c>
      <c r="AO73" s="1244"/>
      <c r="AP73" s="1244"/>
      <c r="AQ73" s="1244"/>
      <c r="AR73" s="1244"/>
      <c r="AS73" s="1244"/>
      <c r="AT73" s="1244"/>
      <c r="AU73" s="1244"/>
      <c r="AV73" s="1244"/>
      <c r="AW73" s="1244"/>
      <c r="AX73" s="1244"/>
      <c r="AY73" s="1244"/>
      <c r="AZ73" s="1244"/>
      <c r="BA73" s="1244"/>
      <c r="BB73" s="1244" t="s">
        <v>603</v>
      </c>
      <c r="BC73" s="1244"/>
      <c r="BD73" s="1244"/>
      <c r="BE73" s="1244"/>
      <c r="BF73" s="1244"/>
      <c r="BG73" s="1244"/>
      <c r="BH73" s="1244"/>
      <c r="BI73" s="1244"/>
      <c r="BJ73" s="1244"/>
      <c r="BK73" s="1244"/>
      <c r="BL73" s="1244"/>
      <c r="BM73" s="1244"/>
      <c r="BN73" s="1244"/>
      <c r="BO73" s="1244"/>
      <c r="BP73" s="1242"/>
      <c r="BQ73" s="1242"/>
      <c r="BR73" s="1242"/>
      <c r="BS73" s="1242"/>
      <c r="BT73" s="1242"/>
      <c r="BU73" s="1242"/>
      <c r="BV73" s="1242"/>
      <c r="BW73" s="1242"/>
      <c r="BX73" s="1242"/>
      <c r="BY73" s="1242"/>
      <c r="BZ73" s="1242"/>
      <c r="CA73" s="1242"/>
      <c r="CB73" s="1242"/>
      <c r="CC73" s="1242"/>
      <c r="CD73" s="1242"/>
      <c r="CE73" s="1242"/>
      <c r="CF73" s="1242"/>
      <c r="CG73" s="1242"/>
      <c r="CH73" s="1242"/>
      <c r="CI73" s="1242"/>
      <c r="CJ73" s="1242"/>
      <c r="CK73" s="1242"/>
      <c r="CL73" s="1242"/>
      <c r="CM73" s="1242"/>
      <c r="CN73" s="1242"/>
      <c r="CO73" s="1242"/>
      <c r="CP73" s="1242"/>
      <c r="CQ73" s="1242"/>
      <c r="CR73" s="1242"/>
      <c r="CS73" s="1242"/>
      <c r="CT73" s="1242"/>
      <c r="CU73" s="1242"/>
      <c r="CV73" s="1242"/>
      <c r="CW73" s="1242"/>
      <c r="CX73" s="1242"/>
      <c r="CY73" s="1242"/>
      <c r="CZ73" s="1242"/>
      <c r="DA73" s="1242"/>
      <c r="DB73" s="1242"/>
      <c r="DC73" s="1242"/>
    </row>
    <row r="74" spans="2:107" ht="13.2" x14ac:dyDescent="0.2">
      <c r="B74" s="259"/>
      <c r="G74" s="1248"/>
      <c r="H74" s="1248"/>
      <c r="I74" s="1248"/>
      <c r="J74" s="1248"/>
      <c r="K74" s="1249"/>
      <c r="L74" s="1249"/>
      <c r="M74" s="1249"/>
      <c r="N74" s="1249"/>
      <c r="AM74" s="35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2"/>
      <c r="BQ74" s="1242"/>
      <c r="BR74" s="1242"/>
      <c r="BS74" s="1242"/>
      <c r="BT74" s="1242"/>
      <c r="BU74" s="1242"/>
      <c r="BV74" s="1242"/>
      <c r="BW74" s="1242"/>
      <c r="BX74" s="1242"/>
      <c r="BY74" s="1242"/>
      <c r="BZ74" s="1242"/>
      <c r="CA74" s="1242"/>
      <c r="CB74" s="1242"/>
      <c r="CC74" s="1242"/>
      <c r="CD74" s="1242"/>
      <c r="CE74" s="1242"/>
      <c r="CF74" s="1242"/>
      <c r="CG74" s="1242"/>
      <c r="CH74" s="1242"/>
      <c r="CI74" s="1242"/>
      <c r="CJ74" s="1242"/>
      <c r="CK74" s="1242"/>
      <c r="CL74" s="1242"/>
      <c r="CM74" s="1242"/>
      <c r="CN74" s="1242"/>
      <c r="CO74" s="1242"/>
      <c r="CP74" s="1242"/>
      <c r="CQ74" s="1242"/>
      <c r="CR74" s="1242"/>
      <c r="CS74" s="1242"/>
      <c r="CT74" s="1242"/>
      <c r="CU74" s="1242"/>
      <c r="CV74" s="1242"/>
      <c r="CW74" s="1242"/>
      <c r="CX74" s="1242"/>
      <c r="CY74" s="1242"/>
      <c r="CZ74" s="1242"/>
      <c r="DA74" s="1242"/>
      <c r="DB74" s="1242"/>
      <c r="DC74" s="1242"/>
    </row>
    <row r="75" spans="2:107" ht="13.2" x14ac:dyDescent="0.2">
      <c r="B75" s="259"/>
      <c r="G75" s="1248"/>
      <c r="H75" s="1248"/>
      <c r="I75" s="1237"/>
      <c r="J75" s="1237"/>
      <c r="K75" s="1243"/>
      <c r="L75" s="1243"/>
      <c r="M75" s="1243"/>
      <c r="N75" s="1243"/>
      <c r="AM75" s="359"/>
      <c r="AN75" s="1244"/>
      <c r="AO75" s="1244"/>
      <c r="AP75" s="1244"/>
      <c r="AQ75" s="1244"/>
      <c r="AR75" s="1244"/>
      <c r="AS75" s="1244"/>
      <c r="AT75" s="1244"/>
      <c r="AU75" s="1244"/>
      <c r="AV75" s="1244"/>
      <c r="AW75" s="1244"/>
      <c r="AX75" s="1244"/>
      <c r="AY75" s="1244"/>
      <c r="AZ75" s="1244"/>
      <c r="BA75" s="1244"/>
      <c r="BB75" s="1244" t="s">
        <v>607</v>
      </c>
      <c r="BC75" s="1244"/>
      <c r="BD75" s="1244"/>
      <c r="BE75" s="1244"/>
      <c r="BF75" s="1244"/>
      <c r="BG75" s="1244"/>
      <c r="BH75" s="1244"/>
      <c r="BI75" s="1244"/>
      <c r="BJ75" s="1244"/>
      <c r="BK75" s="1244"/>
      <c r="BL75" s="1244"/>
      <c r="BM75" s="1244"/>
      <c r="BN75" s="1244"/>
      <c r="BO75" s="1244"/>
      <c r="BP75" s="1242">
        <v>8.4</v>
      </c>
      <c r="BQ75" s="1242"/>
      <c r="BR75" s="1242"/>
      <c r="BS75" s="1242"/>
      <c r="BT75" s="1242"/>
      <c r="BU75" s="1242"/>
      <c r="BV75" s="1242"/>
      <c r="BW75" s="1242"/>
      <c r="BX75" s="1242">
        <v>6.9</v>
      </c>
      <c r="BY75" s="1242"/>
      <c r="BZ75" s="1242"/>
      <c r="CA75" s="1242"/>
      <c r="CB75" s="1242"/>
      <c r="CC75" s="1242"/>
      <c r="CD75" s="1242"/>
      <c r="CE75" s="1242"/>
      <c r="CF75" s="1242">
        <v>5.4</v>
      </c>
      <c r="CG75" s="1242"/>
      <c r="CH75" s="1242"/>
      <c r="CI75" s="1242"/>
      <c r="CJ75" s="1242"/>
      <c r="CK75" s="1242"/>
      <c r="CL75" s="1242"/>
      <c r="CM75" s="1242"/>
      <c r="CN75" s="1242">
        <v>4.0999999999999996</v>
      </c>
      <c r="CO75" s="1242"/>
      <c r="CP75" s="1242"/>
      <c r="CQ75" s="1242"/>
      <c r="CR75" s="1242"/>
      <c r="CS75" s="1242"/>
      <c r="CT75" s="1242"/>
      <c r="CU75" s="1242"/>
      <c r="CV75" s="1242">
        <v>3.3</v>
      </c>
      <c r="CW75" s="1242"/>
      <c r="CX75" s="1242"/>
      <c r="CY75" s="1242"/>
      <c r="CZ75" s="1242"/>
      <c r="DA75" s="1242"/>
      <c r="DB75" s="1242"/>
      <c r="DC75" s="1242"/>
    </row>
    <row r="76" spans="2:107" ht="13.2" x14ac:dyDescent="0.2">
      <c r="B76" s="259"/>
      <c r="G76" s="1248"/>
      <c r="H76" s="1248"/>
      <c r="I76" s="1237"/>
      <c r="J76" s="1237"/>
      <c r="K76" s="1243"/>
      <c r="L76" s="1243"/>
      <c r="M76" s="1243"/>
      <c r="N76" s="1243"/>
      <c r="AM76" s="35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2"/>
      <c r="BQ76" s="1242"/>
      <c r="BR76" s="1242"/>
      <c r="BS76" s="1242"/>
      <c r="BT76" s="1242"/>
      <c r="BU76" s="1242"/>
      <c r="BV76" s="1242"/>
      <c r="BW76" s="1242"/>
      <c r="BX76" s="1242"/>
      <c r="BY76" s="1242"/>
      <c r="BZ76" s="1242"/>
      <c r="CA76" s="1242"/>
      <c r="CB76" s="1242"/>
      <c r="CC76" s="1242"/>
      <c r="CD76" s="1242"/>
      <c r="CE76" s="1242"/>
      <c r="CF76" s="1242"/>
      <c r="CG76" s="1242"/>
      <c r="CH76" s="1242"/>
      <c r="CI76" s="1242"/>
      <c r="CJ76" s="1242"/>
      <c r="CK76" s="1242"/>
      <c r="CL76" s="1242"/>
      <c r="CM76" s="1242"/>
      <c r="CN76" s="1242"/>
      <c r="CO76" s="1242"/>
      <c r="CP76" s="1242"/>
      <c r="CQ76" s="1242"/>
      <c r="CR76" s="1242"/>
      <c r="CS76" s="1242"/>
      <c r="CT76" s="1242"/>
      <c r="CU76" s="1242"/>
      <c r="CV76" s="1242"/>
      <c r="CW76" s="1242"/>
      <c r="CX76" s="1242"/>
      <c r="CY76" s="1242"/>
      <c r="CZ76" s="1242"/>
      <c r="DA76" s="1242"/>
      <c r="DB76" s="1242"/>
      <c r="DC76" s="1242"/>
    </row>
    <row r="77" spans="2:107" ht="13.2" x14ac:dyDescent="0.2">
      <c r="B77" s="259"/>
      <c r="G77" s="1237"/>
      <c r="H77" s="1237"/>
      <c r="I77" s="1237"/>
      <c r="J77" s="1237"/>
      <c r="K77" s="1249"/>
      <c r="L77" s="1249"/>
      <c r="M77" s="1249"/>
      <c r="N77" s="1249"/>
      <c r="AN77" s="1241" t="s">
        <v>605</v>
      </c>
      <c r="AO77" s="1241"/>
      <c r="AP77" s="1241"/>
      <c r="AQ77" s="1241"/>
      <c r="AR77" s="1241"/>
      <c r="AS77" s="1241"/>
      <c r="AT77" s="1241"/>
      <c r="AU77" s="1241"/>
      <c r="AV77" s="1241"/>
      <c r="AW77" s="1241"/>
      <c r="AX77" s="1241"/>
      <c r="AY77" s="1241"/>
      <c r="AZ77" s="1241"/>
      <c r="BA77" s="1241"/>
      <c r="BB77" s="1244" t="s">
        <v>603</v>
      </c>
      <c r="BC77" s="1244"/>
      <c r="BD77" s="1244"/>
      <c r="BE77" s="1244"/>
      <c r="BF77" s="1244"/>
      <c r="BG77" s="1244"/>
      <c r="BH77" s="1244"/>
      <c r="BI77" s="1244"/>
      <c r="BJ77" s="1244"/>
      <c r="BK77" s="1244"/>
      <c r="BL77" s="1244"/>
      <c r="BM77" s="1244"/>
      <c r="BN77" s="1244"/>
      <c r="BO77" s="1244"/>
      <c r="BP77" s="1242">
        <v>0</v>
      </c>
      <c r="BQ77" s="1242"/>
      <c r="BR77" s="1242"/>
      <c r="BS77" s="1242"/>
      <c r="BT77" s="1242"/>
      <c r="BU77" s="1242"/>
      <c r="BV77" s="1242"/>
      <c r="BW77" s="1242"/>
      <c r="BX77" s="1242">
        <v>0</v>
      </c>
      <c r="BY77" s="1242"/>
      <c r="BZ77" s="1242"/>
      <c r="CA77" s="1242"/>
      <c r="CB77" s="1242"/>
      <c r="CC77" s="1242"/>
      <c r="CD77" s="1242"/>
      <c r="CE77" s="1242"/>
      <c r="CF77" s="1242">
        <v>0</v>
      </c>
      <c r="CG77" s="1242"/>
      <c r="CH77" s="1242"/>
      <c r="CI77" s="1242"/>
      <c r="CJ77" s="1242"/>
      <c r="CK77" s="1242"/>
      <c r="CL77" s="1242"/>
      <c r="CM77" s="1242"/>
      <c r="CN77" s="1242">
        <v>0</v>
      </c>
      <c r="CO77" s="1242"/>
      <c r="CP77" s="1242"/>
      <c r="CQ77" s="1242"/>
      <c r="CR77" s="1242"/>
      <c r="CS77" s="1242"/>
      <c r="CT77" s="1242"/>
      <c r="CU77" s="1242"/>
      <c r="CV77" s="1242">
        <v>0</v>
      </c>
      <c r="CW77" s="1242"/>
      <c r="CX77" s="1242"/>
      <c r="CY77" s="1242"/>
      <c r="CZ77" s="1242"/>
      <c r="DA77" s="1242"/>
      <c r="DB77" s="1242"/>
      <c r="DC77" s="1242"/>
    </row>
    <row r="78" spans="2:107" ht="13.2" x14ac:dyDescent="0.2">
      <c r="B78" s="259"/>
      <c r="G78" s="1237"/>
      <c r="H78" s="1237"/>
      <c r="I78" s="1237"/>
      <c r="J78" s="1237"/>
      <c r="K78" s="1249"/>
      <c r="L78" s="1249"/>
      <c r="M78" s="1249"/>
      <c r="N78" s="1249"/>
      <c r="AN78" s="1241"/>
      <c r="AO78" s="1241"/>
      <c r="AP78" s="1241"/>
      <c r="AQ78" s="1241"/>
      <c r="AR78" s="1241"/>
      <c r="AS78" s="1241"/>
      <c r="AT78" s="1241"/>
      <c r="AU78" s="1241"/>
      <c r="AV78" s="1241"/>
      <c r="AW78" s="1241"/>
      <c r="AX78" s="1241"/>
      <c r="AY78" s="1241"/>
      <c r="AZ78" s="1241"/>
      <c r="BA78" s="1241"/>
      <c r="BB78" s="1244"/>
      <c r="BC78" s="1244"/>
      <c r="BD78" s="1244"/>
      <c r="BE78" s="1244"/>
      <c r="BF78" s="1244"/>
      <c r="BG78" s="1244"/>
      <c r="BH78" s="1244"/>
      <c r="BI78" s="1244"/>
      <c r="BJ78" s="1244"/>
      <c r="BK78" s="1244"/>
      <c r="BL78" s="1244"/>
      <c r="BM78" s="1244"/>
      <c r="BN78" s="1244"/>
      <c r="BO78" s="1244"/>
      <c r="BP78" s="1242"/>
      <c r="BQ78" s="1242"/>
      <c r="BR78" s="1242"/>
      <c r="BS78" s="1242"/>
      <c r="BT78" s="1242"/>
      <c r="BU78" s="1242"/>
      <c r="BV78" s="1242"/>
      <c r="BW78" s="1242"/>
      <c r="BX78" s="1242"/>
      <c r="BY78" s="1242"/>
      <c r="BZ78" s="1242"/>
      <c r="CA78" s="1242"/>
      <c r="CB78" s="1242"/>
      <c r="CC78" s="1242"/>
      <c r="CD78" s="1242"/>
      <c r="CE78" s="1242"/>
      <c r="CF78" s="1242"/>
      <c r="CG78" s="1242"/>
      <c r="CH78" s="1242"/>
      <c r="CI78" s="1242"/>
      <c r="CJ78" s="1242"/>
      <c r="CK78" s="1242"/>
      <c r="CL78" s="1242"/>
      <c r="CM78" s="1242"/>
      <c r="CN78" s="1242"/>
      <c r="CO78" s="1242"/>
      <c r="CP78" s="1242"/>
      <c r="CQ78" s="1242"/>
      <c r="CR78" s="1242"/>
      <c r="CS78" s="1242"/>
      <c r="CT78" s="1242"/>
      <c r="CU78" s="1242"/>
      <c r="CV78" s="1242"/>
      <c r="CW78" s="1242"/>
      <c r="CX78" s="1242"/>
      <c r="CY78" s="1242"/>
      <c r="CZ78" s="1242"/>
      <c r="DA78" s="1242"/>
      <c r="DB78" s="1242"/>
      <c r="DC78" s="1242"/>
    </row>
    <row r="79" spans="2:107" ht="13.2" x14ac:dyDescent="0.2">
      <c r="B79" s="259"/>
      <c r="G79" s="1237"/>
      <c r="H79" s="1237"/>
      <c r="I79" s="1247"/>
      <c r="J79" s="1247"/>
      <c r="K79" s="1250"/>
      <c r="L79" s="1250"/>
      <c r="M79" s="1250"/>
      <c r="N79" s="1250"/>
      <c r="AN79" s="1241"/>
      <c r="AO79" s="1241"/>
      <c r="AP79" s="1241"/>
      <c r="AQ79" s="1241"/>
      <c r="AR79" s="1241"/>
      <c r="AS79" s="1241"/>
      <c r="AT79" s="1241"/>
      <c r="AU79" s="1241"/>
      <c r="AV79" s="1241"/>
      <c r="AW79" s="1241"/>
      <c r="AX79" s="1241"/>
      <c r="AY79" s="1241"/>
      <c r="AZ79" s="1241"/>
      <c r="BA79" s="1241"/>
      <c r="BB79" s="1244" t="s">
        <v>607</v>
      </c>
      <c r="BC79" s="1244"/>
      <c r="BD79" s="1244"/>
      <c r="BE79" s="1244"/>
      <c r="BF79" s="1244"/>
      <c r="BG79" s="1244"/>
      <c r="BH79" s="1244"/>
      <c r="BI79" s="1244"/>
      <c r="BJ79" s="1244"/>
      <c r="BK79" s="1244"/>
      <c r="BL79" s="1244"/>
      <c r="BM79" s="1244"/>
      <c r="BN79" s="1244"/>
      <c r="BO79" s="1244"/>
      <c r="BP79" s="1242">
        <v>7.4</v>
      </c>
      <c r="BQ79" s="1242"/>
      <c r="BR79" s="1242"/>
      <c r="BS79" s="1242"/>
      <c r="BT79" s="1242"/>
      <c r="BU79" s="1242"/>
      <c r="BV79" s="1242"/>
      <c r="BW79" s="1242"/>
      <c r="BX79" s="1242">
        <v>7.4</v>
      </c>
      <c r="BY79" s="1242"/>
      <c r="BZ79" s="1242"/>
      <c r="CA79" s="1242"/>
      <c r="CB79" s="1242"/>
      <c r="CC79" s="1242"/>
      <c r="CD79" s="1242"/>
      <c r="CE79" s="1242"/>
      <c r="CF79" s="1242">
        <v>8</v>
      </c>
      <c r="CG79" s="1242"/>
      <c r="CH79" s="1242"/>
      <c r="CI79" s="1242"/>
      <c r="CJ79" s="1242"/>
      <c r="CK79" s="1242"/>
      <c r="CL79" s="1242"/>
      <c r="CM79" s="1242"/>
      <c r="CN79" s="1242">
        <v>6.6</v>
      </c>
      <c r="CO79" s="1242"/>
      <c r="CP79" s="1242"/>
      <c r="CQ79" s="1242"/>
      <c r="CR79" s="1242"/>
      <c r="CS79" s="1242"/>
      <c r="CT79" s="1242"/>
      <c r="CU79" s="1242"/>
      <c r="CV79" s="1242">
        <v>6.8</v>
      </c>
      <c r="CW79" s="1242"/>
      <c r="CX79" s="1242"/>
      <c r="CY79" s="1242"/>
      <c r="CZ79" s="1242"/>
      <c r="DA79" s="1242"/>
      <c r="DB79" s="1242"/>
      <c r="DC79" s="1242"/>
    </row>
    <row r="80" spans="2:107" ht="13.2" x14ac:dyDescent="0.2">
      <c r="B80" s="259"/>
      <c r="G80" s="1237"/>
      <c r="H80" s="1237"/>
      <c r="I80" s="1247"/>
      <c r="J80" s="1247"/>
      <c r="K80" s="1250"/>
      <c r="L80" s="1250"/>
      <c r="M80" s="1250"/>
      <c r="N80" s="1250"/>
      <c r="AN80" s="1241"/>
      <c r="AO80" s="1241"/>
      <c r="AP80" s="1241"/>
      <c r="AQ80" s="1241"/>
      <c r="AR80" s="1241"/>
      <c r="AS80" s="1241"/>
      <c r="AT80" s="1241"/>
      <c r="AU80" s="1241"/>
      <c r="AV80" s="1241"/>
      <c r="AW80" s="1241"/>
      <c r="AX80" s="1241"/>
      <c r="AY80" s="1241"/>
      <c r="AZ80" s="1241"/>
      <c r="BA80" s="1241"/>
      <c r="BB80" s="1244"/>
      <c r="BC80" s="1244"/>
      <c r="BD80" s="1244"/>
      <c r="BE80" s="1244"/>
      <c r="BF80" s="1244"/>
      <c r="BG80" s="1244"/>
      <c r="BH80" s="1244"/>
      <c r="BI80" s="1244"/>
      <c r="BJ80" s="1244"/>
      <c r="BK80" s="1244"/>
      <c r="BL80" s="1244"/>
      <c r="BM80" s="1244"/>
      <c r="BN80" s="1244"/>
      <c r="BO80" s="1244"/>
      <c r="BP80" s="1242"/>
      <c r="BQ80" s="1242"/>
      <c r="BR80" s="1242"/>
      <c r="BS80" s="1242"/>
      <c r="BT80" s="1242"/>
      <c r="BU80" s="1242"/>
      <c r="BV80" s="1242"/>
      <c r="BW80" s="1242"/>
      <c r="BX80" s="1242"/>
      <c r="BY80" s="1242"/>
      <c r="BZ80" s="1242"/>
      <c r="CA80" s="1242"/>
      <c r="CB80" s="1242"/>
      <c r="CC80" s="1242"/>
      <c r="CD80" s="1242"/>
      <c r="CE80" s="1242"/>
      <c r="CF80" s="1242"/>
      <c r="CG80" s="1242"/>
      <c r="CH80" s="1242"/>
      <c r="CI80" s="1242"/>
      <c r="CJ80" s="1242"/>
      <c r="CK80" s="1242"/>
      <c r="CL80" s="1242"/>
      <c r="CM80" s="1242"/>
      <c r="CN80" s="1242"/>
      <c r="CO80" s="1242"/>
      <c r="CP80" s="1242"/>
      <c r="CQ80" s="1242"/>
      <c r="CR80" s="1242"/>
      <c r="CS80" s="1242"/>
      <c r="CT80" s="1242"/>
      <c r="CU80" s="1242"/>
      <c r="CV80" s="1242"/>
      <c r="CW80" s="1242"/>
      <c r="CX80" s="1242"/>
      <c r="CY80" s="1242"/>
      <c r="CZ80" s="1242"/>
      <c r="DA80" s="1242"/>
      <c r="DB80" s="1242"/>
      <c r="DC80" s="1242"/>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u630LYNrGWa/FppGTV2OV+yU5uDgic2CIENiFrgb2HhZC7MVBwk/atCR18reb8OLWzK3PkMzDu3b2e7aAlpcPw==" saltValue="+721YvluXypkMll9y5ogN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509</v>
      </c>
    </row>
  </sheetData>
  <sheetProtection algorithmName="SHA-512" hashValue="DEbLOTKmJm9k+dTRtQoNbiV9qDzI4wGtRksGwbYuA5uo4lS0cvIAQdlh5DvvQOH8phHHz34K6RaTXJ5IBKJmcA==" saltValue="AqKnjFcuAxMY9U55fsis2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509</v>
      </c>
    </row>
  </sheetData>
  <sheetProtection algorithmName="SHA-512" hashValue="GybF5PqDZcw0HRiZ0KO3UTyZ6iF2XGTXQ+R3CTCVXBaI6Qi30dynM7KG+8kGjRWRFwJur6S8mMoB/tiwhjRNZg==" saltValue="jjL08Mc0yMHQz7g/xZWmL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559</v>
      </c>
      <c r="G2" s="149"/>
      <c r="H2" s="150"/>
    </row>
    <row r="3" spans="1:8" x14ac:dyDescent="0.2">
      <c r="A3" s="146" t="s">
        <v>552</v>
      </c>
      <c r="B3" s="151"/>
      <c r="C3" s="152"/>
      <c r="D3" s="153">
        <v>284706</v>
      </c>
      <c r="E3" s="154"/>
      <c r="F3" s="155">
        <v>289738</v>
      </c>
      <c r="G3" s="156"/>
      <c r="H3" s="157"/>
    </row>
    <row r="4" spans="1:8" x14ac:dyDescent="0.2">
      <c r="A4" s="158"/>
      <c r="B4" s="159"/>
      <c r="C4" s="160"/>
      <c r="D4" s="161">
        <v>208147</v>
      </c>
      <c r="E4" s="162"/>
      <c r="F4" s="163">
        <v>156238</v>
      </c>
      <c r="G4" s="164"/>
      <c r="H4" s="165"/>
    </row>
    <row r="5" spans="1:8" x14ac:dyDescent="0.2">
      <c r="A5" s="146" t="s">
        <v>554</v>
      </c>
      <c r="B5" s="151"/>
      <c r="C5" s="152"/>
      <c r="D5" s="153">
        <v>282402</v>
      </c>
      <c r="E5" s="154"/>
      <c r="F5" s="155">
        <v>316937</v>
      </c>
      <c r="G5" s="156"/>
      <c r="H5" s="157"/>
    </row>
    <row r="6" spans="1:8" x14ac:dyDescent="0.2">
      <c r="A6" s="158"/>
      <c r="B6" s="159"/>
      <c r="C6" s="160"/>
      <c r="D6" s="161">
        <v>174692</v>
      </c>
      <c r="E6" s="162"/>
      <c r="F6" s="163">
        <v>199150</v>
      </c>
      <c r="G6" s="164"/>
      <c r="H6" s="165"/>
    </row>
    <row r="7" spans="1:8" x14ac:dyDescent="0.2">
      <c r="A7" s="146" t="s">
        <v>555</v>
      </c>
      <c r="B7" s="151"/>
      <c r="C7" s="152"/>
      <c r="D7" s="153">
        <v>555692</v>
      </c>
      <c r="E7" s="154"/>
      <c r="F7" s="155">
        <v>332350</v>
      </c>
      <c r="G7" s="156"/>
      <c r="H7" s="157"/>
    </row>
    <row r="8" spans="1:8" x14ac:dyDescent="0.2">
      <c r="A8" s="158"/>
      <c r="B8" s="159"/>
      <c r="C8" s="160"/>
      <c r="D8" s="161">
        <v>174812</v>
      </c>
      <c r="E8" s="162"/>
      <c r="F8" s="163">
        <v>200453</v>
      </c>
      <c r="G8" s="164"/>
      <c r="H8" s="165"/>
    </row>
    <row r="9" spans="1:8" x14ac:dyDescent="0.2">
      <c r="A9" s="146" t="s">
        <v>556</v>
      </c>
      <c r="B9" s="151"/>
      <c r="C9" s="152"/>
      <c r="D9" s="153">
        <v>458161</v>
      </c>
      <c r="E9" s="154"/>
      <c r="F9" s="155">
        <v>362690</v>
      </c>
      <c r="G9" s="156"/>
      <c r="H9" s="157"/>
    </row>
    <row r="10" spans="1:8" x14ac:dyDescent="0.2">
      <c r="A10" s="158"/>
      <c r="B10" s="159"/>
      <c r="C10" s="160"/>
      <c r="D10" s="161">
        <v>252076</v>
      </c>
      <c r="E10" s="162"/>
      <c r="F10" s="163">
        <v>172580</v>
      </c>
      <c r="G10" s="164"/>
      <c r="H10" s="165"/>
    </row>
    <row r="11" spans="1:8" x14ac:dyDescent="0.2">
      <c r="A11" s="146" t="s">
        <v>557</v>
      </c>
      <c r="B11" s="151"/>
      <c r="C11" s="152"/>
      <c r="D11" s="153">
        <v>333508</v>
      </c>
      <c r="E11" s="154"/>
      <c r="F11" s="155">
        <v>296093</v>
      </c>
      <c r="G11" s="156"/>
      <c r="H11" s="157"/>
    </row>
    <row r="12" spans="1:8" x14ac:dyDescent="0.2">
      <c r="A12" s="158"/>
      <c r="B12" s="159"/>
      <c r="C12" s="166"/>
      <c r="D12" s="161">
        <v>145354</v>
      </c>
      <c r="E12" s="162"/>
      <c r="F12" s="163">
        <v>140545</v>
      </c>
      <c r="G12" s="164"/>
      <c r="H12" s="165"/>
    </row>
    <row r="13" spans="1:8" x14ac:dyDescent="0.2">
      <c r="A13" s="146"/>
      <c r="B13" s="151"/>
      <c r="C13" s="152"/>
      <c r="D13" s="153">
        <v>382894</v>
      </c>
      <c r="E13" s="154"/>
      <c r="F13" s="155">
        <v>319562</v>
      </c>
      <c r="G13" s="167"/>
      <c r="H13" s="157"/>
    </row>
    <row r="14" spans="1:8" x14ac:dyDescent="0.2">
      <c r="A14" s="158"/>
      <c r="B14" s="159"/>
      <c r="C14" s="160"/>
      <c r="D14" s="161">
        <v>191016</v>
      </c>
      <c r="E14" s="162"/>
      <c r="F14" s="163">
        <v>173793</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11.53</v>
      </c>
      <c r="C19" s="168">
        <f>ROUND(VALUE(SUBSTITUTE(実質収支比率等に係る経年分析!G$48,"▲","-")),2)</f>
        <v>12.45</v>
      </c>
      <c r="D19" s="168">
        <f>ROUND(VALUE(SUBSTITUTE(実質収支比率等に係る経年分析!H$48,"▲","-")),2)</f>
        <v>15.21</v>
      </c>
      <c r="E19" s="168">
        <f>ROUND(VALUE(SUBSTITUTE(実質収支比率等に係る経年分析!I$48,"▲","-")),2)</f>
        <v>11.32</v>
      </c>
      <c r="F19" s="168">
        <f>ROUND(VALUE(SUBSTITUTE(実質収支比率等に係る経年分析!J$48,"▲","-")),2)</f>
        <v>9.5399999999999991</v>
      </c>
    </row>
    <row r="20" spans="1:11" x14ac:dyDescent="0.2">
      <c r="A20" s="168" t="s">
        <v>57</v>
      </c>
      <c r="B20" s="168">
        <f>ROUND(VALUE(SUBSTITUTE(実質収支比率等に係る経年分析!F$47,"▲","-")),2)</f>
        <v>47.69</v>
      </c>
      <c r="C20" s="168">
        <f>ROUND(VALUE(SUBSTITUTE(実質収支比率等に係る経年分析!G$47,"▲","-")),2)</f>
        <v>50.99</v>
      </c>
      <c r="D20" s="168">
        <f>ROUND(VALUE(SUBSTITUTE(実質収支比率等に係る経年分析!H$47,"▲","-")),2)</f>
        <v>50.7</v>
      </c>
      <c r="E20" s="168">
        <f>ROUND(VALUE(SUBSTITUTE(実質収支比率等に係る経年分析!I$47,"▲","-")),2)</f>
        <v>44.93</v>
      </c>
      <c r="F20" s="168">
        <f>ROUND(VALUE(SUBSTITUTE(実質収支比率等に係る経年分析!J$47,"▲","-")),2)</f>
        <v>47.78</v>
      </c>
    </row>
    <row r="21" spans="1:11" x14ac:dyDescent="0.2">
      <c r="A21" s="168" t="s">
        <v>58</v>
      </c>
      <c r="B21" s="168">
        <f>IF(ISNUMBER(VALUE(SUBSTITUTE(実質収支比率等に係る経年分析!F$49,"▲","-"))),ROUND(VALUE(SUBSTITUTE(実質収支比率等に係る経年分析!F$49,"▲","-")),2),NA())</f>
        <v>2.77</v>
      </c>
      <c r="C21" s="168">
        <f>IF(ISNUMBER(VALUE(SUBSTITUTE(実質収支比率等に係る経年分析!G$49,"▲","-"))),ROUND(VALUE(SUBSTITUTE(実質収支比率等に係る経年分析!G$49,"▲","-")),2),NA())</f>
        <v>3.63</v>
      </c>
      <c r="D21" s="168">
        <f>IF(ISNUMBER(VALUE(SUBSTITUTE(実質収支比率等に係る経年分析!H$49,"▲","-"))),ROUND(VALUE(SUBSTITUTE(実質収支比率等に係る経年分析!H$49,"▲","-")),2),NA())</f>
        <v>2.83</v>
      </c>
      <c r="E21" s="168">
        <f>IF(ISNUMBER(VALUE(SUBSTITUTE(実質収支比率等に係る経年分析!I$49,"▲","-"))),ROUND(VALUE(SUBSTITUTE(実質収支比率等に係る経年分析!I$49,"▲","-")),2),NA())</f>
        <v>12.24</v>
      </c>
      <c r="F21" s="168">
        <f>IF(ISNUMBER(VALUE(SUBSTITUTE(実質収支比率等に係る経年分析!J$49,"▲","-"))),ROUND(VALUE(SUBSTITUTE(実質収支比率等に係る経年分析!J$49,"▲","-")),2),NA())</f>
        <v>1.1399999999999999</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後期高齢者医療特別会計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介護保険（介護サービス事業勘定）特別会計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介護保険（保険事業勘定）特別会計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0.24</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0.46</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0.01</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国民健康保険特別会計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宅地造成事業特別会計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v>
      </c>
    </row>
    <row r="34" spans="1:16" x14ac:dyDescent="0.2">
      <c r="A34" s="169" t="str">
        <f>IF(連結実質赤字比率に係る赤字・黒字の構成分析!C$36="",NA(),連結実質赤字比率に係る赤字・黒字の構成分析!C$36)</f>
        <v>下水道事業特別会計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0.02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v>
      </c>
    </row>
    <row r="35" spans="1:16" x14ac:dyDescent="0.2">
      <c r="A35" s="169" t="str">
        <f>IF(連結実質赤字比率に係る赤字・黒字の構成分析!C$35="",NA(),連結実質赤字比率に係る赤字・黒字の構成分析!C$35)</f>
        <v>簡易水道事業特別会計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0.03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11.52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12.42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15.21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11.31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9.5299999999999994</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297</v>
      </c>
      <c r="E42" s="170"/>
      <c r="F42" s="170"/>
      <c r="G42" s="170">
        <f>'実質公債費比率（分子）の構造'!L$52</f>
        <v>267</v>
      </c>
      <c r="H42" s="170"/>
      <c r="I42" s="170"/>
      <c r="J42" s="170">
        <f>'実質公債費比率（分子）の構造'!M$52</f>
        <v>215</v>
      </c>
      <c r="K42" s="170"/>
      <c r="L42" s="170"/>
      <c r="M42" s="170">
        <f>'実質公債費比率（分子）の構造'!N$52</f>
        <v>233</v>
      </c>
      <c r="N42" s="170"/>
      <c r="O42" s="170"/>
      <c r="P42" s="170">
        <f>'実質公債費比率（分子）の構造'!O$52</f>
        <v>243</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t="str">
        <f>'実質公債費比率（分子）の構造'!K$49</f>
        <v>-</v>
      </c>
      <c r="C45" s="170"/>
      <c r="D45" s="170"/>
      <c r="E45" s="170" t="str">
        <f>'実質公債費比率（分子）の構造'!L$49</f>
        <v>-</v>
      </c>
      <c r="F45" s="170"/>
      <c r="G45" s="170"/>
      <c r="H45" s="170" t="str">
        <f>'実質公債費比率（分子）の構造'!M$49</f>
        <v>-</v>
      </c>
      <c r="I45" s="170"/>
      <c r="J45" s="170"/>
      <c r="K45" s="170" t="str">
        <f>'実質公債費比率（分子）の構造'!N$49</f>
        <v>-</v>
      </c>
      <c r="L45" s="170"/>
      <c r="M45" s="170"/>
      <c r="N45" s="170" t="str">
        <f>'実質公債費比率（分子）の構造'!O$49</f>
        <v>-</v>
      </c>
      <c r="O45" s="170"/>
      <c r="P45" s="170"/>
    </row>
    <row r="46" spans="1:16" x14ac:dyDescent="0.2">
      <c r="A46" s="170" t="s">
        <v>69</v>
      </c>
      <c r="B46" s="170">
        <f>'実質公債費比率（分子）の構造'!K$48</f>
        <v>56</v>
      </c>
      <c r="C46" s="170"/>
      <c r="D46" s="170"/>
      <c r="E46" s="170">
        <f>'実質公債費比率（分子）の構造'!L$48</f>
        <v>63</v>
      </c>
      <c r="F46" s="170"/>
      <c r="G46" s="170"/>
      <c r="H46" s="170">
        <f>'実質公債費比率（分子）の構造'!M$48</f>
        <v>69</v>
      </c>
      <c r="I46" s="170"/>
      <c r="J46" s="170"/>
      <c r="K46" s="170">
        <f>'実質公債費比率（分子）の構造'!N$48</f>
        <v>74</v>
      </c>
      <c r="L46" s="170"/>
      <c r="M46" s="170"/>
      <c r="N46" s="170">
        <f>'実質公債費比率（分子）の構造'!O$48</f>
        <v>74</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349</v>
      </c>
      <c r="C49" s="170"/>
      <c r="D49" s="170"/>
      <c r="E49" s="170">
        <f>'実質公債費比率（分子）の構造'!L$45</f>
        <v>291</v>
      </c>
      <c r="F49" s="170"/>
      <c r="G49" s="170"/>
      <c r="H49" s="170">
        <f>'実質公債費比率（分子）の構造'!M$45</f>
        <v>223</v>
      </c>
      <c r="I49" s="170"/>
      <c r="J49" s="170"/>
      <c r="K49" s="170">
        <f>'実質公債費比率（分子）の構造'!N$45</f>
        <v>210</v>
      </c>
      <c r="L49" s="170"/>
      <c r="M49" s="170"/>
      <c r="N49" s="170">
        <f>'実質公債費比率（分子）の構造'!O$45</f>
        <v>226</v>
      </c>
      <c r="O49" s="170"/>
      <c r="P49" s="170"/>
    </row>
    <row r="50" spans="1:16" x14ac:dyDescent="0.2">
      <c r="A50" s="170" t="s">
        <v>73</v>
      </c>
      <c r="B50" s="170" t="e">
        <f>NA()</f>
        <v>#N/A</v>
      </c>
      <c r="C50" s="170">
        <f>IF(ISNUMBER('実質公債費比率（分子）の構造'!K$53),'実質公債費比率（分子）の構造'!K$53,NA())</f>
        <v>108</v>
      </c>
      <c r="D50" s="170" t="e">
        <f>NA()</f>
        <v>#N/A</v>
      </c>
      <c r="E50" s="170" t="e">
        <f>NA()</f>
        <v>#N/A</v>
      </c>
      <c r="F50" s="170">
        <f>IF(ISNUMBER('実質公債費比率（分子）の構造'!L$53),'実質公債費比率（分子）の構造'!L$53,NA())</f>
        <v>87</v>
      </c>
      <c r="G50" s="170" t="e">
        <f>NA()</f>
        <v>#N/A</v>
      </c>
      <c r="H50" s="170" t="e">
        <f>NA()</f>
        <v>#N/A</v>
      </c>
      <c r="I50" s="170">
        <f>IF(ISNUMBER('実質公債費比率（分子）の構造'!M$53),'実質公債費比率（分子）の構造'!M$53,NA())</f>
        <v>77</v>
      </c>
      <c r="J50" s="170" t="e">
        <f>NA()</f>
        <v>#N/A</v>
      </c>
      <c r="K50" s="170" t="e">
        <f>NA()</f>
        <v>#N/A</v>
      </c>
      <c r="L50" s="170">
        <f>IF(ISNUMBER('実質公債費比率（分子）の構造'!N$53),'実質公債費比率（分子）の構造'!N$53,NA())</f>
        <v>51</v>
      </c>
      <c r="M50" s="170" t="e">
        <f>NA()</f>
        <v>#N/A</v>
      </c>
      <c r="N50" s="170" t="e">
        <f>NA()</f>
        <v>#N/A</v>
      </c>
      <c r="O50" s="170">
        <f>IF(ISNUMBER('実質公債費比率（分子）の構造'!O$53),'実質公債費比率（分子）の構造'!O$53,NA())</f>
        <v>57</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2468</v>
      </c>
      <c r="E56" s="169"/>
      <c r="F56" s="169"/>
      <c r="G56" s="169">
        <f>'将来負担比率（分子）の構造'!J$52</f>
        <v>2564</v>
      </c>
      <c r="H56" s="169"/>
      <c r="I56" s="169"/>
      <c r="J56" s="169">
        <f>'将来負担比率（分子）の構造'!K$52</f>
        <v>2559</v>
      </c>
      <c r="K56" s="169"/>
      <c r="L56" s="169"/>
      <c r="M56" s="169">
        <f>'将来負担比率（分子）の構造'!L$52</f>
        <v>2548</v>
      </c>
      <c r="N56" s="169"/>
      <c r="O56" s="169"/>
      <c r="P56" s="169">
        <f>'将来負担比率（分子）の構造'!M$52</f>
        <v>2409</v>
      </c>
    </row>
    <row r="57" spans="1:16" x14ac:dyDescent="0.2">
      <c r="A57" s="169" t="s">
        <v>44</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43</v>
      </c>
      <c r="B58" s="169"/>
      <c r="C58" s="169"/>
      <c r="D58" s="169">
        <f>'将来負担比率（分子）の構造'!I$50</f>
        <v>2439</v>
      </c>
      <c r="E58" s="169"/>
      <c r="F58" s="169"/>
      <c r="G58" s="169">
        <f>'将来負担比率（分子）の構造'!J$50</f>
        <v>2548</v>
      </c>
      <c r="H58" s="169"/>
      <c r="I58" s="169"/>
      <c r="J58" s="169">
        <f>'将来負担比率（分子）の構造'!K$50</f>
        <v>2670</v>
      </c>
      <c r="K58" s="169"/>
      <c r="L58" s="169"/>
      <c r="M58" s="169">
        <f>'将来負担比率（分子）の構造'!L$50</f>
        <v>2927</v>
      </c>
      <c r="N58" s="169"/>
      <c r="O58" s="169"/>
      <c r="P58" s="169">
        <f>'将来負担比率（分子）の構造'!M$50</f>
        <v>3246</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t="str">
        <f>'将来負担比率（分子）の構造'!I$45</f>
        <v>-</v>
      </c>
      <c r="C62" s="169"/>
      <c r="D62" s="169"/>
      <c r="E62" s="169" t="str">
        <f>'将来負担比率（分子）の構造'!J$45</f>
        <v>-</v>
      </c>
      <c r="F62" s="169"/>
      <c r="G62" s="169"/>
      <c r="H62" s="169" t="str">
        <f>'将来負担比率（分子）の構造'!K$45</f>
        <v>-</v>
      </c>
      <c r="I62" s="169"/>
      <c r="J62" s="169"/>
      <c r="K62" s="169" t="str">
        <f>'将来負担比率（分子）の構造'!L$45</f>
        <v>-</v>
      </c>
      <c r="L62" s="169"/>
      <c r="M62" s="169"/>
      <c r="N62" s="169" t="str">
        <f>'将来負担比率（分子）の構造'!M$45</f>
        <v>-</v>
      </c>
      <c r="O62" s="169"/>
      <c r="P62" s="169"/>
    </row>
    <row r="63" spans="1:16" x14ac:dyDescent="0.2">
      <c r="A63" s="169" t="s">
        <v>36</v>
      </c>
      <c r="B63" s="169" t="str">
        <f>'将来負担比率（分子）の構造'!I$44</f>
        <v>-</v>
      </c>
      <c r="C63" s="169"/>
      <c r="D63" s="169"/>
      <c r="E63" s="169" t="str">
        <f>'将来負担比率（分子）の構造'!J$44</f>
        <v>-</v>
      </c>
      <c r="F63" s="169"/>
      <c r="G63" s="169"/>
      <c r="H63" s="169" t="str">
        <f>'将来負担比率（分子）の構造'!K$44</f>
        <v>-</v>
      </c>
      <c r="I63" s="169"/>
      <c r="J63" s="169"/>
      <c r="K63" s="169" t="str">
        <f>'将来負担比率（分子）の構造'!L$44</f>
        <v>-</v>
      </c>
      <c r="L63" s="169"/>
      <c r="M63" s="169"/>
      <c r="N63" s="169" t="str">
        <f>'将来負担比率（分子）の構造'!M$44</f>
        <v>-</v>
      </c>
      <c r="O63" s="169"/>
      <c r="P63" s="169"/>
    </row>
    <row r="64" spans="1:16" x14ac:dyDescent="0.2">
      <c r="A64" s="169" t="s">
        <v>35</v>
      </c>
      <c r="B64" s="169">
        <f>'将来負担比率（分子）の構造'!I$43</f>
        <v>995</v>
      </c>
      <c r="C64" s="169"/>
      <c r="D64" s="169"/>
      <c r="E64" s="169">
        <f>'将来負担比率（分子）の構造'!J$43</f>
        <v>1037</v>
      </c>
      <c r="F64" s="169"/>
      <c r="G64" s="169"/>
      <c r="H64" s="169">
        <f>'将来負担比率（分子）の構造'!K$43</f>
        <v>1006</v>
      </c>
      <c r="I64" s="169"/>
      <c r="J64" s="169"/>
      <c r="K64" s="169">
        <f>'将来負担比率（分子）の構造'!L$43</f>
        <v>909</v>
      </c>
      <c r="L64" s="169"/>
      <c r="M64" s="169"/>
      <c r="N64" s="169">
        <f>'将来負担比率（分子）の構造'!M$43</f>
        <v>935</v>
      </c>
      <c r="O64" s="169"/>
      <c r="P64" s="169"/>
    </row>
    <row r="65" spans="1:16" x14ac:dyDescent="0.2">
      <c r="A65" s="169" t="s">
        <v>34</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33</v>
      </c>
      <c r="B66" s="169">
        <f>'将来負担比率（分子）の構造'!I$41</f>
        <v>2237</v>
      </c>
      <c r="C66" s="169"/>
      <c r="D66" s="169"/>
      <c r="E66" s="169">
        <f>'将来負担比率（分子）の構造'!J$41</f>
        <v>2254</v>
      </c>
      <c r="F66" s="169"/>
      <c r="G66" s="169"/>
      <c r="H66" s="169">
        <f>'将来負担比率（分子）の構造'!K$41</f>
        <v>2538</v>
      </c>
      <c r="I66" s="169"/>
      <c r="J66" s="169"/>
      <c r="K66" s="169">
        <f>'将来負担比率（分子）の構造'!L$41</f>
        <v>2491</v>
      </c>
      <c r="L66" s="169"/>
      <c r="M66" s="169"/>
      <c r="N66" s="169">
        <f>'将来負担比率（分子）の構造'!M$41</f>
        <v>2474</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972</v>
      </c>
      <c r="C72" s="173">
        <f>基金残高に係る経年分析!G55</f>
        <v>972</v>
      </c>
      <c r="D72" s="173">
        <f>基金残高に係る経年分析!H55</f>
        <v>1035</v>
      </c>
    </row>
    <row r="73" spans="1:16" x14ac:dyDescent="0.2">
      <c r="A73" s="172" t="s">
        <v>80</v>
      </c>
      <c r="B73" s="173">
        <f>基金残高に係る経年分析!F56</f>
        <v>474</v>
      </c>
      <c r="C73" s="173">
        <f>基金残高に係る経年分析!G56</f>
        <v>413</v>
      </c>
      <c r="D73" s="173">
        <f>基金残高に係る経年分析!H56</f>
        <v>585</v>
      </c>
    </row>
    <row r="74" spans="1:16" x14ac:dyDescent="0.2">
      <c r="A74" s="172" t="s">
        <v>81</v>
      </c>
      <c r="B74" s="173">
        <f>基金残高に係る経年分析!F57</f>
        <v>1237</v>
      </c>
      <c r="C74" s="173">
        <f>基金残高に係る経年分析!G57</f>
        <v>1519</v>
      </c>
      <c r="D74" s="173">
        <f>基金残高に係る経年分析!H57</f>
        <v>1548</v>
      </c>
    </row>
  </sheetData>
  <sheetProtection algorithmName="SHA-512" hashValue="xBwBv3OiENJKZkG9Tq+6CFRhRgjbOg5Fao4h4D/scjfKAqU1etzmeYABmx9U+0OKmdyrAvUJ4biaxnhdu8HpTw==" saltValue="222IrQ0fkRkYG0FvB2w8a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219</v>
      </c>
      <c r="DI1" s="616"/>
      <c r="DJ1" s="616"/>
      <c r="DK1" s="616"/>
      <c r="DL1" s="616"/>
      <c r="DM1" s="616"/>
      <c r="DN1" s="617"/>
      <c r="DO1" s="208"/>
      <c r="DP1" s="615" t="s">
        <v>220</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221</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222</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223</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224</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225</v>
      </c>
      <c r="S4" s="619"/>
      <c r="T4" s="619"/>
      <c r="U4" s="619"/>
      <c r="V4" s="619"/>
      <c r="W4" s="619"/>
      <c r="X4" s="619"/>
      <c r="Y4" s="620"/>
      <c r="Z4" s="618" t="s">
        <v>226</v>
      </c>
      <c r="AA4" s="619"/>
      <c r="AB4" s="619"/>
      <c r="AC4" s="620"/>
      <c r="AD4" s="618" t="s">
        <v>227</v>
      </c>
      <c r="AE4" s="619"/>
      <c r="AF4" s="619"/>
      <c r="AG4" s="619"/>
      <c r="AH4" s="619"/>
      <c r="AI4" s="619"/>
      <c r="AJ4" s="619"/>
      <c r="AK4" s="620"/>
      <c r="AL4" s="618" t="s">
        <v>226</v>
      </c>
      <c r="AM4" s="619"/>
      <c r="AN4" s="619"/>
      <c r="AO4" s="620"/>
      <c r="AP4" s="621" t="s">
        <v>228</v>
      </c>
      <c r="AQ4" s="621"/>
      <c r="AR4" s="621"/>
      <c r="AS4" s="621"/>
      <c r="AT4" s="621"/>
      <c r="AU4" s="621"/>
      <c r="AV4" s="621"/>
      <c r="AW4" s="621"/>
      <c r="AX4" s="621"/>
      <c r="AY4" s="621"/>
      <c r="AZ4" s="621"/>
      <c r="BA4" s="621"/>
      <c r="BB4" s="621"/>
      <c r="BC4" s="621"/>
      <c r="BD4" s="621"/>
      <c r="BE4" s="621"/>
      <c r="BF4" s="621"/>
      <c r="BG4" s="621" t="s">
        <v>229</v>
      </c>
      <c r="BH4" s="621"/>
      <c r="BI4" s="621"/>
      <c r="BJ4" s="621"/>
      <c r="BK4" s="621"/>
      <c r="BL4" s="621"/>
      <c r="BM4" s="621"/>
      <c r="BN4" s="621"/>
      <c r="BO4" s="621" t="s">
        <v>226</v>
      </c>
      <c r="BP4" s="621"/>
      <c r="BQ4" s="621"/>
      <c r="BR4" s="621"/>
      <c r="BS4" s="621" t="s">
        <v>230</v>
      </c>
      <c r="BT4" s="621"/>
      <c r="BU4" s="621"/>
      <c r="BV4" s="621"/>
      <c r="BW4" s="621"/>
      <c r="BX4" s="621"/>
      <c r="BY4" s="621"/>
      <c r="BZ4" s="621"/>
      <c r="CA4" s="621"/>
      <c r="CB4" s="621"/>
      <c r="CD4" s="618" t="s">
        <v>231</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232</v>
      </c>
      <c r="C5" s="623"/>
      <c r="D5" s="623"/>
      <c r="E5" s="623"/>
      <c r="F5" s="623"/>
      <c r="G5" s="623"/>
      <c r="H5" s="623"/>
      <c r="I5" s="623"/>
      <c r="J5" s="623"/>
      <c r="K5" s="623"/>
      <c r="L5" s="623"/>
      <c r="M5" s="623"/>
      <c r="N5" s="623"/>
      <c r="O5" s="623"/>
      <c r="P5" s="623"/>
      <c r="Q5" s="624"/>
      <c r="R5" s="625">
        <v>522096</v>
      </c>
      <c r="S5" s="626"/>
      <c r="T5" s="626"/>
      <c r="U5" s="626"/>
      <c r="V5" s="626"/>
      <c r="W5" s="626"/>
      <c r="X5" s="626"/>
      <c r="Y5" s="627"/>
      <c r="Z5" s="628">
        <v>9.8000000000000007</v>
      </c>
      <c r="AA5" s="628"/>
      <c r="AB5" s="628"/>
      <c r="AC5" s="628"/>
      <c r="AD5" s="629">
        <v>522096</v>
      </c>
      <c r="AE5" s="629"/>
      <c r="AF5" s="629"/>
      <c r="AG5" s="629"/>
      <c r="AH5" s="629"/>
      <c r="AI5" s="629"/>
      <c r="AJ5" s="629"/>
      <c r="AK5" s="629"/>
      <c r="AL5" s="630">
        <v>22.4</v>
      </c>
      <c r="AM5" s="631"/>
      <c r="AN5" s="631"/>
      <c r="AO5" s="632"/>
      <c r="AP5" s="622" t="s">
        <v>233</v>
      </c>
      <c r="AQ5" s="623"/>
      <c r="AR5" s="623"/>
      <c r="AS5" s="623"/>
      <c r="AT5" s="623"/>
      <c r="AU5" s="623"/>
      <c r="AV5" s="623"/>
      <c r="AW5" s="623"/>
      <c r="AX5" s="623"/>
      <c r="AY5" s="623"/>
      <c r="AZ5" s="623"/>
      <c r="BA5" s="623"/>
      <c r="BB5" s="623"/>
      <c r="BC5" s="623"/>
      <c r="BD5" s="623"/>
      <c r="BE5" s="623"/>
      <c r="BF5" s="624"/>
      <c r="BG5" s="636">
        <v>522096</v>
      </c>
      <c r="BH5" s="637"/>
      <c r="BI5" s="637"/>
      <c r="BJ5" s="637"/>
      <c r="BK5" s="637"/>
      <c r="BL5" s="637"/>
      <c r="BM5" s="637"/>
      <c r="BN5" s="638"/>
      <c r="BO5" s="639">
        <v>100</v>
      </c>
      <c r="BP5" s="639"/>
      <c r="BQ5" s="639"/>
      <c r="BR5" s="639"/>
      <c r="BS5" s="640" t="s">
        <v>130</v>
      </c>
      <c r="BT5" s="640"/>
      <c r="BU5" s="640"/>
      <c r="BV5" s="640"/>
      <c r="BW5" s="640"/>
      <c r="BX5" s="640"/>
      <c r="BY5" s="640"/>
      <c r="BZ5" s="640"/>
      <c r="CA5" s="640"/>
      <c r="CB5" s="644"/>
      <c r="CD5" s="618" t="s">
        <v>228</v>
      </c>
      <c r="CE5" s="619"/>
      <c r="CF5" s="619"/>
      <c r="CG5" s="619"/>
      <c r="CH5" s="619"/>
      <c r="CI5" s="619"/>
      <c r="CJ5" s="619"/>
      <c r="CK5" s="619"/>
      <c r="CL5" s="619"/>
      <c r="CM5" s="619"/>
      <c r="CN5" s="619"/>
      <c r="CO5" s="619"/>
      <c r="CP5" s="619"/>
      <c r="CQ5" s="620"/>
      <c r="CR5" s="618" t="s">
        <v>234</v>
      </c>
      <c r="CS5" s="619"/>
      <c r="CT5" s="619"/>
      <c r="CU5" s="619"/>
      <c r="CV5" s="619"/>
      <c r="CW5" s="619"/>
      <c r="CX5" s="619"/>
      <c r="CY5" s="620"/>
      <c r="CZ5" s="618" t="s">
        <v>226</v>
      </c>
      <c r="DA5" s="619"/>
      <c r="DB5" s="619"/>
      <c r="DC5" s="620"/>
      <c r="DD5" s="618" t="s">
        <v>235</v>
      </c>
      <c r="DE5" s="619"/>
      <c r="DF5" s="619"/>
      <c r="DG5" s="619"/>
      <c r="DH5" s="619"/>
      <c r="DI5" s="619"/>
      <c r="DJ5" s="619"/>
      <c r="DK5" s="619"/>
      <c r="DL5" s="619"/>
      <c r="DM5" s="619"/>
      <c r="DN5" s="619"/>
      <c r="DO5" s="619"/>
      <c r="DP5" s="620"/>
      <c r="DQ5" s="618" t="s">
        <v>236</v>
      </c>
      <c r="DR5" s="619"/>
      <c r="DS5" s="619"/>
      <c r="DT5" s="619"/>
      <c r="DU5" s="619"/>
      <c r="DV5" s="619"/>
      <c r="DW5" s="619"/>
      <c r="DX5" s="619"/>
      <c r="DY5" s="619"/>
      <c r="DZ5" s="619"/>
      <c r="EA5" s="619"/>
      <c r="EB5" s="619"/>
      <c r="EC5" s="620"/>
    </row>
    <row r="6" spans="2:143" ht="11.25" customHeight="1" x14ac:dyDescent="0.2">
      <c r="B6" s="633" t="s">
        <v>237</v>
      </c>
      <c r="C6" s="634"/>
      <c r="D6" s="634"/>
      <c r="E6" s="634"/>
      <c r="F6" s="634"/>
      <c r="G6" s="634"/>
      <c r="H6" s="634"/>
      <c r="I6" s="634"/>
      <c r="J6" s="634"/>
      <c r="K6" s="634"/>
      <c r="L6" s="634"/>
      <c r="M6" s="634"/>
      <c r="N6" s="634"/>
      <c r="O6" s="634"/>
      <c r="P6" s="634"/>
      <c r="Q6" s="635"/>
      <c r="R6" s="636">
        <v>8661</v>
      </c>
      <c r="S6" s="637"/>
      <c r="T6" s="637"/>
      <c r="U6" s="637"/>
      <c r="V6" s="637"/>
      <c r="W6" s="637"/>
      <c r="X6" s="637"/>
      <c r="Y6" s="638"/>
      <c r="Z6" s="639">
        <v>0.2</v>
      </c>
      <c r="AA6" s="639"/>
      <c r="AB6" s="639"/>
      <c r="AC6" s="639"/>
      <c r="AD6" s="640">
        <v>8661</v>
      </c>
      <c r="AE6" s="640"/>
      <c r="AF6" s="640"/>
      <c r="AG6" s="640"/>
      <c r="AH6" s="640"/>
      <c r="AI6" s="640"/>
      <c r="AJ6" s="640"/>
      <c r="AK6" s="640"/>
      <c r="AL6" s="641">
        <v>0.4</v>
      </c>
      <c r="AM6" s="642"/>
      <c r="AN6" s="642"/>
      <c r="AO6" s="643"/>
      <c r="AP6" s="633" t="s">
        <v>238</v>
      </c>
      <c r="AQ6" s="634"/>
      <c r="AR6" s="634"/>
      <c r="AS6" s="634"/>
      <c r="AT6" s="634"/>
      <c r="AU6" s="634"/>
      <c r="AV6" s="634"/>
      <c r="AW6" s="634"/>
      <c r="AX6" s="634"/>
      <c r="AY6" s="634"/>
      <c r="AZ6" s="634"/>
      <c r="BA6" s="634"/>
      <c r="BB6" s="634"/>
      <c r="BC6" s="634"/>
      <c r="BD6" s="634"/>
      <c r="BE6" s="634"/>
      <c r="BF6" s="635"/>
      <c r="BG6" s="636">
        <v>522096</v>
      </c>
      <c r="BH6" s="637"/>
      <c r="BI6" s="637"/>
      <c r="BJ6" s="637"/>
      <c r="BK6" s="637"/>
      <c r="BL6" s="637"/>
      <c r="BM6" s="637"/>
      <c r="BN6" s="638"/>
      <c r="BO6" s="639">
        <v>100</v>
      </c>
      <c r="BP6" s="639"/>
      <c r="BQ6" s="639"/>
      <c r="BR6" s="639"/>
      <c r="BS6" s="640" t="s">
        <v>130</v>
      </c>
      <c r="BT6" s="640"/>
      <c r="BU6" s="640"/>
      <c r="BV6" s="640"/>
      <c r="BW6" s="640"/>
      <c r="BX6" s="640"/>
      <c r="BY6" s="640"/>
      <c r="BZ6" s="640"/>
      <c r="CA6" s="640"/>
      <c r="CB6" s="644"/>
      <c r="CD6" s="622" t="s">
        <v>239</v>
      </c>
      <c r="CE6" s="623"/>
      <c r="CF6" s="623"/>
      <c r="CG6" s="623"/>
      <c r="CH6" s="623"/>
      <c r="CI6" s="623"/>
      <c r="CJ6" s="623"/>
      <c r="CK6" s="623"/>
      <c r="CL6" s="623"/>
      <c r="CM6" s="623"/>
      <c r="CN6" s="623"/>
      <c r="CO6" s="623"/>
      <c r="CP6" s="623"/>
      <c r="CQ6" s="624"/>
      <c r="CR6" s="636">
        <v>53128</v>
      </c>
      <c r="CS6" s="637"/>
      <c r="CT6" s="637"/>
      <c r="CU6" s="637"/>
      <c r="CV6" s="637"/>
      <c r="CW6" s="637"/>
      <c r="CX6" s="637"/>
      <c r="CY6" s="638"/>
      <c r="CZ6" s="630">
        <v>1</v>
      </c>
      <c r="DA6" s="631"/>
      <c r="DB6" s="631"/>
      <c r="DC6" s="647"/>
      <c r="DD6" s="645" t="s">
        <v>138</v>
      </c>
      <c r="DE6" s="637"/>
      <c r="DF6" s="637"/>
      <c r="DG6" s="637"/>
      <c r="DH6" s="637"/>
      <c r="DI6" s="637"/>
      <c r="DJ6" s="637"/>
      <c r="DK6" s="637"/>
      <c r="DL6" s="637"/>
      <c r="DM6" s="637"/>
      <c r="DN6" s="637"/>
      <c r="DO6" s="637"/>
      <c r="DP6" s="638"/>
      <c r="DQ6" s="645">
        <v>53128</v>
      </c>
      <c r="DR6" s="637"/>
      <c r="DS6" s="637"/>
      <c r="DT6" s="637"/>
      <c r="DU6" s="637"/>
      <c r="DV6" s="637"/>
      <c r="DW6" s="637"/>
      <c r="DX6" s="637"/>
      <c r="DY6" s="637"/>
      <c r="DZ6" s="637"/>
      <c r="EA6" s="637"/>
      <c r="EB6" s="637"/>
      <c r="EC6" s="646"/>
    </row>
    <row r="7" spans="2:143" ht="11.25" customHeight="1" x14ac:dyDescent="0.2">
      <c r="B7" s="633" t="s">
        <v>240</v>
      </c>
      <c r="C7" s="634"/>
      <c r="D7" s="634"/>
      <c r="E7" s="634"/>
      <c r="F7" s="634"/>
      <c r="G7" s="634"/>
      <c r="H7" s="634"/>
      <c r="I7" s="634"/>
      <c r="J7" s="634"/>
      <c r="K7" s="634"/>
      <c r="L7" s="634"/>
      <c r="M7" s="634"/>
      <c r="N7" s="634"/>
      <c r="O7" s="634"/>
      <c r="P7" s="634"/>
      <c r="Q7" s="635"/>
      <c r="R7" s="636">
        <v>1052</v>
      </c>
      <c r="S7" s="637"/>
      <c r="T7" s="637"/>
      <c r="U7" s="637"/>
      <c r="V7" s="637"/>
      <c r="W7" s="637"/>
      <c r="X7" s="637"/>
      <c r="Y7" s="638"/>
      <c r="Z7" s="639">
        <v>0</v>
      </c>
      <c r="AA7" s="639"/>
      <c r="AB7" s="639"/>
      <c r="AC7" s="639"/>
      <c r="AD7" s="640">
        <v>1052</v>
      </c>
      <c r="AE7" s="640"/>
      <c r="AF7" s="640"/>
      <c r="AG7" s="640"/>
      <c r="AH7" s="640"/>
      <c r="AI7" s="640"/>
      <c r="AJ7" s="640"/>
      <c r="AK7" s="640"/>
      <c r="AL7" s="641">
        <v>0</v>
      </c>
      <c r="AM7" s="642"/>
      <c r="AN7" s="642"/>
      <c r="AO7" s="643"/>
      <c r="AP7" s="633" t="s">
        <v>241</v>
      </c>
      <c r="AQ7" s="634"/>
      <c r="AR7" s="634"/>
      <c r="AS7" s="634"/>
      <c r="AT7" s="634"/>
      <c r="AU7" s="634"/>
      <c r="AV7" s="634"/>
      <c r="AW7" s="634"/>
      <c r="AX7" s="634"/>
      <c r="AY7" s="634"/>
      <c r="AZ7" s="634"/>
      <c r="BA7" s="634"/>
      <c r="BB7" s="634"/>
      <c r="BC7" s="634"/>
      <c r="BD7" s="634"/>
      <c r="BE7" s="634"/>
      <c r="BF7" s="635"/>
      <c r="BG7" s="636">
        <v>320565</v>
      </c>
      <c r="BH7" s="637"/>
      <c r="BI7" s="637"/>
      <c r="BJ7" s="637"/>
      <c r="BK7" s="637"/>
      <c r="BL7" s="637"/>
      <c r="BM7" s="637"/>
      <c r="BN7" s="638"/>
      <c r="BO7" s="639">
        <v>61.4</v>
      </c>
      <c r="BP7" s="639"/>
      <c r="BQ7" s="639"/>
      <c r="BR7" s="639"/>
      <c r="BS7" s="640" t="s">
        <v>130</v>
      </c>
      <c r="BT7" s="640"/>
      <c r="BU7" s="640"/>
      <c r="BV7" s="640"/>
      <c r="BW7" s="640"/>
      <c r="BX7" s="640"/>
      <c r="BY7" s="640"/>
      <c r="BZ7" s="640"/>
      <c r="CA7" s="640"/>
      <c r="CB7" s="644"/>
      <c r="CD7" s="633" t="s">
        <v>242</v>
      </c>
      <c r="CE7" s="634"/>
      <c r="CF7" s="634"/>
      <c r="CG7" s="634"/>
      <c r="CH7" s="634"/>
      <c r="CI7" s="634"/>
      <c r="CJ7" s="634"/>
      <c r="CK7" s="634"/>
      <c r="CL7" s="634"/>
      <c r="CM7" s="634"/>
      <c r="CN7" s="634"/>
      <c r="CO7" s="634"/>
      <c r="CP7" s="634"/>
      <c r="CQ7" s="635"/>
      <c r="CR7" s="636">
        <v>1475461</v>
      </c>
      <c r="CS7" s="637"/>
      <c r="CT7" s="637"/>
      <c r="CU7" s="637"/>
      <c r="CV7" s="637"/>
      <c r="CW7" s="637"/>
      <c r="CX7" s="637"/>
      <c r="CY7" s="638"/>
      <c r="CZ7" s="639">
        <v>29.1</v>
      </c>
      <c r="DA7" s="639"/>
      <c r="DB7" s="639"/>
      <c r="DC7" s="639"/>
      <c r="DD7" s="645">
        <v>97497</v>
      </c>
      <c r="DE7" s="637"/>
      <c r="DF7" s="637"/>
      <c r="DG7" s="637"/>
      <c r="DH7" s="637"/>
      <c r="DI7" s="637"/>
      <c r="DJ7" s="637"/>
      <c r="DK7" s="637"/>
      <c r="DL7" s="637"/>
      <c r="DM7" s="637"/>
      <c r="DN7" s="637"/>
      <c r="DO7" s="637"/>
      <c r="DP7" s="638"/>
      <c r="DQ7" s="645">
        <v>1174398</v>
      </c>
      <c r="DR7" s="637"/>
      <c r="DS7" s="637"/>
      <c r="DT7" s="637"/>
      <c r="DU7" s="637"/>
      <c r="DV7" s="637"/>
      <c r="DW7" s="637"/>
      <c r="DX7" s="637"/>
      <c r="DY7" s="637"/>
      <c r="DZ7" s="637"/>
      <c r="EA7" s="637"/>
      <c r="EB7" s="637"/>
      <c r="EC7" s="646"/>
    </row>
    <row r="8" spans="2:143" ht="11.25" customHeight="1" x14ac:dyDescent="0.2">
      <c r="B8" s="633" t="s">
        <v>243</v>
      </c>
      <c r="C8" s="634"/>
      <c r="D8" s="634"/>
      <c r="E8" s="634"/>
      <c r="F8" s="634"/>
      <c r="G8" s="634"/>
      <c r="H8" s="634"/>
      <c r="I8" s="634"/>
      <c r="J8" s="634"/>
      <c r="K8" s="634"/>
      <c r="L8" s="634"/>
      <c r="M8" s="634"/>
      <c r="N8" s="634"/>
      <c r="O8" s="634"/>
      <c r="P8" s="634"/>
      <c r="Q8" s="635"/>
      <c r="R8" s="636">
        <v>5620</v>
      </c>
      <c r="S8" s="637"/>
      <c r="T8" s="637"/>
      <c r="U8" s="637"/>
      <c r="V8" s="637"/>
      <c r="W8" s="637"/>
      <c r="X8" s="637"/>
      <c r="Y8" s="638"/>
      <c r="Z8" s="639">
        <v>0.1</v>
      </c>
      <c r="AA8" s="639"/>
      <c r="AB8" s="639"/>
      <c r="AC8" s="639"/>
      <c r="AD8" s="640">
        <v>5620</v>
      </c>
      <c r="AE8" s="640"/>
      <c r="AF8" s="640"/>
      <c r="AG8" s="640"/>
      <c r="AH8" s="640"/>
      <c r="AI8" s="640"/>
      <c r="AJ8" s="640"/>
      <c r="AK8" s="640"/>
      <c r="AL8" s="641">
        <v>0.2</v>
      </c>
      <c r="AM8" s="642"/>
      <c r="AN8" s="642"/>
      <c r="AO8" s="643"/>
      <c r="AP8" s="633" t="s">
        <v>244</v>
      </c>
      <c r="AQ8" s="634"/>
      <c r="AR8" s="634"/>
      <c r="AS8" s="634"/>
      <c r="AT8" s="634"/>
      <c r="AU8" s="634"/>
      <c r="AV8" s="634"/>
      <c r="AW8" s="634"/>
      <c r="AX8" s="634"/>
      <c r="AY8" s="634"/>
      <c r="AZ8" s="634"/>
      <c r="BA8" s="634"/>
      <c r="BB8" s="634"/>
      <c r="BC8" s="634"/>
      <c r="BD8" s="634"/>
      <c r="BE8" s="634"/>
      <c r="BF8" s="635"/>
      <c r="BG8" s="636">
        <v>6598</v>
      </c>
      <c r="BH8" s="637"/>
      <c r="BI8" s="637"/>
      <c r="BJ8" s="637"/>
      <c r="BK8" s="637"/>
      <c r="BL8" s="637"/>
      <c r="BM8" s="637"/>
      <c r="BN8" s="638"/>
      <c r="BO8" s="639">
        <v>1.3</v>
      </c>
      <c r="BP8" s="639"/>
      <c r="BQ8" s="639"/>
      <c r="BR8" s="639"/>
      <c r="BS8" s="640" t="s">
        <v>245</v>
      </c>
      <c r="BT8" s="640"/>
      <c r="BU8" s="640"/>
      <c r="BV8" s="640"/>
      <c r="BW8" s="640"/>
      <c r="BX8" s="640"/>
      <c r="BY8" s="640"/>
      <c r="BZ8" s="640"/>
      <c r="CA8" s="640"/>
      <c r="CB8" s="644"/>
      <c r="CD8" s="633" t="s">
        <v>246</v>
      </c>
      <c r="CE8" s="634"/>
      <c r="CF8" s="634"/>
      <c r="CG8" s="634"/>
      <c r="CH8" s="634"/>
      <c r="CI8" s="634"/>
      <c r="CJ8" s="634"/>
      <c r="CK8" s="634"/>
      <c r="CL8" s="634"/>
      <c r="CM8" s="634"/>
      <c r="CN8" s="634"/>
      <c r="CO8" s="634"/>
      <c r="CP8" s="634"/>
      <c r="CQ8" s="635"/>
      <c r="CR8" s="636">
        <v>717595</v>
      </c>
      <c r="CS8" s="637"/>
      <c r="CT8" s="637"/>
      <c r="CU8" s="637"/>
      <c r="CV8" s="637"/>
      <c r="CW8" s="637"/>
      <c r="CX8" s="637"/>
      <c r="CY8" s="638"/>
      <c r="CZ8" s="639">
        <v>14.1</v>
      </c>
      <c r="DA8" s="639"/>
      <c r="DB8" s="639"/>
      <c r="DC8" s="639"/>
      <c r="DD8" s="645">
        <v>24097</v>
      </c>
      <c r="DE8" s="637"/>
      <c r="DF8" s="637"/>
      <c r="DG8" s="637"/>
      <c r="DH8" s="637"/>
      <c r="DI8" s="637"/>
      <c r="DJ8" s="637"/>
      <c r="DK8" s="637"/>
      <c r="DL8" s="637"/>
      <c r="DM8" s="637"/>
      <c r="DN8" s="637"/>
      <c r="DO8" s="637"/>
      <c r="DP8" s="638"/>
      <c r="DQ8" s="645">
        <v>429115</v>
      </c>
      <c r="DR8" s="637"/>
      <c r="DS8" s="637"/>
      <c r="DT8" s="637"/>
      <c r="DU8" s="637"/>
      <c r="DV8" s="637"/>
      <c r="DW8" s="637"/>
      <c r="DX8" s="637"/>
      <c r="DY8" s="637"/>
      <c r="DZ8" s="637"/>
      <c r="EA8" s="637"/>
      <c r="EB8" s="637"/>
      <c r="EC8" s="646"/>
    </row>
    <row r="9" spans="2:143" ht="11.25" customHeight="1" x14ac:dyDescent="0.2">
      <c r="B9" s="633" t="s">
        <v>247</v>
      </c>
      <c r="C9" s="634"/>
      <c r="D9" s="634"/>
      <c r="E9" s="634"/>
      <c r="F9" s="634"/>
      <c r="G9" s="634"/>
      <c r="H9" s="634"/>
      <c r="I9" s="634"/>
      <c r="J9" s="634"/>
      <c r="K9" s="634"/>
      <c r="L9" s="634"/>
      <c r="M9" s="634"/>
      <c r="N9" s="634"/>
      <c r="O9" s="634"/>
      <c r="P9" s="634"/>
      <c r="Q9" s="635"/>
      <c r="R9" s="636">
        <v>4333</v>
      </c>
      <c r="S9" s="637"/>
      <c r="T9" s="637"/>
      <c r="U9" s="637"/>
      <c r="V9" s="637"/>
      <c r="W9" s="637"/>
      <c r="X9" s="637"/>
      <c r="Y9" s="638"/>
      <c r="Z9" s="639">
        <v>0.1</v>
      </c>
      <c r="AA9" s="639"/>
      <c r="AB9" s="639"/>
      <c r="AC9" s="639"/>
      <c r="AD9" s="640">
        <v>4333</v>
      </c>
      <c r="AE9" s="640"/>
      <c r="AF9" s="640"/>
      <c r="AG9" s="640"/>
      <c r="AH9" s="640"/>
      <c r="AI9" s="640"/>
      <c r="AJ9" s="640"/>
      <c r="AK9" s="640"/>
      <c r="AL9" s="641">
        <v>0.2</v>
      </c>
      <c r="AM9" s="642"/>
      <c r="AN9" s="642"/>
      <c r="AO9" s="643"/>
      <c r="AP9" s="633" t="s">
        <v>248</v>
      </c>
      <c r="AQ9" s="634"/>
      <c r="AR9" s="634"/>
      <c r="AS9" s="634"/>
      <c r="AT9" s="634"/>
      <c r="AU9" s="634"/>
      <c r="AV9" s="634"/>
      <c r="AW9" s="634"/>
      <c r="AX9" s="634"/>
      <c r="AY9" s="634"/>
      <c r="AZ9" s="634"/>
      <c r="BA9" s="634"/>
      <c r="BB9" s="634"/>
      <c r="BC9" s="634"/>
      <c r="BD9" s="634"/>
      <c r="BE9" s="634"/>
      <c r="BF9" s="635"/>
      <c r="BG9" s="636">
        <v>291927</v>
      </c>
      <c r="BH9" s="637"/>
      <c r="BI9" s="637"/>
      <c r="BJ9" s="637"/>
      <c r="BK9" s="637"/>
      <c r="BL9" s="637"/>
      <c r="BM9" s="637"/>
      <c r="BN9" s="638"/>
      <c r="BO9" s="639">
        <v>55.9</v>
      </c>
      <c r="BP9" s="639"/>
      <c r="BQ9" s="639"/>
      <c r="BR9" s="639"/>
      <c r="BS9" s="640" t="s">
        <v>130</v>
      </c>
      <c r="BT9" s="640"/>
      <c r="BU9" s="640"/>
      <c r="BV9" s="640"/>
      <c r="BW9" s="640"/>
      <c r="BX9" s="640"/>
      <c r="BY9" s="640"/>
      <c r="BZ9" s="640"/>
      <c r="CA9" s="640"/>
      <c r="CB9" s="644"/>
      <c r="CD9" s="633" t="s">
        <v>249</v>
      </c>
      <c r="CE9" s="634"/>
      <c r="CF9" s="634"/>
      <c r="CG9" s="634"/>
      <c r="CH9" s="634"/>
      <c r="CI9" s="634"/>
      <c r="CJ9" s="634"/>
      <c r="CK9" s="634"/>
      <c r="CL9" s="634"/>
      <c r="CM9" s="634"/>
      <c r="CN9" s="634"/>
      <c r="CO9" s="634"/>
      <c r="CP9" s="634"/>
      <c r="CQ9" s="635"/>
      <c r="CR9" s="636">
        <v>1384859</v>
      </c>
      <c r="CS9" s="637"/>
      <c r="CT9" s="637"/>
      <c r="CU9" s="637"/>
      <c r="CV9" s="637"/>
      <c r="CW9" s="637"/>
      <c r="CX9" s="637"/>
      <c r="CY9" s="638"/>
      <c r="CZ9" s="639">
        <v>27.3</v>
      </c>
      <c r="DA9" s="639"/>
      <c r="DB9" s="639"/>
      <c r="DC9" s="639"/>
      <c r="DD9" s="645">
        <v>192366</v>
      </c>
      <c r="DE9" s="637"/>
      <c r="DF9" s="637"/>
      <c r="DG9" s="637"/>
      <c r="DH9" s="637"/>
      <c r="DI9" s="637"/>
      <c r="DJ9" s="637"/>
      <c r="DK9" s="637"/>
      <c r="DL9" s="637"/>
      <c r="DM9" s="637"/>
      <c r="DN9" s="637"/>
      <c r="DO9" s="637"/>
      <c r="DP9" s="638"/>
      <c r="DQ9" s="645">
        <v>543489</v>
      </c>
      <c r="DR9" s="637"/>
      <c r="DS9" s="637"/>
      <c r="DT9" s="637"/>
      <c r="DU9" s="637"/>
      <c r="DV9" s="637"/>
      <c r="DW9" s="637"/>
      <c r="DX9" s="637"/>
      <c r="DY9" s="637"/>
      <c r="DZ9" s="637"/>
      <c r="EA9" s="637"/>
      <c r="EB9" s="637"/>
      <c r="EC9" s="646"/>
    </row>
    <row r="10" spans="2:143" ht="11.25" customHeight="1" x14ac:dyDescent="0.2">
      <c r="B10" s="633" t="s">
        <v>250</v>
      </c>
      <c r="C10" s="634"/>
      <c r="D10" s="634"/>
      <c r="E10" s="634"/>
      <c r="F10" s="634"/>
      <c r="G10" s="634"/>
      <c r="H10" s="634"/>
      <c r="I10" s="634"/>
      <c r="J10" s="634"/>
      <c r="K10" s="634"/>
      <c r="L10" s="634"/>
      <c r="M10" s="634"/>
      <c r="N10" s="634"/>
      <c r="O10" s="634"/>
      <c r="P10" s="634"/>
      <c r="Q10" s="635"/>
      <c r="R10" s="636" t="s">
        <v>130</v>
      </c>
      <c r="S10" s="637"/>
      <c r="T10" s="637"/>
      <c r="U10" s="637"/>
      <c r="V10" s="637"/>
      <c r="W10" s="637"/>
      <c r="X10" s="637"/>
      <c r="Y10" s="638"/>
      <c r="Z10" s="639" t="s">
        <v>251</v>
      </c>
      <c r="AA10" s="639"/>
      <c r="AB10" s="639"/>
      <c r="AC10" s="639"/>
      <c r="AD10" s="640" t="s">
        <v>138</v>
      </c>
      <c r="AE10" s="640"/>
      <c r="AF10" s="640"/>
      <c r="AG10" s="640"/>
      <c r="AH10" s="640"/>
      <c r="AI10" s="640"/>
      <c r="AJ10" s="640"/>
      <c r="AK10" s="640"/>
      <c r="AL10" s="641" t="s">
        <v>251</v>
      </c>
      <c r="AM10" s="642"/>
      <c r="AN10" s="642"/>
      <c r="AO10" s="643"/>
      <c r="AP10" s="633" t="s">
        <v>252</v>
      </c>
      <c r="AQ10" s="634"/>
      <c r="AR10" s="634"/>
      <c r="AS10" s="634"/>
      <c r="AT10" s="634"/>
      <c r="AU10" s="634"/>
      <c r="AV10" s="634"/>
      <c r="AW10" s="634"/>
      <c r="AX10" s="634"/>
      <c r="AY10" s="634"/>
      <c r="AZ10" s="634"/>
      <c r="BA10" s="634"/>
      <c r="BB10" s="634"/>
      <c r="BC10" s="634"/>
      <c r="BD10" s="634"/>
      <c r="BE10" s="634"/>
      <c r="BF10" s="635"/>
      <c r="BG10" s="636">
        <v>10649</v>
      </c>
      <c r="BH10" s="637"/>
      <c r="BI10" s="637"/>
      <c r="BJ10" s="637"/>
      <c r="BK10" s="637"/>
      <c r="BL10" s="637"/>
      <c r="BM10" s="637"/>
      <c r="BN10" s="638"/>
      <c r="BO10" s="639">
        <v>2</v>
      </c>
      <c r="BP10" s="639"/>
      <c r="BQ10" s="639"/>
      <c r="BR10" s="639"/>
      <c r="BS10" s="640" t="s">
        <v>130</v>
      </c>
      <c r="BT10" s="640"/>
      <c r="BU10" s="640"/>
      <c r="BV10" s="640"/>
      <c r="BW10" s="640"/>
      <c r="BX10" s="640"/>
      <c r="BY10" s="640"/>
      <c r="BZ10" s="640"/>
      <c r="CA10" s="640"/>
      <c r="CB10" s="644"/>
      <c r="CD10" s="633" t="s">
        <v>253</v>
      </c>
      <c r="CE10" s="634"/>
      <c r="CF10" s="634"/>
      <c r="CG10" s="634"/>
      <c r="CH10" s="634"/>
      <c r="CI10" s="634"/>
      <c r="CJ10" s="634"/>
      <c r="CK10" s="634"/>
      <c r="CL10" s="634"/>
      <c r="CM10" s="634"/>
      <c r="CN10" s="634"/>
      <c r="CO10" s="634"/>
      <c r="CP10" s="634"/>
      <c r="CQ10" s="635"/>
      <c r="CR10" s="636" t="s">
        <v>251</v>
      </c>
      <c r="CS10" s="637"/>
      <c r="CT10" s="637"/>
      <c r="CU10" s="637"/>
      <c r="CV10" s="637"/>
      <c r="CW10" s="637"/>
      <c r="CX10" s="637"/>
      <c r="CY10" s="638"/>
      <c r="CZ10" s="639" t="s">
        <v>245</v>
      </c>
      <c r="DA10" s="639"/>
      <c r="DB10" s="639"/>
      <c r="DC10" s="639"/>
      <c r="DD10" s="645" t="s">
        <v>138</v>
      </c>
      <c r="DE10" s="637"/>
      <c r="DF10" s="637"/>
      <c r="DG10" s="637"/>
      <c r="DH10" s="637"/>
      <c r="DI10" s="637"/>
      <c r="DJ10" s="637"/>
      <c r="DK10" s="637"/>
      <c r="DL10" s="637"/>
      <c r="DM10" s="637"/>
      <c r="DN10" s="637"/>
      <c r="DO10" s="637"/>
      <c r="DP10" s="638"/>
      <c r="DQ10" s="645" t="s">
        <v>251</v>
      </c>
      <c r="DR10" s="637"/>
      <c r="DS10" s="637"/>
      <c r="DT10" s="637"/>
      <c r="DU10" s="637"/>
      <c r="DV10" s="637"/>
      <c r="DW10" s="637"/>
      <c r="DX10" s="637"/>
      <c r="DY10" s="637"/>
      <c r="DZ10" s="637"/>
      <c r="EA10" s="637"/>
      <c r="EB10" s="637"/>
      <c r="EC10" s="646"/>
    </row>
    <row r="11" spans="2:143" ht="11.25" customHeight="1" x14ac:dyDescent="0.2">
      <c r="B11" s="633" t="s">
        <v>254</v>
      </c>
      <c r="C11" s="634"/>
      <c r="D11" s="634"/>
      <c r="E11" s="634"/>
      <c r="F11" s="634"/>
      <c r="G11" s="634"/>
      <c r="H11" s="634"/>
      <c r="I11" s="634"/>
      <c r="J11" s="634"/>
      <c r="K11" s="634"/>
      <c r="L11" s="634"/>
      <c r="M11" s="634"/>
      <c r="N11" s="634"/>
      <c r="O11" s="634"/>
      <c r="P11" s="634"/>
      <c r="Q11" s="635"/>
      <c r="R11" s="636">
        <v>76703</v>
      </c>
      <c r="S11" s="637"/>
      <c r="T11" s="637"/>
      <c r="U11" s="637"/>
      <c r="V11" s="637"/>
      <c r="W11" s="637"/>
      <c r="X11" s="637"/>
      <c r="Y11" s="638"/>
      <c r="Z11" s="641">
        <v>1.4</v>
      </c>
      <c r="AA11" s="642"/>
      <c r="AB11" s="642"/>
      <c r="AC11" s="648"/>
      <c r="AD11" s="645">
        <v>76703</v>
      </c>
      <c r="AE11" s="637"/>
      <c r="AF11" s="637"/>
      <c r="AG11" s="637"/>
      <c r="AH11" s="637"/>
      <c r="AI11" s="637"/>
      <c r="AJ11" s="637"/>
      <c r="AK11" s="638"/>
      <c r="AL11" s="641">
        <v>3.3</v>
      </c>
      <c r="AM11" s="642"/>
      <c r="AN11" s="642"/>
      <c r="AO11" s="643"/>
      <c r="AP11" s="633" t="s">
        <v>255</v>
      </c>
      <c r="AQ11" s="634"/>
      <c r="AR11" s="634"/>
      <c r="AS11" s="634"/>
      <c r="AT11" s="634"/>
      <c r="AU11" s="634"/>
      <c r="AV11" s="634"/>
      <c r="AW11" s="634"/>
      <c r="AX11" s="634"/>
      <c r="AY11" s="634"/>
      <c r="AZ11" s="634"/>
      <c r="BA11" s="634"/>
      <c r="BB11" s="634"/>
      <c r="BC11" s="634"/>
      <c r="BD11" s="634"/>
      <c r="BE11" s="634"/>
      <c r="BF11" s="635"/>
      <c r="BG11" s="636">
        <v>11391</v>
      </c>
      <c r="BH11" s="637"/>
      <c r="BI11" s="637"/>
      <c r="BJ11" s="637"/>
      <c r="BK11" s="637"/>
      <c r="BL11" s="637"/>
      <c r="BM11" s="637"/>
      <c r="BN11" s="638"/>
      <c r="BO11" s="639">
        <v>2.2000000000000002</v>
      </c>
      <c r="BP11" s="639"/>
      <c r="BQ11" s="639"/>
      <c r="BR11" s="639"/>
      <c r="BS11" s="640" t="s">
        <v>130</v>
      </c>
      <c r="BT11" s="640"/>
      <c r="BU11" s="640"/>
      <c r="BV11" s="640"/>
      <c r="BW11" s="640"/>
      <c r="BX11" s="640"/>
      <c r="BY11" s="640"/>
      <c r="BZ11" s="640"/>
      <c r="CA11" s="640"/>
      <c r="CB11" s="644"/>
      <c r="CD11" s="633" t="s">
        <v>256</v>
      </c>
      <c r="CE11" s="634"/>
      <c r="CF11" s="634"/>
      <c r="CG11" s="634"/>
      <c r="CH11" s="634"/>
      <c r="CI11" s="634"/>
      <c r="CJ11" s="634"/>
      <c r="CK11" s="634"/>
      <c r="CL11" s="634"/>
      <c r="CM11" s="634"/>
      <c r="CN11" s="634"/>
      <c r="CO11" s="634"/>
      <c r="CP11" s="634"/>
      <c r="CQ11" s="635"/>
      <c r="CR11" s="636">
        <v>166137</v>
      </c>
      <c r="CS11" s="637"/>
      <c r="CT11" s="637"/>
      <c r="CU11" s="637"/>
      <c r="CV11" s="637"/>
      <c r="CW11" s="637"/>
      <c r="CX11" s="637"/>
      <c r="CY11" s="638"/>
      <c r="CZ11" s="639">
        <v>3.3</v>
      </c>
      <c r="DA11" s="639"/>
      <c r="DB11" s="639"/>
      <c r="DC11" s="639"/>
      <c r="DD11" s="645">
        <v>33953</v>
      </c>
      <c r="DE11" s="637"/>
      <c r="DF11" s="637"/>
      <c r="DG11" s="637"/>
      <c r="DH11" s="637"/>
      <c r="DI11" s="637"/>
      <c r="DJ11" s="637"/>
      <c r="DK11" s="637"/>
      <c r="DL11" s="637"/>
      <c r="DM11" s="637"/>
      <c r="DN11" s="637"/>
      <c r="DO11" s="637"/>
      <c r="DP11" s="638"/>
      <c r="DQ11" s="645">
        <v>61702</v>
      </c>
      <c r="DR11" s="637"/>
      <c r="DS11" s="637"/>
      <c r="DT11" s="637"/>
      <c r="DU11" s="637"/>
      <c r="DV11" s="637"/>
      <c r="DW11" s="637"/>
      <c r="DX11" s="637"/>
      <c r="DY11" s="637"/>
      <c r="DZ11" s="637"/>
      <c r="EA11" s="637"/>
      <c r="EB11" s="637"/>
      <c r="EC11" s="646"/>
    </row>
    <row r="12" spans="2:143" ht="11.25" customHeight="1" x14ac:dyDescent="0.2">
      <c r="B12" s="633" t="s">
        <v>257</v>
      </c>
      <c r="C12" s="634"/>
      <c r="D12" s="634"/>
      <c r="E12" s="634"/>
      <c r="F12" s="634"/>
      <c r="G12" s="634"/>
      <c r="H12" s="634"/>
      <c r="I12" s="634"/>
      <c r="J12" s="634"/>
      <c r="K12" s="634"/>
      <c r="L12" s="634"/>
      <c r="M12" s="634"/>
      <c r="N12" s="634"/>
      <c r="O12" s="634"/>
      <c r="P12" s="634"/>
      <c r="Q12" s="635"/>
      <c r="R12" s="636" t="s">
        <v>130</v>
      </c>
      <c r="S12" s="637"/>
      <c r="T12" s="637"/>
      <c r="U12" s="637"/>
      <c r="V12" s="637"/>
      <c r="W12" s="637"/>
      <c r="X12" s="637"/>
      <c r="Y12" s="638"/>
      <c r="Z12" s="639" t="s">
        <v>251</v>
      </c>
      <c r="AA12" s="639"/>
      <c r="AB12" s="639"/>
      <c r="AC12" s="639"/>
      <c r="AD12" s="640" t="s">
        <v>138</v>
      </c>
      <c r="AE12" s="640"/>
      <c r="AF12" s="640"/>
      <c r="AG12" s="640"/>
      <c r="AH12" s="640"/>
      <c r="AI12" s="640"/>
      <c r="AJ12" s="640"/>
      <c r="AK12" s="640"/>
      <c r="AL12" s="641" t="s">
        <v>130</v>
      </c>
      <c r="AM12" s="642"/>
      <c r="AN12" s="642"/>
      <c r="AO12" s="643"/>
      <c r="AP12" s="633" t="s">
        <v>258</v>
      </c>
      <c r="AQ12" s="634"/>
      <c r="AR12" s="634"/>
      <c r="AS12" s="634"/>
      <c r="AT12" s="634"/>
      <c r="AU12" s="634"/>
      <c r="AV12" s="634"/>
      <c r="AW12" s="634"/>
      <c r="AX12" s="634"/>
      <c r="AY12" s="634"/>
      <c r="AZ12" s="634"/>
      <c r="BA12" s="634"/>
      <c r="BB12" s="634"/>
      <c r="BC12" s="634"/>
      <c r="BD12" s="634"/>
      <c r="BE12" s="634"/>
      <c r="BF12" s="635"/>
      <c r="BG12" s="636">
        <v>170780</v>
      </c>
      <c r="BH12" s="637"/>
      <c r="BI12" s="637"/>
      <c r="BJ12" s="637"/>
      <c r="BK12" s="637"/>
      <c r="BL12" s="637"/>
      <c r="BM12" s="637"/>
      <c r="BN12" s="638"/>
      <c r="BO12" s="639">
        <v>32.700000000000003</v>
      </c>
      <c r="BP12" s="639"/>
      <c r="BQ12" s="639"/>
      <c r="BR12" s="639"/>
      <c r="BS12" s="640" t="s">
        <v>251</v>
      </c>
      <c r="BT12" s="640"/>
      <c r="BU12" s="640"/>
      <c r="BV12" s="640"/>
      <c r="BW12" s="640"/>
      <c r="BX12" s="640"/>
      <c r="BY12" s="640"/>
      <c r="BZ12" s="640"/>
      <c r="CA12" s="640"/>
      <c r="CB12" s="644"/>
      <c r="CD12" s="633" t="s">
        <v>259</v>
      </c>
      <c r="CE12" s="634"/>
      <c r="CF12" s="634"/>
      <c r="CG12" s="634"/>
      <c r="CH12" s="634"/>
      <c r="CI12" s="634"/>
      <c r="CJ12" s="634"/>
      <c r="CK12" s="634"/>
      <c r="CL12" s="634"/>
      <c r="CM12" s="634"/>
      <c r="CN12" s="634"/>
      <c r="CO12" s="634"/>
      <c r="CP12" s="634"/>
      <c r="CQ12" s="635"/>
      <c r="CR12" s="636">
        <v>145418</v>
      </c>
      <c r="CS12" s="637"/>
      <c r="CT12" s="637"/>
      <c r="CU12" s="637"/>
      <c r="CV12" s="637"/>
      <c r="CW12" s="637"/>
      <c r="CX12" s="637"/>
      <c r="CY12" s="638"/>
      <c r="CZ12" s="639">
        <v>2.9</v>
      </c>
      <c r="DA12" s="639"/>
      <c r="DB12" s="639"/>
      <c r="DC12" s="639"/>
      <c r="DD12" s="645">
        <v>9548</v>
      </c>
      <c r="DE12" s="637"/>
      <c r="DF12" s="637"/>
      <c r="DG12" s="637"/>
      <c r="DH12" s="637"/>
      <c r="DI12" s="637"/>
      <c r="DJ12" s="637"/>
      <c r="DK12" s="637"/>
      <c r="DL12" s="637"/>
      <c r="DM12" s="637"/>
      <c r="DN12" s="637"/>
      <c r="DO12" s="637"/>
      <c r="DP12" s="638"/>
      <c r="DQ12" s="645">
        <v>61703</v>
      </c>
      <c r="DR12" s="637"/>
      <c r="DS12" s="637"/>
      <c r="DT12" s="637"/>
      <c r="DU12" s="637"/>
      <c r="DV12" s="637"/>
      <c r="DW12" s="637"/>
      <c r="DX12" s="637"/>
      <c r="DY12" s="637"/>
      <c r="DZ12" s="637"/>
      <c r="EA12" s="637"/>
      <c r="EB12" s="637"/>
      <c r="EC12" s="646"/>
    </row>
    <row r="13" spans="2:143" ht="11.25" customHeight="1" x14ac:dyDescent="0.2">
      <c r="B13" s="633" t="s">
        <v>260</v>
      </c>
      <c r="C13" s="634"/>
      <c r="D13" s="634"/>
      <c r="E13" s="634"/>
      <c r="F13" s="634"/>
      <c r="G13" s="634"/>
      <c r="H13" s="634"/>
      <c r="I13" s="634"/>
      <c r="J13" s="634"/>
      <c r="K13" s="634"/>
      <c r="L13" s="634"/>
      <c r="M13" s="634"/>
      <c r="N13" s="634"/>
      <c r="O13" s="634"/>
      <c r="P13" s="634"/>
      <c r="Q13" s="635"/>
      <c r="R13" s="636" t="s">
        <v>245</v>
      </c>
      <c r="S13" s="637"/>
      <c r="T13" s="637"/>
      <c r="U13" s="637"/>
      <c r="V13" s="637"/>
      <c r="W13" s="637"/>
      <c r="X13" s="637"/>
      <c r="Y13" s="638"/>
      <c r="Z13" s="639" t="s">
        <v>245</v>
      </c>
      <c r="AA13" s="639"/>
      <c r="AB13" s="639"/>
      <c r="AC13" s="639"/>
      <c r="AD13" s="640" t="s">
        <v>130</v>
      </c>
      <c r="AE13" s="640"/>
      <c r="AF13" s="640"/>
      <c r="AG13" s="640"/>
      <c r="AH13" s="640"/>
      <c r="AI13" s="640"/>
      <c r="AJ13" s="640"/>
      <c r="AK13" s="640"/>
      <c r="AL13" s="641" t="s">
        <v>245</v>
      </c>
      <c r="AM13" s="642"/>
      <c r="AN13" s="642"/>
      <c r="AO13" s="643"/>
      <c r="AP13" s="633" t="s">
        <v>261</v>
      </c>
      <c r="AQ13" s="634"/>
      <c r="AR13" s="634"/>
      <c r="AS13" s="634"/>
      <c r="AT13" s="634"/>
      <c r="AU13" s="634"/>
      <c r="AV13" s="634"/>
      <c r="AW13" s="634"/>
      <c r="AX13" s="634"/>
      <c r="AY13" s="634"/>
      <c r="AZ13" s="634"/>
      <c r="BA13" s="634"/>
      <c r="BB13" s="634"/>
      <c r="BC13" s="634"/>
      <c r="BD13" s="634"/>
      <c r="BE13" s="634"/>
      <c r="BF13" s="635"/>
      <c r="BG13" s="636">
        <v>124338</v>
      </c>
      <c r="BH13" s="637"/>
      <c r="BI13" s="637"/>
      <c r="BJ13" s="637"/>
      <c r="BK13" s="637"/>
      <c r="BL13" s="637"/>
      <c r="BM13" s="637"/>
      <c r="BN13" s="638"/>
      <c r="BO13" s="639">
        <v>23.8</v>
      </c>
      <c r="BP13" s="639"/>
      <c r="BQ13" s="639"/>
      <c r="BR13" s="639"/>
      <c r="BS13" s="640" t="s">
        <v>245</v>
      </c>
      <c r="BT13" s="640"/>
      <c r="BU13" s="640"/>
      <c r="BV13" s="640"/>
      <c r="BW13" s="640"/>
      <c r="BX13" s="640"/>
      <c r="BY13" s="640"/>
      <c r="BZ13" s="640"/>
      <c r="CA13" s="640"/>
      <c r="CB13" s="644"/>
      <c r="CD13" s="633" t="s">
        <v>262</v>
      </c>
      <c r="CE13" s="634"/>
      <c r="CF13" s="634"/>
      <c r="CG13" s="634"/>
      <c r="CH13" s="634"/>
      <c r="CI13" s="634"/>
      <c r="CJ13" s="634"/>
      <c r="CK13" s="634"/>
      <c r="CL13" s="634"/>
      <c r="CM13" s="634"/>
      <c r="CN13" s="634"/>
      <c r="CO13" s="634"/>
      <c r="CP13" s="634"/>
      <c r="CQ13" s="635"/>
      <c r="CR13" s="636">
        <v>252088</v>
      </c>
      <c r="CS13" s="637"/>
      <c r="CT13" s="637"/>
      <c r="CU13" s="637"/>
      <c r="CV13" s="637"/>
      <c r="CW13" s="637"/>
      <c r="CX13" s="637"/>
      <c r="CY13" s="638"/>
      <c r="CZ13" s="639">
        <v>5</v>
      </c>
      <c r="DA13" s="639"/>
      <c r="DB13" s="639"/>
      <c r="DC13" s="639"/>
      <c r="DD13" s="645">
        <v>134583</v>
      </c>
      <c r="DE13" s="637"/>
      <c r="DF13" s="637"/>
      <c r="DG13" s="637"/>
      <c r="DH13" s="637"/>
      <c r="DI13" s="637"/>
      <c r="DJ13" s="637"/>
      <c r="DK13" s="637"/>
      <c r="DL13" s="637"/>
      <c r="DM13" s="637"/>
      <c r="DN13" s="637"/>
      <c r="DO13" s="637"/>
      <c r="DP13" s="638"/>
      <c r="DQ13" s="645">
        <v>92601</v>
      </c>
      <c r="DR13" s="637"/>
      <c r="DS13" s="637"/>
      <c r="DT13" s="637"/>
      <c r="DU13" s="637"/>
      <c r="DV13" s="637"/>
      <c r="DW13" s="637"/>
      <c r="DX13" s="637"/>
      <c r="DY13" s="637"/>
      <c r="DZ13" s="637"/>
      <c r="EA13" s="637"/>
      <c r="EB13" s="637"/>
      <c r="EC13" s="646"/>
    </row>
    <row r="14" spans="2:143" ht="11.25" customHeight="1" x14ac:dyDescent="0.2">
      <c r="B14" s="633" t="s">
        <v>263</v>
      </c>
      <c r="C14" s="634"/>
      <c r="D14" s="634"/>
      <c r="E14" s="634"/>
      <c r="F14" s="634"/>
      <c r="G14" s="634"/>
      <c r="H14" s="634"/>
      <c r="I14" s="634"/>
      <c r="J14" s="634"/>
      <c r="K14" s="634"/>
      <c r="L14" s="634"/>
      <c r="M14" s="634"/>
      <c r="N14" s="634"/>
      <c r="O14" s="634"/>
      <c r="P14" s="634"/>
      <c r="Q14" s="635"/>
      <c r="R14" s="636" t="s">
        <v>138</v>
      </c>
      <c r="S14" s="637"/>
      <c r="T14" s="637"/>
      <c r="U14" s="637"/>
      <c r="V14" s="637"/>
      <c r="W14" s="637"/>
      <c r="X14" s="637"/>
      <c r="Y14" s="638"/>
      <c r="Z14" s="639" t="s">
        <v>138</v>
      </c>
      <c r="AA14" s="639"/>
      <c r="AB14" s="639"/>
      <c r="AC14" s="639"/>
      <c r="AD14" s="640" t="s">
        <v>251</v>
      </c>
      <c r="AE14" s="640"/>
      <c r="AF14" s="640"/>
      <c r="AG14" s="640"/>
      <c r="AH14" s="640"/>
      <c r="AI14" s="640"/>
      <c r="AJ14" s="640"/>
      <c r="AK14" s="640"/>
      <c r="AL14" s="641" t="s">
        <v>251</v>
      </c>
      <c r="AM14" s="642"/>
      <c r="AN14" s="642"/>
      <c r="AO14" s="643"/>
      <c r="AP14" s="633" t="s">
        <v>264</v>
      </c>
      <c r="AQ14" s="634"/>
      <c r="AR14" s="634"/>
      <c r="AS14" s="634"/>
      <c r="AT14" s="634"/>
      <c r="AU14" s="634"/>
      <c r="AV14" s="634"/>
      <c r="AW14" s="634"/>
      <c r="AX14" s="634"/>
      <c r="AY14" s="634"/>
      <c r="AZ14" s="634"/>
      <c r="BA14" s="634"/>
      <c r="BB14" s="634"/>
      <c r="BC14" s="634"/>
      <c r="BD14" s="634"/>
      <c r="BE14" s="634"/>
      <c r="BF14" s="635"/>
      <c r="BG14" s="636">
        <v>11054</v>
      </c>
      <c r="BH14" s="637"/>
      <c r="BI14" s="637"/>
      <c r="BJ14" s="637"/>
      <c r="BK14" s="637"/>
      <c r="BL14" s="637"/>
      <c r="BM14" s="637"/>
      <c r="BN14" s="638"/>
      <c r="BO14" s="639">
        <v>2.1</v>
      </c>
      <c r="BP14" s="639"/>
      <c r="BQ14" s="639"/>
      <c r="BR14" s="639"/>
      <c r="BS14" s="640" t="s">
        <v>130</v>
      </c>
      <c r="BT14" s="640"/>
      <c r="BU14" s="640"/>
      <c r="BV14" s="640"/>
      <c r="BW14" s="640"/>
      <c r="BX14" s="640"/>
      <c r="BY14" s="640"/>
      <c r="BZ14" s="640"/>
      <c r="CA14" s="640"/>
      <c r="CB14" s="644"/>
      <c r="CD14" s="633" t="s">
        <v>265</v>
      </c>
      <c r="CE14" s="634"/>
      <c r="CF14" s="634"/>
      <c r="CG14" s="634"/>
      <c r="CH14" s="634"/>
      <c r="CI14" s="634"/>
      <c r="CJ14" s="634"/>
      <c r="CK14" s="634"/>
      <c r="CL14" s="634"/>
      <c r="CM14" s="634"/>
      <c r="CN14" s="634"/>
      <c r="CO14" s="634"/>
      <c r="CP14" s="634"/>
      <c r="CQ14" s="635"/>
      <c r="CR14" s="636">
        <v>51041</v>
      </c>
      <c r="CS14" s="637"/>
      <c r="CT14" s="637"/>
      <c r="CU14" s="637"/>
      <c r="CV14" s="637"/>
      <c r="CW14" s="637"/>
      <c r="CX14" s="637"/>
      <c r="CY14" s="638"/>
      <c r="CZ14" s="639">
        <v>1</v>
      </c>
      <c r="DA14" s="639"/>
      <c r="DB14" s="639"/>
      <c r="DC14" s="639"/>
      <c r="DD14" s="645">
        <v>7832</v>
      </c>
      <c r="DE14" s="637"/>
      <c r="DF14" s="637"/>
      <c r="DG14" s="637"/>
      <c r="DH14" s="637"/>
      <c r="DI14" s="637"/>
      <c r="DJ14" s="637"/>
      <c r="DK14" s="637"/>
      <c r="DL14" s="637"/>
      <c r="DM14" s="637"/>
      <c r="DN14" s="637"/>
      <c r="DO14" s="637"/>
      <c r="DP14" s="638"/>
      <c r="DQ14" s="645">
        <v>25408</v>
      </c>
      <c r="DR14" s="637"/>
      <c r="DS14" s="637"/>
      <c r="DT14" s="637"/>
      <c r="DU14" s="637"/>
      <c r="DV14" s="637"/>
      <c r="DW14" s="637"/>
      <c r="DX14" s="637"/>
      <c r="DY14" s="637"/>
      <c r="DZ14" s="637"/>
      <c r="EA14" s="637"/>
      <c r="EB14" s="637"/>
      <c r="EC14" s="646"/>
    </row>
    <row r="15" spans="2:143" ht="11.25" customHeight="1" x14ac:dyDescent="0.2">
      <c r="B15" s="633" t="s">
        <v>266</v>
      </c>
      <c r="C15" s="634"/>
      <c r="D15" s="634"/>
      <c r="E15" s="634"/>
      <c r="F15" s="634"/>
      <c r="G15" s="634"/>
      <c r="H15" s="634"/>
      <c r="I15" s="634"/>
      <c r="J15" s="634"/>
      <c r="K15" s="634"/>
      <c r="L15" s="634"/>
      <c r="M15" s="634"/>
      <c r="N15" s="634"/>
      <c r="O15" s="634"/>
      <c r="P15" s="634"/>
      <c r="Q15" s="635"/>
      <c r="R15" s="636" t="s">
        <v>130</v>
      </c>
      <c r="S15" s="637"/>
      <c r="T15" s="637"/>
      <c r="U15" s="637"/>
      <c r="V15" s="637"/>
      <c r="W15" s="637"/>
      <c r="X15" s="637"/>
      <c r="Y15" s="638"/>
      <c r="Z15" s="639" t="s">
        <v>245</v>
      </c>
      <c r="AA15" s="639"/>
      <c r="AB15" s="639"/>
      <c r="AC15" s="639"/>
      <c r="AD15" s="640" t="s">
        <v>130</v>
      </c>
      <c r="AE15" s="640"/>
      <c r="AF15" s="640"/>
      <c r="AG15" s="640"/>
      <c r="AH15" s="640"/>
      <c r="AI15" s="640"/>
      <c r="AJ15" s="640"/>
      <c r="AK15" s="640"/>
      <c r="AL15" s="641" t="s">
        <v>138</v>
      </c>
      <c r="AM15" s="642"/>
      <c r="AN15" s="642"/>
      <c r="AO15" s="643"/>
      <c r="AP15" s="633" t="s">
        <v>267</v>
      </c>
      <c r="AQ15" s="634"/>
      <c r="AR15" s="634"/>
      <c r="AS15" s="634"/>
      <c r="AT15" s="634"/>
      <c r="AU15" s="634"/>
      <c r="AV15" s="634"/>
      <c r="AW15" s="634"/>
      <c r="AX15" s="634"/>
      <c r="AY15" s="634"/>
      <c r="AZ15" s="634"/>
      <c r="BA15" s="634"/>
      <c r="BB15" s="634"/>
      <c r="BC15" s="634"/>
      <c r="BD15" s="634"/>
      <c r="BE15" s="634"/>
      <c r="BF15" s="635"/>
      <c r="BG15" s="636">
        <v>19697</v>
      </c>
      <c r="BH15" s="637"/>
      <c r="BI15" s="637"/>
      <c r="BJ15" s="637"/>
      <c r="BK15" s="637"/>
      <c r="BL15" s="637"/>
      <c r="BM15" s="637"/>
      <c r="BN15" s="638"/>
      <c r="BO15" s="639">
        <v>3.8</v>
      </c>
      <c r="BP15" s="639"/>
      <c r="BQ15" s="639"/>
      <c r="BR15" s="639"/>
      <c r="BS15" s="640" t="s">
        <v>130</v>
      </c>
      <c r="BT15" s="640"/>
      <c r="BU15" s="640"/>
      <c r="BV15" s="640"/>
      <c r="BW15" s="640"/>
      <c r="BX15" s="640"/>
      <c r="BY15" s="640"/>
      <c r="BZ15" s="640"/>
      <c r="CA15" s="640"/>
      <c r="CB15" s="644"/>
      <c r="CD15" s="633" t="s">
        <v>268</v>
      </c>
      <c r="CE15" s="634"/>
      <c r="CF15" s="634"/>
      <c r="CG15" s="634"/>
      <c r="CH15" s="634"/>
      <c r="CI15" s="634"/>
      <c r="CJ15" s="634"/>
      <c r="CK15" s="634"/>
      <c r="CL15" s="634"/>
      <c r="CM15" s="634"/>
      <c r="CN15" s="634"/>
      <c r="CO15" s="634"/>
      <c r="CP15" s="634"/>
      <c r="CQ15" s="635"/>
      <c r="CR15" s="636">
        <v>551231</v>
      </c>
      <c r="CS15" s="637"/>
      <c r="CT15" s="637"/>
      <c r="CU15" s="637"/>
      <c r="CV15" s="637"/>
      <c r="CW15" s="637"/>
      <c r="CX15" s="637"/>
      <c r="CY15" s="638"/>
      <c r="CZ15" s="639">
        <v>10.9</v>
      </c>
      <c r="DA15" s="639"/>
      <c r="DB15" s="639"/>
      <c r="DC15" s="639"/>
      <c r="DD15" s="645">
        <v>360909</v>
      </c>
      <c r="DE15" s="637"/>
      <c r="DF15" s="637"/>
      <c r="DG15" s="637"/>
      <c r="DH15" s="637"/>
      <c r="DI15" s="637"/>
      <c r="DJ15" s="637"/>
      <c r="DK15" s="637"/>
      <c r="DL15" s="637"/>
      <c r="DM15" s="637"/>
      <c r="DN15" s="637"/>
      <c r="DO15" s="637"/>
      <c r="DP15" s="638"/>
      <c r="DQ15" s="645">
        <v>118527</v>
      </c>
      <c r="DR15" s="637"/>
      <c r="DS15" s="637"/>
      <c r="DT15" s="637"/>
      <c r="DU15" s="637"/>
      <c r="DV15" s="637"/>
      <c r="DW15" s="637"/>
      <c r="DX15" s="637"/>
      <c r="DY15" s="637"/>
      <c r="DZ15" s="637"/>
      <c r="EA15" s="637"/>
      <c r="EB15" s="637"/>
      <c r="EC15" s="646"/>
    </row>
    <row r="16" spans="2:143" ht="11.25" customHeight="1" x14ac:dyDescent="0.2">
      <c r="B16" s="633" t="s">
        <v>269</v>
      </c>
      <c r="C16" s="634"/>
      <c r="D16" s="634"/>
      <c r="E16" s="634"/>
      <c r="F16" s="634"/>
      <c r="G16" s="634"/>
      <c r="H16" s="634"/>
      <c r="I16" s="634"/>
      <c r="J16" s="634"/>
      <c r="K16" s="634"/>
      <c r="L16" s="634"/>
      <c r="M16" s="634"/>
      <c r="N16" s="634"/>
      <c r="O16" s="634"/>
      <c r="P16" s="634"/>
      <c r="Q16" s="635"/>
      <c r="R16" s="636">
        <v>1857</v>
      </c>
      <c r="S16" s="637"/>
      <c r="T16" s="637"/>
      <c r="U16" s="637"/>
      <c r="V16" s="637"/>
      <c r="W16" s="637"/>
      <c r="X16" s="637"/>
      <c r="Y16" s="638"/>
      <c r="Z16" s="639">
        <v>0</v>
      </c>
      <c r="AA16" s="639"/>
      <c r="AB16" s="639"/>
      <c r="AC16" s="639"/>
      <c r="AD16" s="640">
        <v>1857</v>
      </c>
      <c r="AE16" s="640"/>
      <c r="AF16" s="640"/>
      <c r="AG16" s="640"/>
      <c r="AH16" s="640"/>
      <c r="AI16" s="640"/>
      <c r="AJ16" s="640"/>
      <c r="AK16" s="640"/>
      <c r="AL16" s="641">
        <v>0.1</v>
      </c>
      <c r="AM16" s="642"/>
      <c r="AN16" s="642"/>
      <c r="AO16" s="643"/>
      <c r="AP16" s="633" t="s">
        <v>270</v>
      </c>
      <c r="AQ16" s="634"/>
      <c r="AR16" s="634"/>
      <c r="AS16" s="634"/>
      <c r="AT16" s="634"/>
      <c r="AU16" s="634"/>
      <c r="AV16" s="634"/>
      <c r="AW16" s="634"/>
      <c r="AX16" s="634"/>
      <c r="AY16" s="634"/>
      <c r="AZ16" s="634"/>
      <c r="BA16" s="634"/>
      <c r="BB16" s="634"/>
      <c r="BC16" s="634"/>
      <c r="BD16" s="634"/>
      <c r="BE16" s="634"/>
      <c r="BF16" s="635"/>
      <c r="BG16" s="636" t="s">
        <v>130</v>
      </c>
      <c r="BH16" s="637"/>
      <c r="BI16" s="637"/>
      <c r="BJ16" s="637"/>
      <c r="BK16" s="637"/>
      <c r="BL16" s="637"/>
      <c r="BM16" s="637"/>
      <c r="BN16" s="638"/>
      <c r="BO16" s="639" t="s">
        <v>251</v>
      </c>
      <c r="BP16" s="639"/>
      <c r="BQ16" s="639"/>
      <c r="BR16" s="639"/>
      <c r="BS16" s="640" t="s">
        <v>138</v>
      </c>
      <c r="BT16" s="640"/>
      <c r="BU16" s="640"/>
      <c r="BV16" s="640"/>
      <c r="BW16" s="640"/>
      <c r="BX16" s="640"/>
      <c r="BY16" s="640"/>
      <c r="BZ16" s="640"/>
      <c r="CA16" s="640"/>
      <c r="CB16" s="644"/>
      <c r="CD16" s="633" t="s">
        <v>271</v>
      </c>
      <c r="CE16" s="634"/>
      <c r="CF16" s="634"/>
      <c r="CG16" s="634"/>
      <c r="CH16" s="634"/>
      <c r="CI16" s="634"/>
      <c r="CJ16" s="634"/>
      <c r="CK16" s="634"/>
      <c r="CL16" s="634"/>
      <c r="CM16" s="634"/>
      <c r="CN16" s="634"/>
      <c r="CO16" s="634"/>
      <c r="CP16" s="634"/>
      <c r="CQ16" s="635"/>
      <c r="CR16" s="636">
        <v>53308</v>
      </c>
      <c r="CS16" s="637"/>
      <c r="CT16" s="637"/>
      <c r="CU16" s="637"/>
      <c r="CV16" s="637"/>
      <c r="CW16" s="637"/>
      <c r="CX16" s="637"/>
      <c r="CY16" s="638"/>
      <c r="CZ16" s="639">
        <v>1.1000000000000001</v>
      </c>
      <c r="DA16" s="639"/>
      <c r="DB16" s="639"/>
      <c r="DC16" s="639"/>
      <c r="DD16" s="645" t="s">
        <v>130</v>
      </c>
      <c r="DE16" s="637"/>
      <c r="DF16" s="637"/>
      <c r="DG16" s="637"/>
      <c r="DH16" s="637"/>
      <c r="DI16" s="637"/>
      <c r="DJ16" s="637"/>
      <c r="DK16" s="637"/>
      <c r="DL16" s="637"/>
      <c r="DM16" s="637"/>
      <c r="DN16" s="637"/>
      <c r="DO16" s="637"/>
      <c r="DP16" s="638"/>
      <c r="DQ16" s="645">
        <v>8421</v>
      </c>
      <c r="DR16" s="637"/>
      <c r="DS16" s="637"/>
      <c r="DT16" s="637"/>
      <c r="DU16" s="637"/>
      <c r="DV16" s="637"/>
      <c r="DW16" s="637"/>
      <c r="DX16" s="637"/>
      <c r="DY16" s="637"/>
      <c r="DZ16" s="637"/>
      <c r="EA16" s="637"/>
      <c r="EB16" s="637"/>
      <c r="EC16" s="646"/>
    </row>
    <row r="17" spans="2:133" ht="11.25" customHeight="1" x14ac:dyDescent="0.2">
      <c r="B17" s="633" t="s">
        <v>272</v>
      </c>
      <c r="C17" s="634"/>
      <c r="D17" s="634"/>
      <c r="E17" s="634"/>
      <c r="F17" s="634"/>
      <c r="G17" s="634"/>
      <c r="H17" s="634"/>
      <c r="I17" s="634"/>
      <c r="J17" s="634"/>
      <c r="K17" s="634"/>
      <c r="L17" s="634"/>
      <c r="M17" s="634"/>
      <c r="N17" s="634"/>
      <c r="O17" s="634"/>
      <c r="P17" s="634"/>
      <c r="Q17" s="635"/>
      <c r="R17" s="636">
        <v>14495</v>
      </c>
      <c r="S17" s="637"/>
      <c r="T17" s="637"/>
      <c r="U17" s="637"/>
      <c r="V17" s="637"/>
      <c r="W17" s="637"/>
      <c r="X17" s="637"/>
      <c r="Y17" s="638"/>
      <c r="Z17" s="639">
        <v>0.3</v>
      </c>
      <c r="AA17" s="639"/>
      <c r="AB17" s="639"/>
      <c r="AC17" s="639"/>
      <c r="AD17" s="640">
        <v>14495</v>
      </c>
      <c r="AE17" s="640"/>
      <c r="AF17" s="640"/>
      <c r="AG17" s="640"/>
      <c r="AH17" s="640"/>
      <c r="AI17" s="640"/>
      <c r="AJ17" s="640"/>
      <c r="AK17" s="640"/>
      <c r="AL17" s="641">
        <v>0.6</v>
      </c>
      <c r="AM17" s="642"/>
      <c r="AN17" s="642"/>
      <c r="AO17" s="643"/>
      <c r="AP17" s="633" t="s">
        <v>273</v>
      </c>
      <c r="AQ17" s="634"/>
      <c r="AR17" s="634"/>
      <c r="AS17" s="634"/>
      <c r="AT17" s="634"/>
      <c r="AU17" s="634"/>
      <c r="AV17" s="634"/>
      <c r="AW17" s="634"/>
      <c r="AX17" s="634"/>
      <c r="AY17" s="634"/>
      <c r="AZ17" s="634"/>
      <c r="BA17" s="634"/>
      <c r="BB17" s="634"/>
      <c r="BC17" s="634"/>
      <c r="BD17" s="634"/>
      <c r="BE17" s="634"/>
      <c r="BF17" s="635"/>
      <c r="BG17" s="636" t="s">
        <v>138</v>
      </c>
      <c r="BH17" s="637"/>
      <c r="BI17" s="637"/>
      <c r="BJ17" s="637"/>
      <c r="BK17" s="637"/>
      <c r="BL17" s="637"/>
      <c r="BM17" s="637"/>
      <c r="BN17" s="638"/>
      <c r="BO17" s="639" t="s">
        <v>138</v>
      </c>
      <c r="BP17" s="639"/>
      <c r="BQ17" s="639"/>
      <c r="BR17" s="639"/>
      <c r="BS17" s="640" t="s">
        <v>138</v>
      </c>
      <c r="BT17" s="640"/>
      <c r="BU17" s="640"/>
      <c r="BV17" s="640"/>
      <c r="BW17" s="640"/>
      <c r="BX17" s="640"/>
      <c r="BY17" s="640"/>
      <c r="BZ17" s="640"/>
      <c r="CA17" s="640"/>
      <c r="CB17" s="644"/>
      <c r="CD17" s="633" t="s">
        <v>274</v>
      </c>
      <c r="CE17" s="634"/>
      <c r="CF17" s="634"/>
      <c r="CG17" s="634"/>
      <c r="CH17" s="634"/>
      <c r="CI17" s="634"/>
      <c r="CJ17" s="634"/>
      <c r="CK17" s="634"/>
      <c r="CL17" s="634"/>
      <c r="CM17" s="634"/>
      <c r="CN17" s="634"/>
      <c r="CO17" s="634"/>
      <c r="CP17" s="634"/>
      <c r="CQ17" s="635"/>
      <c r="CR17" s="636">
        <v>225744</v>
      </c>
      <c r="CS17" s="637"/>
      <c r="CT17" s="637"/>
      <c r="CU17" s="637"/>
      <c r="CV17" s="637"/>
      <c r="CW17" s="637"/>
      <c r="CX17" s="637"/>
      <c r="CY17" s="638"/>
      <c r="CZ17" s="639">
        <v>4.4000000000000004</v>
      </c>
      <c r="DA17" s="639"/>
      <c r="DB17" s="639"/>
      <c r="DC17" s="639"/>
      <c r="DD17" s="645" t="s">
        <v>138</v>
      </c>
      <c r="DE17" s="637"/>
      <c r="DF17" s="637"/>
      <c r="DG17" s="637"/>
      <c r="DH17" s="637"/>
      <c r="DI17" s="637"/>
      <c r="DJ17" s="637"/>
      <c r="DK17" s="637"/>
      <c r="DL17" s="637"/>
      <c r="DM17" s="637"/>
      <c r="DN17" s="637"/>
      <c r="DO17" s="637"/>
      <c r="DP17" s="638"/>
      <c r="DQ17" s="645">
        <v>225744</v>
      </c>
      <c r="DR17" s="637"/>
      <c r="DS17" s="637"/>
      <c r="DT17" s="637"/>
      <c r="DU17" s="637"/>
      <c r="DV17" s="637"/>
      <c r="DW17" s="637"/>
      <c r="DX17" s="637"/>
      <c r="DY17" s="637"/>
      <c r="DZ17" s="637"/>
      <c r="EA17" s="637"/>
      <c r="EB17" s="637"/>
      <c r="EC17" s="646"/>
    </row>
    <row r="18" spans="2:133" ht="11.25" customHeight="1" x14ac:dyDescent="0.2">
      <c r="B18" s="633" t="s">
        <v>275</v>
      </c>
      <c r="C18" s="634"/>
      <c r="D18" s="634"/>
      <c r="E18" s="634"/>
      <c r="F18" s="634"/>
      <c r="G18" s="634"/>
      <c r="H18" s="634"/>
      <c r="I18" s="634"/>
      <c r="J18" s="634"/>
      <c r="K18" s="634"/>
      <c r="L18" s="634"/>
      <c r="M18" s="634"/>
      <c r="N18" s="634"/>
      <c r="O18" s="634"/>
      <c r="P18" s="634"/>
      <c r="Q18" s="635"/>
      <c r="R18" s="636">
        <v>761</v>
      </c>
      <c r="S18" s="637"/>
      <c r="T18" s="637"/>
      <c r="U18" s="637"/>
      <c r="V18" s="637"/>
      <c r="W18" s="637"/>
      <c r="X18" s="637"/>
      <c r="Y18" s="638"/>
      <c r="Z18" s="639">
        <v>0</v>
      </c>
      <c r="AA18" s="639"/>
      <c r="AB18" s="639"/>
      <c r="AC18" s="639"/>
      <c r="AD18" s="640">
        <v>761</v>
      </c>
      <c r="AE18" s="640"/>
      <c r="AF18" s="640"/>
      <c r="AG18" s="640"/>
      <c r="AH18" s="640"/>
      <c r="AI18" s="640"/>
      <c r="AJ18" s="640"/>
      <c r="AK18" s="640"/>
      <c r="AL18" s="641">
        <v>0</v>
      </c>
      <c r="AM18" s="642"/>
      <c r="AN18" s="642"/>
      <c r="AO18" s="643"/>
      <c r="AP18" s="633" t="s">
        <v>276</v>
      </c>
      <c r="AQ18" s="634"/>
      <c r="AR18" s="634"/>
      <c r="AS18" s="634"/>
      <c r="AT18" s="634"/>
      <c r="AU18" s="634"/>
      <c r="AV18" s="634"/>
      <c r="AW18" s="634"/>
      <c r="AX18" s="634"/>
      <c r="AY18" s="634"/>
      <c r="AZ18" s="634"/>
      <c r="BA18" s="634"/>
      <c r="BB18" s="634"/>
      <c r="BC18" s="634"/>
      <c r="BD18" s="634"/>
      <c r="BE18" s="634"/>
      <c r="BF18" s="635"/>
      <c r="BG18" s="636" t="s">
        <v>130</v>
      </c>
      <c r="BH18" s="637"/>
      <c r="BI18" s="637"/>
      <c r="BJ18" s="637"/>
      <c r="BK18" s="637"/>
      <c r="BL18" s="637"/>
      <c r="BM18" s="637"/>
      <c r="BN18" s="638"/>
      <c r="BO18" s="639" t="s">
        <v>130</v>
      </c>
      <c r="BP18" s="639"/>
      <c r="BQ18" s="639"/>
      <c r="BR18" s="639"/>
      <c r="BS18" s="640" t="s">
        <v>130</v>
      </c>
      <c r="BT18" s="640"/>
      <c r="BU18" s="640"/>
      <c r="BV18" s="640"/>
      <c r="BW18" s="640"/>
      <c r="BX18" s="640"/>
      <c r="BY18" s="640"/>
      <c r="BZ18" s="640"/>
      <c r="CA18" s="640"/>
      <c r="CB18" s="644"/>
      <c r="CD18" s="633" t="s">
        <v>277</v>
      </c>
      <c r="CE18" s="634"/>
      <c r="CF18" s="634"/>
      <c r="CG18" s="634"/>
      <c r="CH18" s="634"/>
      <c r="CI18" s="634"/>
      <c r="CJ18" s="634"/>
      <c r="CK18" s="634"/>
      <c r="CL18" s="634"/>
      <c r="CM18" s="634"/>
      <c r="CN18" s="634"/>
      <c r="CO18" s="634"/>
      <c r="CP18" s="634"/>
      <c r="CQ18" s="635"/>
      <c r="CR18" s="636" t="s">
        <v>138</v>
      </c>
      <c r="CS18" s="637"/>
      <c r="CT18" s="637"/>
      <c r="CU18" s="637"/>
      <c r="CV18" s="637"/>
      <c r="CW18" s="637"/>
      <c r="CX18" s="637"/>
      <c r="CY18" s="638"/>
      <c r="CZ18" s="639" t="s">
        <v>138</v>
      </c>
      <c r="DA18" s="639"/>
      <c r="DB18" s="639"/>
      <c r="DC18" s="639"/>
      <c r="DD18" s="645" t="s">
        <v>251</v>
      </c>
      <c r="DE18" s="637"/>
      <c r="DF18" s="637"/>
      <c r="DG18" s="637"/>
      <c r="DH18" s="637"/>
      <c r="DI18" s="637"/>
      <c r="DJ18" s="637"/>
      <c r="DK18" s="637"/>
      <c r="DL18" s="637"/>
      <c r="DM18" s="637"/>
      <c r="DN18" s="637"/>
      <c r="DO18" s="637"/>
      <c r="DP18" s="638"/>
      <c r="DQ18" s="645" t="s">
        <v>138</v>
      </c>
      <c r="DR18" s="637"/>
      <c r="DS18" s="637"/>
      <c r="DT18" s="637"/>
      <c r="DU18" s="637"/>
      <c r="DV18" s="637"/>
      <c r="DW18" s="637"/>
      <c r="DX18" s="637"/>
      <c r="DY18" s="637"/>
      <c r="DZ18" s="637"/>
      <c r="EA18" s="637"/>
      <c r="EB18" s="637"/>
      <c r="EC18" s="646"/>
    </row>
    <row r="19" spans="2:133" ht="11.25" customHeight="1" x14ac:dyDescent="0.2">
      <c r="B19" s="633" t="s">
        <v>278</v>
      </c>
      <c r="C19" s="634"/>
      <c r="D19" s="634"/>
      <c r="E19" s="634"/>
      <c r="F19" s="634"/>
      <c r="G19" s="634"/>
      <c r="H19" s="634"/>
      <c r="I19" s="634"/>
      <c r="J19" s="634"/>
      <c r="K19" s="634"/>
      <c r="L19" s="634"/>
      <c r="M19" s="634"/>
      <c r="N19" s="634"/>
      <c r="O19" s="634"/>
      <c r="P19" s="634"/>
      <c r="Q19" s="635"/>
      <c r="R19" s="636">
        <v>761</v>
      </c>
      <c r="S19" s="637"/>
      <c r="T19" s="637"/>
      <c r="U19" s="637"/>
      <c r="V19" s="637"/>
      <c r="W19" s="637"/>
      <c r="X19" s="637"/>
      <c r="Y19" s="638"/>
      <c r="Z19" s="639">
        <v>0</v>
      </c>
      <c r="AA19" s="639"/>
      <c r="AB19" s="639"/>
      <c r="AC19" s="639"/>
      <c r="AD19" s="640">
        <v>761</v>
      </c>
      <c r="AE19" s="640"/>
      <c r="AF19" s="640"/>
      <c r="AG19" s="640"/>
      <c r="AH19" s="640"/>
      <c r="AI19" s="640"/>
      <c r="AJ19" s="640"/>
      <c r="AK19" s="640"/>
      <c r="AL19" s="641">
        <v>0</v>
      </c>
      <c r="AM19" s="642"/>
      <c r="AN19" s="642"/>
      <c r="AO19" s="643"/>
      <c r="AP19" s="633" t="s">
        <v>279</v>
      </c>
      <c r="AQ19" s="634"/>
      <c r="AR19" s="634"/>
      <c r="AS19" s="634"/>
      <c r="AT19" s="634"/>
      <c r="AU19" s="634"/>
      <c r="AV19" s="634"/>
      <c r="AW19" s="634"/>
      <c r="AX19" s="634"/>
      <c r="AY19" s="634"/>
      <c r="AZ19" s="634"/>
      <c r="BA19" s="634"/>
      <c r="BB19" s="634"/>
      <c r="BC19" s="634"/>
      <c r="BD19" s="634"/>
      <c r="BE19" s="634"/>
      <c r="BF19" s="635"/>
      <c r="BG19" s="636" t="s">
        <v>130</v>
      </c>
      <c r="BH19" s="637"/>
      <c r="BI19" s="637"/>
      <c r="BJ19" s="637"/>
      <c r="BK19" s="637"/>
      <c r="BL19" s="637"/>
      <c r="BM19" s="637"/>
      <c r="BN19" s="638"/>
      <c r="BO19" s="639" t="s">
        <v>130</v>
      </c>
      <c r="BP19" s="639"/>
      <c r="BQ19" s="639"/>
      <c r="BR19" s="639"/>
      <c r="BS19" s="640" t="s">
        <v>138</v>
      </c>
      <c r="BT19" s="640"/>
      <c r="BU19" s="640"/>
      <c r="BV19" s="640"/>
      <c r="BW19" s="640"/>
      <c r="BX19" s="640"/>
      <c r="BY19" s="640"/>
      <c r="BZ19" s="640"/>
      <c r="CA19" s="640"/>
      <c r="CB19" s="644"/>
      <c r="CD19" s="633" t="s">
        <v>280</v>
      </c>
      <c r="CE19" s="634"/>
      <c r="CF19" s="634"/>
      <c r="CG19" s="634"/>
      <c r="CH19" s="634"/>
      <c r="CI19" s="634"/>
      <c r="CJ19" s="634"/>
      <c r="CK19" s="634"/>
      <c r="CL19" s="634"/>
      <c r="CM19" s="634"/>
      <c r="CN19" s="634"/>
      <c r="CO19" s="634"/>
      <c r="CP19" s="634"/>
      <c r="CQ19" s="635"/>
      <c r="CR19" s="636" t="s">
        <v>245</v>
      </c>
      <c r="CS19" s="637"/>
      <c r="CT19" s="637"/>
      <c r="CU19" s="637"/>
      <c r="CV19" s="637"/>
      <c r="CW19" s="637"/>
      <c r="CX19" s="637"/>
      <c r="CY19" s="638"/>
      <c r="CZ19" s="639" t="s">
        <v>130</v>
      </c>
      <c r="DA19" s="639"/>
      <c r="DB19" s="639"/>
      <c r="DC19" s="639"/>
      <c r="DD19" s="645" t="s">
        <v>245</v>
      </c>
      <c r="DE19" s="637"/>
      <c r="DF19" s="637"/>
      <c r="DG19" s="637"/>
      <c r="DH19" s="637"/>
      <c r="DI19" s="637"/>
      <c r="DJ19" s="637"/>
      <c r="DK19" s="637"/>
      <c r="DL19" s="637"/>
      <c r="DM19" s="637"/>
      <c r="DN19" s="637"/>
      <c r="DO19" s="637"/>
      <c r="DP19" s="638"/>
      <c r="DQ19" s="645" t="s">
        <v>130</v>
      </c>
      <c r="DR19" s="637"/>
      <c r="DS19" s="637"/>
      <c r="DT19" s="637"/>
      <c r="DU19" s="637"/>
      <c r="DV19" s="637"/>
      <c r="DW19" s="637"/>
      <c r="DX19" s="637"/>
      <c r="DY19" s="637"/>
      <c r="DZ19" s="637"/>
      <c r="EA19" s="637"/>
      <c r="EB19" s="637"/>
      <c r="EC19" s="646"/>
    </row>
    <row r="20" spans="2:133" ht="11.25" customHeight="1" x14ac:dyDescent="0.2">
      <c r="B20" s="649" t="s">
        <v>281</v>
      </c>
      <c r="C20" s="650"/>
      <c r="D20" s="650"/>
      <c r="E20" s="650"/>
      <c r="F20" s="650"/>
      <c r="G20" s="650"/>
      <c r="H20" s="650"/>
      <c r="I20" s="650"/>
      <c r="J20" s="650"/>
      <c r="K20" s="650"/>
      <c r="L20" s="650"/>
      <c r="M20" s="650"/>
      <c r="N20" s="650"/>
      <c r="O20" s="650"/>
      <c r="P20" s="650"/>
      <c r="Q20" s="651"/>
      <c r="R20" s="636" t="s">
        <v>138</v>
      </c>
      <c r="S20" s="637"/>
      <c r="T20" s="637"/>
      <c r="U20" s="637"/>
      <c r="V20" s="637"/>
      <c r="W20" s="637"/>
      <c r="X20" s="637"/>
      <c r="Y20" s="638"/>
      <c r="Z20" s="639" t="s">
        <v>251</v>
      </c>
      <c r="AA20" s="639"/>
      <c r="AB20" s="639"/>
      <c r="AC20" s="639"/>
      <c r="AD20" s="640" t="s">
        <v>130</v>
      </c>
      <c r="AE20" s="640"/>
      <c r="AF20" s="640"/>
      <c r="AG20" s="640"/>
      <c r="AH20" s="640"/>
      <c r="AI20" s="640"/>
      <c r="AJ20" s="640"/>
      <c r="AK20" s="640"/>
      <c r="AL20" s="641" t="s">
        <v>251</v>
      </c>
      <c r="AM20" s="642"/>
      <c r="AN20" s="642"/>
      <c r="AO20" s="643"/>
      <c r="AP20" s="633" t="s">
        <v>282</v>
      </c>
      <c r="AQ20" s="634"/>
      <c r="AR20" s="634"/>
      <c r="AS20" s="634"/>
      <c r="AT20" s="634"/>
      <c r="AU20" s="634"/>
      <c r="AV20" s="634"/>
      <c r="AW20" s="634"/>
      <c r="AX20" s="634"/>
      <c r="AY20" s="634"/>
      <c r="AZ20" s="634"/>
      <c r="BA20" s="634"/>
      <c r="BB20" s="634"/>
      <c r="BC20" s="634"/>
      <c r="BD20" s="634"/>
      <c r="BE20" s="634"/>
      <c r="BF20" s="635"/>
      <c r="BG20" s="636" t="s">
        <v>251</v>
      </c>
      <c r="BH20" s="637"/>
      <c r="BI20" s="637"/>
      <c r="BJ20" s="637"/>
      <c r="BK20" s="637"/>
      <c r="BL20" s="637"/>
      <c r="BM20" s="637"/>
      <c r="BN20" s="638"/>
      <c r="BO20" s="639" t="s">
        <v>130</v>
      </c>
      <c r="BP20" s="639"/>
      <c r="BQ20" s="639"/>
      <c r="BR20" s="639"/>
      <c r="BS20" s="640" t="s">
        <v>245</v>
      </c>
      <c r="BT20" s="640"/>
      <c r="BU20" s="640"/>
      <c r="BV20" s="640"/>
      <c r="BW20" s="640"/>
      <c r="BX20" s="640"/>
      <c r="BY20" s="640"/>
      <c r="BZ20" s="640"/>
      <c r="CA20" s="640"/>
      <c r="CB20" s="644"/>
      <c r="CD20" s="633" t="s">
        <v>283</v>
      </c>
      <c r="CE20" s="634"/>
      <c r="CF20" s="634"/>
      <c r="CG20" s="634"/>
      <c r="CH20" s="634"/>
      <c r="CI20" s="634"/>
      <c r="CJ20" s="634"/>
      <c r="CK20" s="634"/>
      <c r="CL20" s="634"/>
      <c r="CM20" s="634"/>
      <c r="CN20" s="634"/>
      <c r="CO20" s="634"/>
      <c r="CP20" s="634"/>
      <c r="CQ20" s="635"/>
      <c r="CR20" s="636">
        <v>5076010</v>
      </c>
      <c r="CS20" s="637"/>
      <c r="CT20" s="637"/>
      <c r="CU20" s="637"/>
      <c r="CV20" s="637"/>
      <c r="CW20" s="637"/>
      <c r="CX20" s="637"/>
      <c r="CY20" s="638"/>
      <c r="CZ20" s="639">
        <v>100</v>
      </c>
      <c r="DA20" s="639"/>
      <c r="DB20" s="639"/>
      <c r="DC20" s="639"/>
      <c r="DD20" s="645">
        <v>860785</v>
      </c>
      <c r="DE20" s="637"/>
      <c r="DF20" s="637"/>
      <c r="DG20" s="637"/>
      <c r="DH20" s="637"/>
      <c r="DI20" s="637"/>
      <c r="DJ20" s="637"/>
      <c r="DK20" s="637"/>
      <c r="DL20" s="637"/>
      <c r="DM20" s="637"/>
      <c r="DN20" s="637"/>
      <c r="DO20" s="637"/>
      <c r="DP20" s="638"/>
      <c r="DQ20" s="645">
        <v>2794236</v>
      </c>
      <c r="DR20" s="637"/>
      <c r="DS20" s="637"/>
      <c r="DT20" s="637"/>
      <c r="DU20" s="637"/>
      <c r="DV20" s="637"/>
      <c r="DW20" s="637"/>
      <c r="DX20" s="637"/>
      <c r="DY20" s="637"/>
      <c r="DZ20" s="637"/>
      <c r="EA20" s="637"/>
      <c r="EB20" s="637"/>
      <c r="EC20" s="646"/>
    </row>
    <row r="21" spans="2:133" ht="11.25" customHeight="1" x14ac:dyDescent="0.2">
      <c r="B21" s="633" t="s">
        <v>284</v>
      </c>
      <c r="C21" s="634"/>
      <c r="D21" s="634"/>
      <c r="E21" s="634"/>
      <c r="F21" s="634"/>
      <c r="G21" s="634"/>
      <c r="H21" s="634"/>
      <c r="I21" s="634"/>
      <c r="J21" s="634"/>
      <c r="K21" s="634"/>
      <c r="L21" s="634"/>
      <c r="M21" s="634"/>
      <c r="N21" s="634"/>
      <c r="O21" s="634"/>
      <c r="P21" s="634"/>
      <c r="Q21" s="635"/>
      <c r="R21" s="636">
        <v>1799453</v>
      </c>
      <c r="S21" s="637"/>
      <c r="T21" s="637"/>
      <c r="U21" s="637"/>
      <c r="V21" s="637"/>
      <c r="W21" s="637"/>
      <c r="X21" s="637"/>
      <c r="Y21" s="638"/>
      <c r="Z21" s="639">
        <v>33.6</v>
      </c>
      <c r="AA21" s="639"/>
      <c r="AB21" s="639"/>
      <c r="AC21" s="639"/>
      <c r="AD21" s="640">
        <v>1519783</v>
      </c>
      <c r="AE21" s="640"/>
      <c r="AF21" s="640"/>
      <c r="AG21" s="640"/>
      <c r="AH21" s="640"/>
      <c r="AI21" s="640"/>
      <c r="AJ21" s="640"/>
      <c r="AK21" s="640"/>
      <c r="AL21" s="641">
        <v>65.099999999999994</v>
      </c>
      <c r="AM21" s="642"/>
      <c r="AN21" s="642"/>
      <c r="AO21" s="643"/>
      <c r="AP21" s="633" t="s">
        <v>285</v>
      </c>
      <c r="AQ21" s="652"/>
      <c r="AR21" s="652"/>
      <c r="AS21" s="652"/>
      <c r="AT21" s="652"/>
      <c r="AU21" s="652"/>
      <c r="AV21" s="652"/>
      <c r="AW21" s="652"/>
      <c r="AX21" s="652"/>
      <c r="AY21" s="652"/>
      <c r="AZ21" s="652"/>
      <c r="BA21" s="652"/>
      <c r="BB21" s="652"/>
      <c r="BC21" s="652"/>
      <c r="BD21" s="652"/>
      <c r="BE21" s="652"/>
      <c r="BF21" s="653"/>
      <c r="BG21" s="636" t="s">
        <v>130</v>
      </c>
      <c r="BH21" s="637"/>
      <c r="BI21" s="637"/>
      <c r="BJ21" s="637"/>
      <c r="BK21" s="637"/>
      <c r="BL21" s="637"/>
      <c r="BM21" s="637"/>
      <c r="BN21" s="638"/>
      <c r="BO21" s="639" t="s">
        <v>245</v>
      </c>
      <c r="BP21" s="639"/>
      <c r="BQ21" s="639"/>
      <c r="BR21" s="639"/>
      <c r="BS21" s="640" t="s">
        <v>138</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286</v>
      </c>
      <c r="C22" s="634"/>
      <c r="D22" s="634"/>
      <c r="E22" s="634"/>
      <c r="F22" s="634"/>
      <c r="G22" s="634"/>
      <c r="H22" s="634"/>
      <c r="I22" s="634"/>
      <c r="J22" s="634"/>
      <c r="K22" s="634"/>
      <c r="L22" s="634"/>
      <c r="M22" s="634"/>
      <c r="N22" s="634"/>
      <c r="O22" s="634"/>
      <c r="P22" s="634"/>
      <c r="Q22" s="635"/>
      <c r="R22" s="636">
        <v>1519783</v>
      </c>
      <c r="S22" s="637"/>
      <c r="T22" s="637"/>
      <c r="U22" s="637"/>
      <c r="V22" s="637"/>
      <c r="W22" s="637"/>
      <c r="X22" s="637"/>
      <c r="Y22" s="638"/>
      <c r="Z22" s="639">
        <v>28.4</v>
      </c>
      <c r="AA22" s="639"/>
      <c r="AB22" s="639"/>
      <c r="AC22" s="639"/>
      <c r="AD22" s="640">
        <v>1519783</v>
      </c>
      <c r="AE22" s="640"/>
      <c r="AF22" s="640"/>
      <c r="AG22" s="640"/>
      <c r="AH22" s="640"/>
      <c r="AI22" s="640"/>
      <c r="AJ22" s="640"/>
      <c r="AK22" s="640"/>
      <c r="AL22" s="641">
        <v>65.099999999999994</v>
      </c>
      <c r="AM22" s="642"/>
      <c r="AN22" s="642"/>
      <c r="AO22" s="643"/>
      <c r="AP22" s="633" t="s">
        <v>287</v>
      </c>
      <c r="AQ22" s="652"/>
      <c r="AR22" s="652"/>
      <c r="AS22" s="652"/>
      <c r="AT22" s="652"/>
      <c r="AU22" s="652"/>
      <c r="AV22" s="652"/>
      <c r="AW22" s="652"/>
      <c r="AX22" s="652"/>
      <c r="AY22" s="652"/>
      <c r="AZ22" s="652"/>
      <c r="BA22" s="652"/>
      <c r="BB22" s="652"/>
      <c r="BC22" s="652"/>
      <c r="BD22" s="652"/>
      <c r="BE22" s="652"/>
      <c r="BF22" s="653"/>
      <c r="BG22" s="636" t="s">
        <v>130</v>
      </c>
      <c r="BH22" s="637"/>
      <c r="BI22" s="637"/>
      <c r="BJ22" s="637"/>
      <c r="BK22" s="637"/>
      <c r="BL22" s="637"/>
      <c r="BM22" s="637"/>
      <c r="BN22" s="638"/>
      <c r="BO22" s="639" t="s">
        <v>130</v>
      </c>
      <c r="BP22" s="639"/>
      <c r="BQ22" s="639"/>
      <c r="BR22" s="639"/>
      <c r="BS22" s="640" t="s">
        <v>130</v>
      </c>
      <c r="BT22" s="640"/>
      <c r="BU22" s="640"/>
      <c r="BV22" s="640"/>
      <c r="BW22" s="640"/>
      <c r="BX22" s="640"/>
      <c r="BY22" s="640"/>
      <c r="BZ22" s="640"/>
      <c r="CA22" s="640"/>
      <c r="CB22" s="644"/>
      <c r="CD22" s="618" t="s">
        <v>288</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289</v>
      </c>
      <c r="C23" s="634"/>
      <c r="D23" s="634"/>
      <c r="E23" s="634"/>
      <c r="F23" s="634"/>
      <c r="G23" s="634"/>
      <c r="H23" s="634"/>
      <c r="I23" s="634"/>
      <c r="J23" s="634"/>
      <c r="K23" s="634"/>
      <c r="L23" s="634"/>
      <c r="M23" s="634"/>
      <c r="N23" s="634"/>
      <c r="O23" s="634"/>
      <c r="P23" s="634"/>
      <c r="Q23" s="635"/>
      <c r="R23" s="636">
        <v>279670</v>
      </c>
      <c r="S23" s="637"/>
      <c r="T23" s="637"/>
      <c r="U23" s="637"/>
      <c r="V23" s="637"/>
      <c r="W23" s="637"/>
      <c r="X23" s="637"/>
      <c r="Y23" s="638"/>
      <c r="Z23" s="639">
        <v>5.2</v>
      </c>
      <c r="AA23" s="639"/>
      <c r="AB23" s="639"/>
      <c r="AC23" s="639"/>
      <c r="AD23" s="640" t="s">
        <v>130</v>
      </c>
      <c r="AE23" s="640"/>
      <c r="AF23" s="640"/>
      <c r="AG23" s="640"/>
      <c r="AH23" s="640"/>
      <c r="AI23" s="640"/>
      <c r="AJ23" s="640"/>
      <c r="AK23" s="640"/>
      <c r="AL23" s="641" t="s">
        <v>130</v>
      </c>
      <c r="AM23" s="642"/>
      <c r="AN23" s="642"/>
      <c r="AO23" s="643"/>
      <c r="AP23" s="633" t="s">
        <v>290</v>
      </c>
      <c r="AQ23" s="652"/>
      <c r="AR23" s="652"/>
      <c r="AS23" s="652"/>
      <c r="AT23" s="652"/>
      <c r="AU23" s="652"/>
      <c r="AV23" s="652"/>
      <c r="AW23" s="652"/>
      <c r="AX23" s="652"/>
      <c r="AY23" s="652"/>
      <c r="AZ23" s="652"/>
      <c r="BA23" s="652"/>
      <c r="BB23" s="652"/>
      <c r="BC23" s="652"/>
      <c r="BD23" s="652"/>
      <c r="BE23" s="652"/>
      <c r="BF23" s="653"/>
      <c r="BG23" s="636" t="s">
        <v>130</v>
      </c>
      <c r="BH23" s="637"/>
      <c r="BI23" s="637"/>
      <c r="BJ23" s="637"/>
      <c r="BK23" s="637"/>
      <c r="BL23" s="637"/>
      <c r="BM23" s="637"/>
      <c r="BN23" s="638"/>
      <c r="BO23" s="639" t="s">
        <v>130</v>
      </c>
      <c r="BP23" s="639"/>
      <c r="BQ23" s="639"/>
      <c r="BR23" s="639"/>
      <c r="BS23" s="640" t="s">
        <v>130</v>
      </c>
      <c r="BT23" s="640"/>
      <c r="BU23" s="640"/>
      <c r="BV23" s="640"/>
      <c r="BW23" s="640"/>
      <c r="BX23" s="640"/>
      <c r="BY23" s="640"/>
      <c r="BZ23" s="640"/>
      <c r="CA23" s="640"/>
      <c r="CB23" s="644"/>
      <c r="CD23" s="618" t="s">
        <v>228</v>
      </c>
      <c r="CE23" s="619"/>
      <c r="CF23" s="619"/>
      <c r="CG23" s="619"/>
      <c r="CH23" s="619"/>
      <c r="CI23" s="619"/>
      <c r="CJ23" s="619"/>
      <c r="CK23" s="619"/>
      <c r="CL23" s="619"/>
      <c r="CM23" s="619"/>
      <c r="CN23" s="619"/>
      <c r="CO23" s="619"/>
      <c r="CP23" s="619"/>
      <c r="CQ23" s="620"/>
      <c r="CR23" s="618" t="s">
        <v>291</v>
      </c>
      <c r="CS23" s="619"/>
      <c r="CT23" s="619"/>
      <c r="CU23" s="619"/>
      <c r="CV23" s="619"/>
      <c r="CW23" s="619"/>
      <c r="CX23" s="619"/>
      <c r="CY23" s="620"/>
      <c r="CZ23" s="618" t="s">
        <v>292</v>
      </c>
      <c r="DA23" s="619"/>
      <c r="DB23" s="619"/>
      <c r="DC23" s="620"/>
      <c r="DD23" s="618" t="s">
        <v>293</v>
      </c>
      <c r="DE23" s="619"/>
      <c r="DF23" s="619"/>
      <c r="DG23" s="619"/>
      <c r="DH23" s="619"/>
      <c r="DI23" s="619"/>
      <c r="DJ23" s="619"/>
      <c r="DK23" s="620"/>
      <c r="DL23" s="663" t="s">
        <v>294</v>
      </c>
      <c r="DM23" s="664"/>
      <c r="DN23" s="664"/>
      <c r="DO23" s="664"/>
      <c r="DP23" s="664"/>
      <c r="DQ23" s="664"/>
      <c r="DR23" s="664"/>
      <c r="DS23" s="664"/>
      <c r="DT23" s="664"/>
      <c r="DU23" s="664"/>
      <c r="DV23" s="665"/>
      <c r="DW23" s="618" t="s">
        <v>295</v>
      </c>
      <c r="DX23" s="619"/>
      <c r="DY23" s="619"/>
      <c r="DZ23" s="619"/>
      <c r="EA23" s="619"/>
      <c r="EB23" s="619"/>
      <c r="EC23" s="620"/>
    </row>
    <row r="24" spans="2:133" ht="11.25" customHeight="1" x14ac:dyDescent="0.2">
      <c r="B24" s="633" t="s">
        <v>296</v>
      </c>
      <c r="C24" s="634"/>
      <c r="D24" s="634"/>
      <c r="E24" s="634"/>
      <c r="F24" s="634"/>
      <c r="G24" s="634"/>
      <c r="H24" s="634"/>
      <c r="I24" s="634"/>
      <c r="J24" s="634"/>
      <c r="K24" s="634"/>
      <c r="L24" s="634"/>
      <c r="M24" s="634"/>
      <c r="N24" s="634"/>
      <c r="O24" s="634"/>
      <c r="P24" s="634"/>
      <c r="Q24" s="635"/>
      <c r="R24" s="636" t="s">
        <v>251</v>
      </c>
      <c r="S24" s="637"/>
      <c r="T24" s="637"/>
      <c r="U24" s="637"/>
      <c r="V24" s="637"/>
      <c r="W24" s="637"/>
      <c r="X24" s="637"/>
      <c r="Y24" s="638"/>
      <c r="Z24" s="639" t="s">
        <v>138</v>
      </c>
      <c r="AA24" s="639"/>
      <c r="AB24" s="639"/>
      <c r="AC24" s="639"/>
      <c r="AD24" s="640" t="s">
        <v>130</v>
      </c>
      <c r="AE24" s="640"/>
      <c r="AF24" s="640"/>
      <c r="AG24" s="640"/>
      <c r="AH24" s="640"/>
      <c r="AI24" s="640"/>
      <c r="AJ24" s="640"/>
      <c r="AK24" s="640"/>
      <c r="AL24" s="641" t="s">
        <v>130</v>
      </c>
      <c r="AM24" s="642"/>
      <c r="AN24" s="642"/>
      <c r="AO24" s="643"/>
      <c r="AP24" s="633" t="s">
        <v>297</v>
      </c>
      <c r="AQ24" s="652"/>
      <c r="AR24" s="652"/>
      <c r="AS24" s="652"/>
      <c r="AT24" s="652"/>
      <c r="AU24" s="652"/>
      <c r="AV24" s="652"/>
      <c r="AW24" s="652"/>
      <c r="AX24" s="652"/>
      <c r="AY24" s="652"/>
      <c r="AZ24" s="652"/>
      <c r="BA24" s="652"/>
      <c r="BB24" s="652"/>
      <c r="BC24" s="652"/>
      <c r="BD24" s="652"/>
      <c r="BE24" s="652"/>
      <c r="BF24" s="653"/>
      <c r="BG24" s="636" t="s">
        <v>130</v>
      </c>
      <c r="BH24" s="637"/>
      <c r="BI24" s="637"/>
      <c r="BJ24" s="637"/>
      <c r="BK24" s="637"/>
      <c r="BL24" s="637"/>
      <c r="BM24" s="637"/>
      <c r="BN24" s="638"/>
      <c r="BO24" s="639" t="s">
        <v>130</v>
      </c>
      <c r="BP24" s="639"/>
      <c r="BQ24" s="639"/>
      <c r="BR24" s="639"/>
      <c r="BS24" s="640" t="s">
        <v>130</v>
      </c>
      <c r="BT24" s="640"/>
      <c r="BU24" s="640"/>
      <c r="BV24" s="640"/>
      <c r="BW24" s="640"/>
      <c r="BX24" s="640"/>
      <c r="BY24" s="640"/>
      <c r="BZ24" s="640"/>
      <c r="CA24" s="640"/>
      <c r="CB24" s="644"/>
      <c r="CD24" s="622" t="s">
        <v>298</v>
      </c>
      <c r="CE24" s="623"/>
      <c r="CF24" s="623"/>
      <c r="CG24" s="623"/>
      <c r="CH24" s="623"/>
      <c r="CI24" s="623"/>
      <c r="CJ24" s="623"/>
      <c r="CK24" s="623"/>
      <c r="CL24" s="623"/>
      <c r="CM24" s="623"/>
      <c r="CN24" s="623"/>
      <c r="CO24" s="623"/>
      <c r="CP24" s="623"/>
      <c r="CQ24" s="624"/>
      <c r="CR24" s="625">
        <v>1300794</v>
      </c>
      <c r="CS24" s="626"/>
      <c r="CT24" s="626"/>
      <c r="CU24" s="626"/>
      <c r="CV24" s="626"/>
      <c r="CW24" s="626"/>
      <c r="CX24" s="626"/>
      <c r="CY24" s="627"/>
      <c r="CZ24" s="630">
        <v>25.6</v>
      </c>
      <c r="DA24" s="631"/>
      <c r="DB24" s="631"/>
      <c r="DC24" s="647"/>
      <c r="DD24" s="671">
        <v>948332</v>
      </c>
      <c r="DE24" s="626"/>
      <c r="DF24" s="626"/>
      <c r="DG24" s="626"/>
      <c r="DH24" s="626"/>
      <c r="DI24" s="626"/>
      <c r="DJ24" s="626"/>
      <c r="DK24" s="627"/>
      <c r="DL24" s="671">
        <v>905215</v>
      </c>
      <c r="DM24" s="626"/>
      <c r="DN24" s="626"/>
      <c r="DO24" s="626"/>
      <c r="DP24" s="626"/>
      <c r="DQ24" s="626"/>
      <c r="DR24" s="626"/>
      <c r="DS24" s="626"/>
      <c r="DT24" s="626"/>
      <c r="DU24" s="626"/>
      <c r="DV24" s="627"/>
      <c r="DW24" s="630">
        <v>38.4</v>
      </c>
      <c r="DX24" s="631"/>
      <c r="DY24" s="631"/>
      <c r="DZ24" s="631"/>
      <c r="EA24" s="631"/>
      <c r="EB24" s="631"/>
      <c r="EC24" s="632"/>
    </row>
    <row r="25" spans="2:133" ht="11.25" customHeight="1" x14ac:dyDescent="0.2">
      <c r="B25" s="633" t="s">
        <v>299</v>
      </c>
      <c r="C25" s="634"/>
      <c r="D25" s="634"/>
      <c r="E25" s="634"/>
      <c r="F25" s="634"/>
      <c r="G25" s="634"/>
      <c r="H25" s="634"/>
      <c r="I25" s="634"/>
      <c r="J25" s="634"/>
      <c r="K25" s="634"/>
      <c r="L25" s="634"/>
      <c r="M25" s="634"/>
      <c r="N25" s="634"/>
      <c r="O25" s="634"/>
      <c r="P25" s="634"/>
      <c r="Q25" s="635"/>
      <c r="R25" s="636">
        <v>2435031</v>
      </c>
      <c r="S25" s="637"/>
      <c r="T25" s="637"/>
      <c r="U25" s="637"/>
      <c r="V25" s="637"/>
      <c r="W25" s="637"/>
      <c r="X25" s="637"/>
      <c r="Y25" s="638"/>
      <c r="Z25" s="639">
        <v>45.5</v>
      </c>
      <c r="AA25" s="639"/>
      <c r="AB25" s="639"/>
      <c r="AC25" s="639"/>
      <c r="AD25" s="640">
        <v>2155361</v>
      </c>
      <c r="AE25" s="640"/>
      <c r="AF25" s="640"/>
      <c r="AG25" s="640"/>
      <c r="AH25" s="640"/>
      <c r="AI25" s="640"/>
      <c r="AJ25" s="640"/>
      <c r="AK25" s="640"/>
      <c r="AL25" s="641">
        <v>92.3</v>
      </c>
      <c r="AM25" s="642"/>
      <c r="AN25" s="642"/>
      <c r="AO25" s="643"/>
      <c r="AP25" s="633" t="s">
        <v>300</v>
      </c>
      <c r="AQ25" s="652"/>
      <c r="AR25" s="652"/>
      <c r="AS25" s="652"/>
      <c r="AT25" s="652"/>
      <c r="AU25" s="652"/>
      <c r="AV25" s="652"/>
      <c r="AW25" s="652"/>
      <c r="AX25" s="652"/>
      <c r="AY25" s="652"/>
      <c r="AZ25" s="652"/>
      <c r="BA25" s="652"/>
      <c r="BB25" s="652"/>
      <c r="BC25" s="652"/>
      <c r="BD25" s="652"/>
      <c r="BE25" s="652"/>
      <c r="BF25" s="653"/>
      <c r="BG25" s="636" t="s">
        <v>138</v>
      </c>
      <c r="BH25" s="637"/>
      <c r="BI25" s="637"/>
      <c r="BJ25" s="637"/>
      <c r="BK25" s="637"/>
      <c r="BL25" s="637"/>
      <c r="BM25" s="637"/>
      <c r="BN25" s="638"/>
      <c r="BO25" s="639" t="s">
        <v>130</v>
      </c>
      <c r="BP25" s="639"/>
      <c r="BQ25" s="639"/>
      <c r="BR25" s="639"/>
      <c r="BS25" s="640" t="s">
        <v>245</v>
      </c>
      <c r="BT25" s="640"/>
      <c r="BU25" s="640"/>
      <c r="BV25" s="640"/>
      <c r="BW25" s="640"/>
      <c r="BX25" s="640"/>
      <c r="BY25" s="640"/>
      <c r="BZ25" s="640"/>
      <c r="CA25" s="640"/>
      <c r="CB25" s="644"/>
      <c r="CD25" s="633" t="s">
        <v>301</v>
      </c>
      <c r="CE25" s="634"/>
      <c r="CF25" s="634"/>
      <c r="CG25" s="634"/>
      <c r="CH25" s="634"/>
      <c r="CI25" s="634"/>
      <c r="CJ25" s="634"/>
      <c r="CK25" s="634"/>
      <c r="CL25" s="634"/>
      <c r="CM25" s="634"/>
      <c r="CN25" s="634"/>
      <c r="CO25" s="634"/>
      <c r="CP25" s="634"/>
      <c r="CQ25" s="635"/>
      <c r="CR25" s="636">
        <v>978427</v>
      </c>
      <c r="CS25" s="668"/>
      <c r="CT25" s="668"/>
      <c r="CU25" s="668"/>
      <c r="CV25" s="668"/>
      <c r="CW25" s="668"/>
      <c r="CX25" s="668"/>
      <c r="CY25" s="669"/>
      <c r="CZ25" s="641">
        <v>19.3</v>
      </c>
      <c r="DA25" s="666"/>
      <c r="DB25" s="666"/>
      <c r="DC25" s="670"/>
      <c r="DD25" s="645">
        <v>695571</v>
      </c>
      <c r="DE25" s="668"/>
      <c r="DF25" s="668"/>
      <c r="DG25" s="668"/>
      <c r="DH25" s="668"/>
      <c r="DI25" s="668"/>
      <c r="DJ25" s="668"/>
      <c r="DK25" s="669"/>
      <c r="DL25" s="645">
        <v>652454</v>
      </c>
      <c r="DM25" s="668"/>
      <c r="DN25" s="668"/>
      <c r="DO25" s="668"/>
      <c r="DP25" s="668"/>
      <c r="DQ25" s="668"/>
      <c r="DR25" s="668"/>
      <c r="DS25" s="668"/>
      <c r="DT25" s="668"/>
      <c r="DU25" s="668"/>
      <c r="DV25" s="669"/>
      <c r="DW25" s="641">
        <v>27.7</v>
      </c>
      <c r="DX25" s="666"/>
      <c r="DY25" s="666"/>
      <c r="DZ25" s="666"/>
      <c r="EA25" s="666"/>
      <c r="EB25" s="666"/>
      <c r="EC25" s="667"/>
    </row>
    <row r="26" spans="2:133" ht="11.25" customHeight="1" x14ac:dyDescent="0.2">
      <c r="B26" s="633" t="s">
        <v>302</v>
      </c>
      <c r="C26" s="634"/>
      <c r="D26" s="634"/>
      <c r="E26" s="634"/>
      <c r="F26" s="634"/>
      <c r="G26" s="634"/>
      <c r="H26" s="634"/>
      <c r="I26" s="634"/>
      <c r="J26" s="634"/>
      <c r="K26" s="634"/>
      <c r="L26" s="634"/>
      <c r="M26" s="634"/>
      <c r="N26" s="634"/>
      <c r="O26" s="634"/>
      <c r="P26" s="634"/>
      <c r="Q26" s="635"/>
      <c r="R26" s="636" t="s">
        <v>245</v>
      </c>
      <c r="S26" s="637"/>
      <c r="T26" s="637"/>
      <c r="U26" s="637"/>
      <c r="V26" s="637"/>
      <c r="W26" s="637"/>
      <c r="X26" s="637"/>
      <c r="Y26" s="638"/>
      <c r="Z26" s="639" t="s">
        <v>130</v>
      </c>
      <c r="AA26" s="639"/>
      <c r="AB26" s="639"/>
      <c r="AC26" s="639"/>
      <c r="AD26" s="640" t="s">
        <v>245</v>
      </c>
      <c r="AE26" s="640"/>
      <c r="AF26" s="640"/>
      <c r="AG26" s="640"/>
      <c r="AH26" s="640"/>
      <c r="AI26" s="640"/>
      <c r="AJ26" s="640"/>
      <c r="AK26" s="640"/>
      <c r="AL26" s="641" t="s">
        <v>245</v>
      </c>
      <c r="AM26" s="642"/>
      <c r="AN26" s="642"/>
      <c r="AO26" s="643"/>
      <c r="AP26" s="633" t="s">
        <v>303</v>
      </c>
      <c r="AQ26" s="652"/>
      <c r="AR26" s="652"/>
      <c r="AS26" s="652"/>
      <c r="AT26" s="652"/>
      <c r="AU26" s="652"/>
      <c r="AV26" s="652"/>
      <c r="AW26" s="652"/>
      <c r="AX26" s="652"/>
      <c r="AY26" s="652"/>
      <c r="AZ26" s="652"/>
      <c r="BA26" s="652"/>
      <c r="BB26" s="652"/>
      <c r="BC26" s="652"/>
      <c r="BD26" s="652"/>
      <c r="BE26" s="652"/>
      <c r="BF26" s="653"/>
      <c r="BG26" s="636" t="s">
        <v>245</v>
      </c>
      <c r="BH26" s="637"/>
      <c r="BI26" s="637"/>
      <c r="BJ26" s="637"/>
      <c r="BK26" s="637"/>
      <c r="BL26" s="637"/>
      <c r="BM26" s="637"/>
      <c r="BN26" s="638"/>
      <c r="BO26" s="639" t="s">
        <v>130</v>
      </c>
      <c r="BP26" s="639"/>
      <c r="BQ26" s="639"/>
      <c r="BR26" s="639"/>
      <c r="BS26" s="640" t="s">
        <v>251</v>
      </c>
      <c r="BT26" s="640"/>
      <c r="BU26" s="640"/>
      <c r="BV26" s="640"/>
      <c r="BW26" s="640"/>
      <c r="BX26" s="640"/>
      <c r="BY26" s="640"/>
      <c r="BZ26" s="640"/>
      <c r="CA26" s="640"/>
      <c r="CB26" s="644"/>
      <c r="CD26" s="633" t="s">
        <v>304</v>
      </c>
      <c r="CE26" s="634"/>
      <c r="CF26" s="634"/>
      <c r="CG26" s="634"/>
      <c r="CH26" s="634"/>
      <c r="CI26" s="634"/>
      <c r="CJ26" s="634"/>
      <c r="CK26" s="634"/>
      <c r="CL26" s="634"/>
      <c r="CM26" s="634"/>
      <c r="CN26" s="634"/>
      <c r="CO26" s="634"/>
      <c r="CP26" s="634"/>
      <c r="CQ26" s="635"/>
      <c r="CR26" s="636">
        <v>695087</v>
      </c>
      <c r="CS26" s="637"/>
      <c r="CT26" s="637"/>
      <c r="CU26" s="637"/>
      <c r="CV26" s="637"/>
      <c r="CW26" s="637"/>
      <c r="CX26" s="637"/>
      <c r="CY26" s="638"/>
      <c r="CZ26" s="641">
        <v>13.7</v>
      </c>
      <c r="DA26" s="666"/>
      <c r="DB26" s="666"/>
      <c r="DC26" s="670"/>
      <c r="DD26" s="645">
        <v>450772</v>
      </c>
      <c r="DE26" s="637"/>
      <c r="DF26" s="637"/>
      <c r="DG26" s="637"/>
      <c r="DH26" s="637"/>
      <c r="DI26" s="637"/>
      <c r="DJ26" s="637"/>
      <c r="DK26" s="638"/>
      <c r="DL26" s="645" t="s">
        <v>251</v>
      </c>
      <c r="DM26" s="637"/>
      <c r="DN26" s="637"/>
      <c r="DO26" s="637"/>
      <c r="DP26" s="637"/>
      <c r="DQ26" s="637"/>
      <c r="DR26" s="637"/>
      <c r="DS26" s="637"/>
      <c r="DT26" s="637"/>
      <c r="DU26" s="637"/>
      <c r="DV26" s="638"/>
      <c r="DW26" s="641" t="s">
        <v>251</v>
      </c>
      <c r="DX26" s="666"/>
      <c r="DY26" s="666"/>
      <c r="DZ26" s="666"/>
      <c r="EA26" s="666"/>
      <c r="EB26" s="666"/>
      <c r="EC26" s="667"/>
    </row>
    <row r="27" spans="2:133" ht="11.25" customHeight="1" x14ac:dyDescent="0.2">
      <c r="B27" s="633" t="s">
        <v>305</v>
      </c>
      <c r="C27" s="634"/>
      <c r="D27" s="634"/>
      <c r="E27" s="634"/>
      <c r="F27" s="634"/>
      <c r="G27" s="634"/>
      <c r="H27" s="634"/>
      <c r="I27" s="634"/>
      <c r="J27" s="634"/>
      <c r="K27" s="634"/>
      <c r="L27" s="634"/>
      <c r="M27" s="634"/>
      <c r="N27" s="634"/>
      <c r="O27" s="634"/>
      <c r="P27" s="634"/>
      <c r="Q27" s="635"/>
      <c r="R27" s="636">
        <v>8497</v>
      </c>
      <c r="S27" s="637"/>
      <c r="T27" s="637"/>
      <c r="U27" s="637"/>
      <c r="V27" s="637"/>
      <c r="W27" s="637"/>
      <c r="X27" s="637"/>
      <c r="Y27" s="638"/>
      <c r="Z27" s="639">
        <v>0.2</v>
      </c>
      <c r="AA27" s="639"/>
      <c r="AB27" s="639"/>
      <c r="AC27" s="639"/>
      <c r="AD27" s="640" t="s">
        <v>245</v>
      </c>
      <c r="AE27" s="640"/>
      <c r="AF27" s="640"/>
      <c r="AG27" s="640"/>
      <c r="AH27" s="640"/>
      <c r="AI27" s="640"/>
      <c r="AJ27" s="640"/>
      <c r="AK27" s="640"/>
      <c r="AL27" s="641" t="s">
        <v>138</v>
      </c>
      <c r="AM27" s="642"/>
      <c r="AN27" s="642"/>
      <c r="AO27" s="643"/>
      <c r="AP27" s="633" t="s">
        <v>306</v>
      </c>
      <c r="AQ27" s="634"/>
      <c r="AR27" s="634"/>
      <c r="AS27" s="634"/>
      <c r="AT27" s="634"/>
      <c r="AU27" s="634"/>
      <c r="AV27" s="634"/>
      <c r="AW27" s="634"/>
      <c r="AX27" s="634"/>
      <c r="AY27" s="634"/>
      <c r="AZ27" s="634"/>
      <c r="BA27" s="634"/>
      <c r="BB27" s="634"/>
      <c r="BC27" s="634"/>
      <c r="BD27" s="634"/>
      <c r="BE27" s="634"/>
      <c r="BF27" s="635"/>
      <c r="BG27" s="636">
        <v>522096</v>
      </c>
      <c r="BH27" s="637"/>
      <c r="BI27" s="637"/>
      <c r="BJ27" s="637"/>
      <c r="BK27" s="637"/>
      <c r="BL27" s="637"/>
      <c r="BM27" s="637"/>
      <c r="BN27" s="638"/>
      <c r="BO27" s="639">
        <v>100</v>
      </c>
      <c r="BP27" s="639"/>
      <c r="BQ27" s="639"/>
      <c r="BR27" s="639"/>
      <c r="BS27" s="640" t="s">
        <v>245</v>
      </c>
      <c r="BT27" s="640"/>
      <c r="BU27" s="640"/>
      <c r="BV27" s="640"/>
      <c r="BW27" s="640"/>
      <c r="BX27" s="640"/>
      <c r="BY27" s="640"/>
      <c r="BZ27" s="640"/>
      <c r="CA27" s="640"/>
      <c r="CB27" s="644"/>
      <c r="CD27" s="633" t="s">
        <v>307</v>
      </c>
      <c r="CE27" s="634"/>
      <c r="CF27" s="634"/>
      <c r="CG27" s="634"/>
      <c r="CH27" s="634"/>
      <c r="CI27" s="634"/>
      <c r="CJ27" s="634"/>
      <c r="CK27" s="634"/>
      <c r="CL27" s="634"/>
      <c r="CM27" s="634"/>
      <c r="CN27" s="634"/>
      <c r="CO27" s="634"/>
      <c r="CP27" s="634"/>
      <c r="CQ27" s="635"/>
      <c r="CR27" s="636">
        <v>96623</v>
      </c>
      <c r="CS27" s="668"/>
      <c r="CT27" s="668"/>
      <c r="CU27" s="668"/>
      <c r="CV27" s="668"/>
      <c r="CW27" s="668"/>
      <c r="CX27" s="668"/>
      <c r="CY27" s="669"/>
      <c r="CZ27" s="641">
        <v>1.9</v>
      </c>
      <c r="DA27" s="666"/>
      <c r="DB27" s="666"/>
      <c r="DC27" s="670"/>
      <c r="DD27" s="645">
        <v>27017</v>
      </c>
      <c r="DE27" s="668"/>
      <c r="DF27" s="668"/>
      <c r="DG27" s="668"/>
      <c r="DH27" s="668"/>
      <c r="DI27" s="668"/>
      <c r="DJ27" s="668"/>
      <c r="DK27" s="669"/>
      <c r="DL27" s="645">
        <v>27017</v>
      </c>
      <c r="DM27" s="668"/>
      <c r="DN27" s="668"/>
      <c r="DO27" s="668"/>
      <c r="DP27" s="668"/>
      <c r="DQ27" s="668"/>
      <c r="DR27" s="668"/>
      <c r="DS27" s="668"/>
      <c r="DT27" s="668"/>
      <c r="DU27" s="668"/>
      <c r="DV27" s="669"/>
      <c r="DW27" s="641">
        <v>1.1000000000000001</v>
      </c>
      <c r="DX27" s="666"/>
      <c r="DY27" s="666"/>
      <c r="DZ27" s="666"/>
      <c r="EA27" s="666"/>
      <c r="EB27" s="666"/>
      <c r="EC27" s="667"/>
    </row>
    <row r="28" spans="2:133" ht="11.25" customHeight="1" x14ac:dyDescent="0.2">
      <c r="B28" s="633" t="s">
        <v>308</v>
      </c>
      <c r="C28" s="634"/>
      <c r="D28" s="634"/>
      <c r="E28" s="634"/>
      <c r="F28" s="634"/>
      <c r="G28" s="634"/>
      <c r="H28" s="634"/>
      <c r="I28" s="634"/>
      <c r="J28" s="634"/>
      <c r="K28" s="634"/>
      <c r="L28" s="634"/>
      <c r="M28" s="634"/>
      <c r="N28" s="634"/>
      <c r="O28" s="634"/>
      <c r="P28" s="634"/>
      <c r="Q28" s="635"/>
      <c r="R28" s="636">
        <v>227321</v>
      </c>
      <c r="S28" s="637"/>
      <c r="T28" s="637"/>
      <c r="U28" s="637"/>
      <c r="V28" s="637"/>
      <c r="W28" s="637"/>
      <c r="X28" s="637"/>
      <c r="Y28" s="638"/>
      <c r="Z28" s="639">
        <v>4.2</v>
      </c>
      <c r="AA28" s="639"/>
      <c r="AB28" s="639"/>
      <c r="AC28" s="639"/>
      <c r="AD28" s="640">
        <v>1201</v>
      </c>
      <c r="AE28" s="640"/>
      <c r="AF28" s="640"/>
      <c r="AG28" s="640"/>
      <c r="AH28" s="640"/>
      <c r="AI28" s="640"/>
      <c r="AJ28" s="640"/>
      <c r="AK28" s="640"/>
      <c r="AL28" s="641">
        <v>0.1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309</v>
      </c>
      <c r="CE28" s="634"/>
      <c r="CF28" s="634"/>
      <c r="CG28" s="634"/>
      <c r="CH28" s="634"/>
      <c r="CI28" s="634"/>
      <c r="CJ28" s="634"/>
      <c r="CK28" s="634"/>
      <c r="CL28" s="634"/>
      <c r="CM28" s="634"/>
      <c r="CN28" s="634"/>
      <c r="CO28" s="634"/>
      <c r="CP28" s="634"/>
      <c r="CQ28" s="635"/>
      <c r="CR28" s="636">
        <v>225744</v>
      </c>
      <c r="CS28" s="637"/>
      <c r="CT28" s="637"/>
      <c r="CU28" s="637"/>
      <c r="CV28" s="637"/>
      <c r="CW28" s="637"/>
      <c r="CX28" s="637"/>
      <c r="CY28" s="638"/>
      <c r="CZ28" s="641">
        <v>4.4000000000000004</v>
      </c>
      <c r="DA28" s="666"/>
      <c r="DB28" s="666"/>
      <c r="DC28" s="670"/>
      <c r="DD28" s="645">
        <v>225744</v>
      </c>
      <c r="DE28" s="637"/>
      <c r="DF28" s="637"/>
      <c r="DG28" s="637"/>
      <c r="DH28" s="637"/>
      <c r="DI28" s="637"/>
      <c r="DJ28" s="637"/>
      <c r="DK28" s="638"/>
      <c r="DL28" s="645">
        <v>225744</v>
      </c>
      <c r="DM28" s="637"/>
      <c r="DN28" s="637"/>
      <c r="DO28" s="637"/>
      <c r="DP28" s="637"/>
      <c r="DQ28" s="637"/>
      <c r="DR28" s="637"/>
      <c r="DS28" s="637"/>
      <c r="DT28" s="637"/>
      <c r="DU28" s="637"/>
      <c r="DV28" s="638"/>
      <c r="DW28" s="641">
        <v>9.6</v>
      </c>
      <c r="DX28" s="666"/>
      <c r="DY28" s="666"/>
      <c r="DZ28" s="666"/>
      <c r="EA28" s="666"/>
      <c r="EB28" s="666"/>
      <c r="EC28" s="667"/>
    </row>
    <row r="29" spans="2:133" ht="11.25" customHeight="1" x14ac:dyDescent="0.2">
      <c r="B29" s="633" t="s">
        <v>310</v>
      </c>
      <c r="C29" s="634"/>
      <c r="D29" s="634"/>
      <c r="E29" s="634"/>
      <c r="F29" s="634"/>
      <c r="G29" s="634"/>
      <c r="H29" s="634"/>
      <c r="I29" s="634"/>
      <c r="J29" s="634"/>
      <c r="K29" s="634"/>
      <c r="L29" s="634"/>
      <c r="M29" s="634"/>
      <c r="N29" s="634"/>
      <c r="O29" s="634"/>
      <c r="P29" s="634"/>
      <c r="Q29" s="635"/>
      <c r="R29" s="636">
        <v>33462</v>
      </c>
      <c r="S29" s="637"/>
      <c r="T29" s="637"/>
      <c r="U29" s="637"/>
      <c r="V29" s="637"/>
      <c r="W29" s="637"/>
      <c r="X29" s="637"/>
      <c r="Y29" s="638"/>
      <c r="Z29" s="639">
        <v>0.6</v>
      </c>
      <c r="AA29" s="639"/>
      <c r="AB29" s="639"/>
      <c r="AC29" s="639"/>
      <c r="AD29" s="640" t="s">
        <v>130</v>
      </c>
      <c r="AE29" s="640"/>
      <c r="AF29" s="640"/>
      <c r="AG29" s="640"/>
      <c r="AH29" s="640"/>
      <c r="AI29" s="640"/>
      <c r="AJ29" s="640"/>
      <c r="AK29" s="640"/>
      <c r="AL29" s="641" t="s">
        <v>245</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311</v>
      </c>
      <c r="CE29" s="673"/>
      <c r="CF29" s="633" t="s">
        <v>312</v>
      </c>
      <c r="CG29" s="634"/>
      <c r="CH29" s="634"/>
      <c r="CI29" s="634"/>
      <c r="CJ29" s="634"/>
      <c r="CK29" s="634"/>
      <c r="CL29" s="634"/>
      <c r="CM29" s="634"/>
      <c r="CN29" s="634"/>
      <c r="CO29" s="634"/>
      <c r="CP29" s="634"/>
      <c r="CQ29" s="635"/>
      <c r="CR29" s="636">
        <v>225744</v>
      </c>
      <c r="CS29" s="668"/>
      <c r="CT29" s="668"/>
      <c r="CU29" s="668"/>
      <c r="CV29" s="668"/>
      <c r="CW29" s="668"/>
      <c r="CX29" s="668"/>
      <c r="CY29" s="669"/>
      <c r="CZ29" s="641">
        <v>4.4000000000000004</v>
      </c>
      <c r="DA29" s="666"/>
      <c r="DB29" s="666"/>
      <c r="DC29" s="670"/>
      <c r="DD29" s="645">
        <v>225744</v>
      </c>
      <c r="DE29" s="668"/>
      <c r="DF29" s="668"/>
      <c r="DG29" s="668"/>
      <c r="DH29" s="668"/>
      <c r="DI29" s="668"/>
      <c r="DJ29" s="668"/>
      <c r="DK29" s="669"/>
      <c r="DL29" s="645">
        <v>225744</v>
      </c>
      <c r="DM29" s="668"/>
      <c r="DN29" s="668"/>
      <c r="DO29" s="668"/>
      <c r="DP29" s="668"/>
      <c r="DQ29" s="668"/>
      <c r="DR29" s="668"/>
      <c r="DS29" s="668"/>
      <c r="DT29" s="668"/>
      <c r="DU29" s="668"/>
      <c r="DV29" s="669"/>
      <c r="DW29" s="641">
        <v>9.6</v>
      </c>
      <c r="DX29" s="666"/>
      <c r="DY29" s="666"/>
      <c r="DZ29" s="666"/>
      <c r="EA29" s="666"/>
      <c r="EB29" s="666"/>
      <c r="EC29" s="667"/>
    </row>
    <row r="30" spans="2:133" ht="11.25" customHeight="1" x14ac:dyDescent="0.2">
      <c r="B30" s="633" t="s">
        <v>313</v>
      </c>
      <c r="C30" s="634"/>
      <c r="D30" s="634"/>
      <c r="E30" s="634"/>
      <c r="F30" s="634"/>
      <c r="G30" s="634"/>
      <c r="H30" s="634"/>
      <c r="I30" s="634"/>
      <c r="J30" s="634"/>
      <c r="K30" s="634"/>
      <c r="L30" s="634"/>
      <c r="M30" s="634"/>
      <c r="N30" s="634"/>
      <c r="O30" s="634"/>
      <c r="P30" s="634"/>
      <c r="Q30" s="635"/>
      <c r="R30" s="636">
        <v>700309</v>
      </c>
      <c r="S30" s="637"/>
      <c r="T30" s="637"/>
      <c r="U30" s="637"/>
      <c r="V30" s="637"/>
      <c r="W30" s="637"/>
      <c r="X30" s="637"/>
      <c r="Y30" s="638"/>
      <c r="Z30" s="639">
        <v>13.1</v>
      </c>
      <c r="AA30" s="639"/>
      <c r="AB30" s="639"/>
      <c r="AC30" s="639"/>
      <c r="AD30" s="640" t="s">
        <v>130</v>
      </c>
      <c r="AE30" s="640"/>
      <c r="AF30" s="640"/>
      <c r="AG30" s="640"/>
      <c r="AH30" s="640"/>
      <c r="AI30" s="640"/>
      <c r="AJ30" s="640"/>
      <c r="AK30" s="640"/>
      <c r="AL30" s="641" t="s">
        <v>130</v>
      </c>
      <c r="AM30" s="642"/>
      <c r="AN30" s="642"/>
      <c r="AO30" s="643"/>
      <c r="AP30" s="618" t="s">
        <v>228</v>
      </c>
      <c r="AQ30" s="619"/>
      <c r="AR30" s="619"/>
      <c r="AS30" s="619"/>
      <c r="AT30" s="619"/>
      <c r="AU30" s="619"/>
      <c r="AV30" s="619"/>
      <c r="AW30" s="619"/>
      <c r="AX30" s="619"/>
      <c r="AY30" s="619"/>
      <c r="AZ30" s="619"/>
      <c r="BA30" s="619"/>
      <c r="BB30" s="619"/>
      <c r="BC30" s="619"/>
      <c r="BD30" s="619"/>
      <c r="BE30" s="619"/>
      <c r="BF30" s="620"/>
      <c r="BG30" s="618" t="s">
        <v>314</v>
      </c>
      <c r="BH30" s="678"/>
      <c r="BI30" s="678"/>
      <c r="BJ30" s="678"/>
      <c r="BK30" s="678"/>
      <c r="BL30" s="678"/>
      <c r="BM30" s="678"/>
      <c r="BN30" s="678"/>
      <c r="BO30" s="678"/>
      <c r="BP30" s="678"/>
      <c r="BQ30" s="679"/>
      <c r="BR30" s="618" t="s">
        <v>315</v>
      </c>
      <c r="BS30" s="678"/>
      <c r="BT30" s="678"/>
      <c r="BU30" s="678"/>
      <c r="BV30" s="678"/>
      <c r="BW30" s="678"/>
      <c r="BX30" s="678"/>
      <c r="BY30" s="678"/>
      <c r="BZ30" s="678"/>
      <c r="CA30" s="678"/>
      <c r="CB30" s="679"/>
      <c r="CD30" s="674"/>
      <c r="CE30" s="675"/>
      <c r="CF30" s="633" t="s">
        <v>316</v>
      </c>
      <c r="CG30" s="634"/>
      <c r="CH30" s="634"/>
      <c r="CI30" s="634"/>
      <c r="CJ30" s="634"/>
      <c r="CK30" s="634"/>
      <c r="CL30" s="634"/>
      <c r="CM30" s="634"/>
      <c r="CN30" s="634"/>
      <c r="CO30" s="634"/>
      <c r="CP30" s="634"/>
      <c r="CQ30" s="635"/>
      <c r="CR30" s="636">
        <v>217426</v>
      </c>
      <c r="CS30" s="637"/>
      <c r="CT30" s="637"/>
      <c r="CU30" s="637"/>
      <c r="CV30" s="637"/>
      <c r="CW30" s="637"/>
      <c r="CX30" s="637"/>
      <c r="CY30" s="638"/>
      <c r="CZ30" s="641">
        <v>4.3</v>
      </c>
      <c r="DA30" s="666"/>
      <c r="DB30" s="666"/>
      <c r="DC30" s="670"/>
      <c r="DD30" s="645">
        <v>217426</v>
      </c>
      <c r="DE30" s="637"/>
      <c r="DF30" s="637"/>
      <c r="DG30" s="637"/>
      <c r="DH30" s="637"/>
      <c r="DI30" s="637"/>
      <c r="DJ30" s="637"/>
      <c r="DK30" s="638"/>
      <c r="DL30" s="645">
        <v>217426</v>
      </c>
      <c r="DM30" s="637"/>
      <c r="DN30" s="637"/>
      <c r="DO30" s="637"/>
      <c r="DP30" s="637"/>
      <c r="DQ30" s="637"/>
      <c r="DR30" s="637"/>
      <c r="DS30" s="637"/>
      <c r="DT30" s="637"/>
      <c r="DU30" s="637"/>
      <c r="DV30" s="638"/>
      <c r="DW30" s="641">
        <v>9.1999999999999993</v>
      </c>
      <c r="DX30" s="666"/>
      <c r="DY30" s="666"/>
      <c r="DZ30" s="666"/>
      <c r="EA30" s="666"/>
      <c r="EB30" s="666"/>
      <c r="EC30" s="667"/>
    </row>
    <row r="31" spans="2:133" ht="11.25" customHeight="1" x14ac:dyDescent="0.2">
      <c r="B31" s="649" t="s">
        <v>317</v>
      </c>
      <c r="C31" s="650"/>
      <c r="D31" s="650"/>
      <c r="E31" s="650"/>
      <c r="F31" s="650"/>
      <c r="G31" s="650"/>
      <c r="H31" s="650"/>
      <c r="I31" s="650"/>
      <c r="J31" s="650"/>
      <c r="K31" s="650"/>
      <c r="L31" s="650"/>
      <c r="M31" s="650"/>
      <c r="N31" s="650"/>
      <c r="O31" s="650"/>
      <c r="P31" s="650"/>
      <c r="Q31" s="651"/>
      <c r="R31" s="636">
        <v>128449</v>
      </c>
      <c r="S31" s="637"/>
      <c r="T31" s="637"/>
      <c r="U31" s="637"/>
      <c r="V31" s="637"/>
      <c r="W31" s="637"/>
      <c r="X31" s="637"/>
      <c r="Y31" s="638"/>
      <c r="Z31" s="639">
        <v>2.4</v>
      </c>
      <c r="AA31" s="639"/>
      <c r="AB31" s="639"/>
      <c r="AC31" s="639"/>
      <c r="AD31" s="640">
        <v>128449</v>
      </c>
      <c r="AE31" s="640"/>
      <c r="AF31" s="640"/>
      <c r="AG31" s="640"/>
      <c r="AH31" s="640"/>
      <c r="AI31" s="640"/>
      <c r="AJ31" s="640"/>
      <c r="AK31" s="640"/>
      <c r="AL31" s="641">
        <v>5.5</v>
      </c>
      <c r="AM31" s="642"/>
      <c r="AN31" s="642"/>
      <c r="AO31" s="643"/>
      <c r="AP31" s="682" t="s">
        <v>318</v>
      </c>
      <c r="AQ31" s="683"/>
      <c r="AR31" s="683"/>
      <c r="AS31" s="683"/>
      <c r="AT31" s="688" t="s">
        <v>319</v>
      </c>
      <c r="AU31" s="212"/>
      <c r="AV31" s="212"/>
      <c r="AW31" s="212"/>
      <c r="AX31" s="622" t="s">
        <v>191</v>
      </c>
      <c r="AY31" s="623"/>
      <c r="AZ31" s="623"/>
      <c r="BA31" s="623"/>
      <c r="BB31" s="623"/>
      <c r="BC31" s="623"/>
      <c r="BD31" s="623"/>
      <c r="BE31" s="623"/>
      <c r="BF31" s="624"/>
      <c r="BG31" s="692">
        <v>99.3</v>
      </c>
      <c r="BH31" s="680"/>
      <c r="BI31" s="680"/>
      <c r="BJ31" s="680"/>
      <c r="BK31" s="680"/>
      <c r="BL31" s="680"/>
      <c r="BM31" s="631">
        <v>98.7</v>
      </c>
      <c r="BN31" s="680"/>
      <c r="BO31" s="680"/>
      <c r="BP31" s="680"/>
      <c r="BQ31" s="681"/>
      <c r="BR31" s="692">
        <v>99.5</v>
      </c>
      <c r="BS31" s="680"/>
      <c r="BT31" s="680"/>
      <c r="BU31" s="680"/>
      <c r="BV31" s="680"/>
      <c r="BW31" s="680"/>
      <c r="BX31" s="631">
        <v>99</v>
      </c>
      <c r="BY31" s="680"/>
      <c r="BZ31" s="680"/>
      <c r="CA31" s="680"/>
      <c r="CB31" s="681"/>
      <c r="CD31" s="674"/>
      <c r="CE31" s="675"/>
      <c r="CF31" s="633" t="s">
        <v>320</v>
      </c>
      <c r="CG31" s="634"/>
      <c r="CH31" s="634"/>
      <c r="CI31" s="634"/>
      <c r="CJ31" s="634"/>
      <c r="CK31" s="634"/>
      <c r="CL31" s="634"/>
      <c r="CM31" s="634"/>
      <c r="CN31" s="634"/>
      <c r="CO31" s="634"/>
      <c r="CP31" s="634"/>
      <c r="CQ31" s="635"/>
      <c r="CR31" s="636">
        <v>8318</v>
      </c>
      <c r="CS31" s="668"/>
      <c r="CT31" s="668"/>
      <c r="CU31" s="668"/>
      <c r="CV31" s="668"/>
      <c r="CW31" s="668"/>
      <c r="CX31" s="668"/>
      <c r="CY31" s="669"/>
      <c r="CZ31" s="641">
        <v>0.2</v>
      </c>
      <c r="DA31" s="666"/>
      <c r="DB31" s="666"/>
      <c r="DC31" s="670"/>
      <c r="DD31" s="645">
        <v>8318</v>
      </c>
      <c r="DE31" s="668"/>
      <c r="DF31" s="668"/>
      <c r="DG31" s="668"/>
      <c r="DH31" s="668"/>
      <c r="DI31" s="668"/>
      <c r="DJ31" s="668"/>
      <c r="DK31" s="669"/>
      <c r="DL31" s="645">
        <v>8318</v>
      </c>
      <c r="DM31" s="668"/>
      <c r="DN31" s="668"/>
      <c r="DO31" s="668"/>
      <c r="DP31" s="668"/>
      <c r="DQ31" s="668"/>
      <c r="DR31" s="668"/>
      <c r="DS31" s="668"/>
      <c r="DT31" s="668"/>
      <c r="DU31" s="668"/>
      <c r="DV31" s="669"/>
      <c r="DW31" s="641">
        <v>0.4</v>
      </c>
      <c r="DX31" s="666"/>
      <c r="DY31" s="666"/>
      <c r="DZ31" s="666"/>
      <c r="EA31" s="666"/>
      <c r="EB31" s="666"/>
      <c r="EC31" s="667"/>
    </row>
    <row r="32" spans="2:133" ht="11.25" customHeight="1" x14ac:dyDescent="0.2">
      <c r="B32" s="633" t="s">
        <v>321</v>
      </c>
      <c r="C32" s="634"/>
      <c r="D32" s="634"/>
      <c r="E32" s="634"/>
      <c r="F32" s="634"/>
      <c r="G32" s="634"/>
      <c r="H32" s="634"/>
      <c r="I32" s="634"/>
      <c r="J32" s="634"/>
      <c r="K32" s="634"/>
      <c r="L32" s="634"/>
      <c r="M32" s="634"/>
      <c r="N32" s="634"/>
      <c r="O32" s="634"/>
      <c r="P32" s="634"/>
      <c r="Q32" s="635"/>
      <c r="R32" s="636">
        <v>1034614</v>
      </c>
      <c r="S32" s="637"/>
      <c r="T32" s="637"/>
      <c r="U32" s="637"/>
      <c r="V32" s="637"/>
      <c r="W32" s="637"/>
      <c r="X32" s="637"/>
      <c r="Y32" s="638"/>
      <c r="Z32" s="639">
        <v>19.3</v>
      </c>
      <c r="AA32" s="639"/>
      <c r="AB32" s="639"/>
      <c r="AC32" s="639"/>
      <c r="AD32" s="640" t="s">
        <v>130</v>
      </c>
      <c r="AE32" s="640"/>
      <c r="AF32" s="640"/>
      <c r="AG32" s="640"/>
      <c r="AH32" s="640"/>
      <c r="AI32" s="640"/>
      <c r="AJ32" s="640"/>
      <c r="AK32" s="640"/>
      <c r="AL32" s="641" t="s">
        <v>130</v>
      </c>
      <c r="AM32" s="642"/>
      <c r="AN32" s="642"/>
      <c r="AO32" s="643"/>
      <c r="AP32" s="684"/>
      <c r="AQ32" s="685"/>
      <c r="AR32" s="685"/>
      <c r="AS32" s="685"/>
      <c r="AT32" s="689"/>
      <c r="AU32" s="208" t="s">
        <v>322</v>
      </c>
      <c r="AX32" s="633" t="s">
        <v>323</v>
      </c>
      <c r="AY32" s="634"/>
      <c r="AZ32" s="634"/>
      <c r="BA32" s="634"/>
      <c r="BB32" s="634"/>
      <c r="BC32" s="634"/>
      <c r="BD32" s="634"/>
      <c r="BE32" s="634"/>
      <c r="BF32" s="635"/>
      <c r="BG32" s="693">
        <v>98.9</v>
      </c>
      <c r="BH32" s="668"/>
      <c r="BI32" s="668"/>
      <c r="BJ32" s="668"/>
      <c r="BK32" s="668"/>
      <c r="BL32" s="668"/>
      <c r="BM32" s="642">
        <v>98.2</v>
      </c>
      <c r="BN32" s="668"/>
      <c r="BO32" s="668"/>
      <c r="BP32" s="668"/>
      <c r="BQ32" s="691"/>
      <c r="BR32" s="693">
        <v>99.4</v>
      </c>
      <c r="BS32" s="668"/>
      <c r="BT32" s="668"/>
      <c r="BU32" s="668"/>
      <c r="BV32" s="668"/>
      <c r="BW32" s="668"/>
      <c r="BX32" s="642">
        <v>98.9</v>
      </c>
      <c r="BY32" s="668"/>
      <c r="BZ32" s="668"/>
      <c r="CA32" s="668"/>
      <c r="CB32" s="691"/>
      <c r="CD32" s="676"/>
      <c r="CE32" s="677"/>
      <c r="CF32" s="633" t="s">
        <v>324</v>
      </c>
      <c r="CG32" s="634"/>
      <c r="CH32" s="634"/>
      <c r="CI32" s="634"/>
      <c r="CJ32" s="634"/>
      <c r="CK32" s="634"/>
      <c r="CL32" s="634"/>
      <c r="CM32" s="634"/>
      <c r="CN32" s="634"/>
      <c r="CO32" s="634"/>
      <c r="CP32" s="634"/>
      <c r="CQ32" s="635"/>
      <c r="CR32" s="636" t="s">
        <v>245</v>
      </c>
      <c r="CS32" s="637"/>
      <c r="CT32" s="637"/>
      <c r="CU32" s="637"/>
      <c r="CV32" s="637"/>
      <c r="CW32" s="637"/>
      <c r="CX32" s="637"/>
      <c r="CY32" s="638"/>
      <c r="CZ32" s="641" t="s">
        <v>130</v>
      </c>
      <c r="DA32" s="666"/>
      <c r="DB32" s="666"/>
      <c r="DC32" s="670"/>
      <c r="DD32" s="645" t="s">
        <v>130</v>
      </c>
      <c r="DE32" s="637"/>
      <c r="DF32" s="637"/>
      <c r="DG32" s="637"/>
      <c r="DH32" s="637"/>
      <c r="DI32" s="637"/>
      <c r="DJ32" s="637"/>
      <c r="DK32" s="638"/>
      <c r="DL32" s="645" t="s">
        <v>130</v>
      </c>
      <c r="DM32" s="637"/>
      <c r="DN32" s="637"/>
      <c r="DO32" s="637"/>
      <c r="DP32" s="637"/>
      <c r="DQ32" s="637"/>
      <c r="DR32" s="637"/>
      <c r="DS32" s="637"/>
      <c r="DT32" s="637"/>
      <c r="DU32" s="637"/>
      <c r="DV32" s="638"/>
      <c r="DW32" s="641" t="s">
        <v>138</v>
      </c>
      <c r="DX32" s="666"/>
      <c r="DY32" s="666"/>
      <c r="DZ32" s="666"/>
      <c r="EA32" s="666"/>
      <c r="EB32" s="666"/>
      <c r="EC32" s="667"/>
    </row>
    <row r="33" spans="2:133" ht="11.25" customHeight="1" x14ac:dyDescent="0.2">
      <c r="B33" s="633" t="s">
        <v>325</v>
      </c>
      <c r="C33" s="634"/>
      <c r="D33" s="634"/>
      <c r="E33" s="634"/>
      <c r="F33" s="634"/>
      <c r="G33" s="634"/>
      <c r="H33" s="634"/>
      <c r="I33" s="634"/>
      <c r="J33" s="634"/>
      <c r="K33" s="634"/>
      <c r="L33" s="634"/>
      <c r="M33" s="634"/>
      <c r="N33" s="634"/>
      <c r="O33" s="634"/>
      <c r="P33" s="634"/>
      <c r="Q33" s="635"/>
      <c r="R33" s="636">
        <v>68711</v>
      </c>
      <c r="S33" s="637"/>
      <c r="T33" s="637"/>
      <c r="U33" s="637"/>
      <c r="V33" s="637"/>
      <c r="W33" s="637"/>
      <c r="X33" s="637"/>
      <c r="Y33" s="638"/>
      <c r="Z33" s="639">
        <v>1.3</v>
      </c>
      <c r="AA33" s="639"/>
      <c r="AB33" s="639"/>
      <c r="AC33" s="639"/>
      <c r="AD33" s="640">
        <v>50064</v>
      </c>
      <c r="AE33" s="640"/>
      <c r="AF33" s="640"/>
      <c r="AG33" s="640"/>
      <c r="AH33" s="640"/>
      <c r="AI33" s="640"/>
      <c r="AJ33" s="640"/>
      <c r="AK33" s="640"/>
      <c r="AL33" s="641">
        <v>2.1</v>
      </c>
      <c r="AM33" s="642"/>
      <c r="AN33" s="642"/>
      <c r="AO33" s="643"/>
      <c r="AP33" s="686"/>
      <c r="AQ33" s="687"/>
      <c r="AR33" s="687"/>
      <c r="AS33" s="687"/>
      <c r="AT33" s="690"/>
      <c r="AU33" s="213"/>
      <c r="AV33" s="213"/>
      <c r="AW33" s="213"/>
      <c r="AX33" s="657" t="s">
        <v>326</v>
      </c>
      <c r="AY33" s="658"/>
      <c r="AZ33" s="658"/>
      <c r="BA33" s="658"/>
      <c r="BB33" s="658"/>
      <c r="BC33" s="658"/>
      <c r="BD33" s="658"/>
      <c r="BE33" s="658"/>
      <c r="BF33" s="659"/>
      <c r="BG33" s="694">
        <v>100</v>
      </c>
      <c r="BH33" s="695"/>
      <c r="BI33" s="695"/>
      <c r="BJ33" s="695"/>
      <c r="BK33" s="695"/>
      <c r="BL33" s="695"/>
      <c r="BM33" s="696">
        <v>99.2</v>
      </c>
      <c r="BN33" s="695"/>
      <c r="BO33" s="695"/>
      <c r="BP33" s="695"/>
      <c r="BQ33" s="697"/>
      <c r="BR33" s="694">
        <v>99.4</v>
      </c>
      <c r="BS33" s="695"/>
      <c r="BT33" s="695"/>
      <c r="BU33" s="695"/>
      <c r="BV33" s="695"/>
      <c r="BW33" s="695"/>
      <c r="BX33" s="696">
        <v>98.7</v>
      </c>
      <c r="BY33" s="695"/>
      <c r="BZ33" s="695"/>
      <c r="CA33" s="695"/>
      <c r="CB33" s="697"/>
      <c r="CD33" s="633" t="s">
        <v>327</v>
      </c>
      <c r="CE33" s="634"/>
      <c r="CF33" s="634"/>
      <c r="CG33" s="634"/>
      <c r="CH33" s="634"/>
      <c r="CI33" s="634"/>
      <c r="CJ33" s="634"/>
      <c r="CK33" s="634"/>
      <c r="CL33" s="634"/>
      <c r="CM33" s="634"/>
      <c r="CN33" s="634"/>
      <c r="CO33" s="634"/>
      <c r="CP33" s="634"/>
      <c r="CQ33" s="635"/>
      <c r="CR33" s="636">
        <v>2861123</v>
      </c>
      <c r="CS33" s="668"/>
      <c r="CT33" s="668"/>
      <c r="CU33" s="668"/>
      <c r="CV33" s="668"/>
      <c r="CW33" s="668"/>
      <c r="CX33" s="668"/>
      <c r="CY33" s="669"/>
      <c r="CZ33" s="641">
        <v>56.4</v>
      </c>
      <c r="DA33" s="666"/>
      <c r="DB33" s="666"/>
      <c r="DC33" s="670"/>
      <c r="DD33" s="645">
        <v>1689911</v>
      </c>
      <c r="DE33" s="668"/>
      <c r="DF33" s="668"/>
      <c r="DG33" s="668"/>
      <c r="DH33" s="668"/>
      <c r="DI33" s="668"/>
      <c r="DJ33" s="668"/>
      <c r="DK33" s="669"/>
      <c r="DL33" s="645">
        <v>837119</v>
      </c>
      <c r="DM33" s="668"/>
      <c r="DN33" s="668"/>
      <c r="DO33" s="668"/>
      <c r="DP33" s="668"/>
      <c r="DQ33" s="668"/>
      <c r="DR33" s="668"/>
      <c r="DS33" s="668"/>
      <c r="DT33" s="668"/>
      <c r="DU33" s="668"/>
      <c r="DV33" s="669"/>
      <c r="DW33" s="641">
        <v>35.5</v>
      </c>
      <c r="DX33" s="666"/>
      <c r="DY33" s="666"/>
      <c r="DZ33" s="666"/>
      <c r="EA33" s="666"/>
      <c r="EB33" s="666"/>
      <c r="EC33" s="667"/>
    </row>
    <row r="34" spans="2:133" ht="11.25" customHeight="1" x14ac:dyDescent="0.2">
      <c r="B34" s="633" t="s">
        <v>328</v>
      </c>
      <c r="C34" s="634"/>
      <c r="D34" s="634"/>
      <c r="E34" s="634"/>
      <c r="F34" s="634"/>
      <c r="G34" s="634"/>
      <c r="H34" s="634"/>
      <c r="I34" s="634"/>
      <c r="J34" s="634"/>
      <c r="K34" s="634"/>
      <c r="L34" s="634"/>
      <c r="M34" s="634"/>
      <c r="N34" s="634"/>
      <c r="O34" s="634"/>
      <c r="P34" s="634"/>
      <c r="Q34" s="635"/>
      <c r="R34" s="636">
        <v>20559</v>
      </c>
      <c r="S34" s="637"/>
      <c r="T34" s="637"/>
      <c r="U34" s="637"/>
      <c r="V34" s="637"/>
      <c r="W34" s="637"/>
      <c r="X34" s="637"/>
      <c r="Y34" s="638"/>
      <c r="Z34" s="639">
        <v>0.4</v>
      </c>
      <c r="AA34" s="639"/>
      <c r="AB34" s="639"/>
      <c r="AC34" s="639"/>
      <c r="AD34" s="640" t="s">
        <v>138</v>
      </c>
      <c r="AE34" s="640"/>
      <c r="AF34" s="640"/>
      <c r="AG34" s="640"/>
      <c r="AH34" s="640"/>
      <c r="AI34" s="640"/>
      <c r="AJ34" s="640"/>
      <c r="AK34" s="640"/>
      <c r="AL34" s="641" t="s">
        <v>245</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329</v>
      </c>
      <c r="CE34" s="634"/>
      <c r="CF34" s="634"/>
      <c r="CG34" s="634"/>
      <c r="CH34" s="634"/>
      <c r="CI34" s="634"/>
      <c r="CJ34" s="634"/>
      <c r="CK34" s="634"/>
      <c r="CL34" s="634"/>
      <c r="CM34" s="634"/>
      <c r="CN34" s="634"/>
      <c r="CO34" s="634"/>
      <c r="CP34" s="634"/>
      <c r="CQ34" s="635"/>
      <c r="CR34" s="636">
        <v>1626470</v>
      </c>
      <c r="CS34" s="637"/>
      <c r="CT34" s="637"/>
      <c r="CU34" s="637"/>
      <c r="CV34" s="637"/>
      <c r="CW34" s="637"/>
      <c r="CX34" s="637"/>
      <c r="CY34" s="638"/>
      <c r="CZ34" s="641">
        <v>32</v>
      </c>
      <c r="DA34" s="666"/>
      <c r="DB34" s="666"/>
      <c r="DC34" s="670"/>
      <c r="DD34" s="645">
        <v>727284</v>
      </c>
      <c r="DE34" s="637"/>
      <c r="DF34" s="637"/>
      <c r="DG34" s="637"/>
      <c r="DH34" s="637"/>
      <c r="DI34" s="637"/>
      <c r="DJ34" s="637"/>
      <c r="DK34" s="638"/>
      <c r="DL34" s="645">
        <v>577715</v>
      </c>
      <c r="DM34" s="637"/>
      <c r="DN34" s="637"/>
      <c r="DO34" s="637"/>
      <c r="DP34" s="637"/>
      <c r="DQ34" s="637"/>
      <c r="DR34" s="637"/>
      <c r="DS34" s="637"/>
      <c r="DT34" s="637"/>
      <c r="DU34" s="637"/>
      <c r="DV34" s="638"/>
      <c r="DW34" s="641">
        <v>24.5</v>
      </c>
      <c r="DX34" s="666"/>
      <c r="DY34" s="666"/>
      <c r="DZ34" s="666"/>
      <c r="EA34" s="666"/>
      <c r="EB34" s="666"/>
      <c r="EC34" s="667"/>
    </row>
    <row r="35" spans="2:133" ht="11.25" customHeight="1" x14ac:dyDescent="0.2">
      <c r="B35" s="633" t="s">
        <v>330</v>
      </c>
      <c r="C35" s="634"/>
      <c r="D35" s="634"/>
      <c r="E35" s="634"/>
      <c r="F35" s="634"/>
      <c r="G35" s="634"/>
      <c r="H35" s="634"/>
      <c r="I35" s="634"/>
      <c r="J35" s="634"/>
      <c r="K35" s="634"/>
      <c r="L35" s="634"/>
      <c r="M35" s="634"/>
      <c r="N35" s="634"/>
      <c r="O35" s="634"/>
      <c r="P35" s="634"/>
      <c r="Q35" s="635"/>
      <c r="R35" s="636">
        <v>150276</v>
      </c>
      <c r="S35" s="637"/>
      <c r="T35" s="637"/>
      <c r="U35" s="637"/>
      <c r="V35" s="637"/>
      <c r="W35" s="637"/>
      <c r="X35" s="637"/>
      <c r="Y35" s="638"/>
      <c r="Z35" s="639">
        <v>2.8</v>
      </c>
      <c r="AA35" s="639"/>
      <c r="AB35" s="639"/>
      <c r="AC35" s="639"/>
      <c r="AD35" s="640" t="s">
        <v>130</v>
      </c>
      <c r="AE35" s="640"/>
      <c r="AF35" s="640"/>
      <c r="AG35" s="640"/>
      <c r="AH35" s="640"/>
      <c r="AI35" s="640"/>
      <c r="AJ35" s="640"/>
      <c r="AK35" s="640"/>
      <c r="AL35" s="641" t="s">
        <v>251</v>
      </c>
      <c r="AM35" s="642"/>
      <c r="AN35" s="642"/>
      <c r="AO35" s="643"/>
      <c r="AP35" s="218"/>
      <c r="AQ35" s="618" t="s">
        <v>331</v>
      </c>
      <c r="AR35" s="619"/>
      <c r="AS35" s="619"/>
      <c r="AT35" s="619"/>
      <c r="AU35" s="619"/>
      <c r="AV35" s="619"/>
      <c r="AW35" s="619"/>
      <c r="AX35" s="619"/>
      <c r="AY35" s="619"/>
      <c r="AZ35" s="619"/>
      <c r="BA35" s="619"/>
      <c r="BB35" s="619"/>
      <c r="BC35" s="619"/>
      <c r="BD35" s="619"/>
      <c r="BE35" s="619"/>
      <c r="BF35" s="620"/>
      <c r="BG35" s="618" t="s">
        <v>332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333</v>
      </c>
      <c r="CE35" s="634"/>
      <c r="CF35" s="634"/>
      <c r="CG35" s="634"/>
      <c r="CH35" s="634"/>
      <c r="CI35" s="634"/>
      <c r="CJ35" s="634"/>
      <c r="CK35" s="634"/>
      <c r="CL35" s="634"/>
      <c r="CM35" s="634"/>
      <c r="CN35" s="634"/>
      <c r="CO35" s="634"/>
      <c r="CP35" s="634"/>
      <c r="CQ35" s="635"/>
      <c r="CR35" s="636">
        <v>69018</v>
      </c>
      <c r="CS35" s="668"/>
      <c r="CT35" s="668"/>
      <c r="CU35" s="668"/>
      <c r="CV35" s="668"/>
      <c r="CW35" s="668"/>
      <c r="CX35" s="668"/>
      <c r="CY35" s="669"/>
      <c r="CZ35" s="641">
        <v>1.4</v>
      </c>
      <c r="DA35" s="666"/>
      <c r="DB35" s="666"/>
      <c r="DC35" s="670"/>
      <c r="DD35" s="645">
        <v>28949</v>
      </c>
      <c r="DE35" s="668"/>
      <c r="DF35" s="668"/>
      <c r="DG35" s="668"/>
      <c r="DH35" s="668"/>
      <c r="DI35" s="668"/>
      <c r="DJ35" s="668"/>
      <c r="DK35" s="669"/>
      <c r="DL35" s="645">
        <v>28949</v>
      </c>
      <c r="DM35" s="668"/>
      <c r="DN35" s="668"/>
      <c r="DO35" s="668"/>
      <c r="DP35" s="668"/>
      <c r="DQ35" s="668"/>
      <c r="DR35" s="668"/>
      <c r="DS35" s="668"/>
      <c r="DT35" s="668"/>
      <c r="DU35" s="668"/>
      <c r="DV35" s="669"/>
      <c r="DW35" s="641">
        <v>1.2</v>
      </c>
      <c r="DX35" s="666"/>
      <c r="DY35" s="666"/>
      <c r="DZ35" s="666"/>
      <c r="EA35" s="666"/>
      <c r="EB35" s="666"/>
      <c r="EC35" s="667"/>
    </row>
    <row r="36" spans="2:133" ht="11.25" customHeight="1" x14ac:dyDescent="0.2">
      <c r="B36" s="633" t="s">
        <v>334</v>
      </c>
      <c r="C36" s="634"/>
      <c r="D36" s="634"/>
      <c r="E36" s="634"/>
      <c r="F36" s="634"/>
      <c r="G36" s="634"/>
      <c r="H36" s="634"/>
      <c r="I36" s="634"/>
      <c r="J36" s="634"/>
      <c r="K36" s="634"/>
      <c r="L36" s="634"/>
      <c r="M36" s="634"/>
      <c r="N36" s="634"/>
      <c r="O36" s="634"/>
      <c r="P36" s="634"/>
      <c r="Q36" s="635"/>
      <c r="R36" s="636">
        <v>244978</v>
      </c>
      <c r="S36" s="637"/>
      <c r="T36" s="637"/>
      <c r="U36" s="637"/>
      <c r="V36" s="637"/>
      <c r="W36" s="637"/>
      <c r="X36" s="637"/>
      <c r="Y36" s="638"/>
      <c r="Z36" s="639">
        <v>4.5999999999999996</v>
      </c>
      <c r="AA36" s="639"/>
      <c r="AB36" s="639"/>
      <c r="AC36" s="639"/>
      <c r="AD36" s="640" t="s">
        <v>251</v>
      </c>
      <c r="AE36" s="640"/>
      <c r="AF36" s="640"/>
      <c r="AG36" s="640"/>
      <c r="AH36" s="640"/>
      <c r="AI36" s="640"/>
      <c r="AJ36" s="640"/>
      <c r="AK36" s="640"/>
      <c r="AL36" s="641" t="s">
        <v>245</v>
      </c>
      <c r="AM36" s="642"/>
      <c r="AN36" s="642"/>
      <c r="AO36" s="643"/>
      <c r="AP36" s="218"/>
      <c r="AQ36" s="702" t="s">
        <v>335</v>
      </c>
      <c r="AR36" s="703"/>
      <c r="AS36" s="703"/>
      <c r="AT36" s="703"/>
      <c r="AU36" s="703"/>
      <c r="AV36" s="703"/>
      <c r="AW36" s="703"/>
      <c r="AX36" s="703"/>
      <c r="AY36" s="704"/>
      <c r="AZ36" s="625">
        <v>364114</v>
      </c>
      <c r="BA36" s="626"/>
      <c r="BB36" s="626"/>
      <c r="BC36" s="626"/>
      <c r="BD36" s="626"/>
      <c r="BE36" s="626"/>
      <c r="BF36" s="698"/>
      <c r="BG36" s="622" t="s">
        <v>336</v>
      </c>
      <c r="BH36" s="623"/>
      <c r="BI36" s="623"/>
      <c r="BJ36" s="623"/>
      <c r="BK36" s="623"/>
      <c r="BL36" s="623"/>
      <c r="BM36" s="623"/>
      <c r="BN36" s="623"/>
      <c r="BO36" s="623"/>
      <c r="BP36" s="623"/>
      <c r="BQ36" s="623"/>
      <c r="BR36" s="623"/>
      <c r="BS36" s="623"/>
      <c r="BT36" s="623"/>
      <c r="BU36" s="624"/>
      <c r="BV36" s="625" t="s">
        <v>138</v>
      </c>
      <c r="BW36" s="626"/>
      <c r="BX36" s="626"/>
      <c r="BY36" s="626"/>
      <c r="BZ36" s="626"/>
      <c r="CA36" s="626"/>
      <c r="CB36" s="698"/>
      <c r="CD36" s="633" t="s">
        <v>337</v>
      </c>
      <c r="CE36" s="634"/>
      <c r="CF36" s="634"/>
      <c r="CG36" s="634"/>
      <c r="CH36" s="634"/>
      <c r="CI36" s="634"/>
      <c r="CJ36" s="634"/>
      <c r="CK36" s="634"/>
      <c r="CL36" s="634"/>
      <c r="CM36" s="634"/>
      <c r="CN36" s="634"/>
      <c r="CO36" s="634"/>
      <c r="CP36" s="634"/>
      <c r="CQ36" s="635"/>
      <c r="CR36" s="636">
        <v>384212</v>
      </c>
      <c r="CS36" s="637"/>
      <c r="CT36" s="637"/>
      <c r="CU36" s="637"/>
      <c r="CV36" s="637"/>
      <c r="CW36" s="637"/>
      <c r="CX36" s="637"/>
      <c r="CY36" s="638"/>
      <c r="CZ36" s="641">
        <v>7.6</v>
      </c>
      <c r="DA36" s="666"/>
      <c r="DB36" s="666"/>
      <c r="DC36" s="670"/>
      <c r="DD36" s="645">
        <v>242825</v>
      </c>
      <c r="DE36" s="637"/>
      <c r="DF36" s="637"/>
      <c r="DG36" s="637"/>
      <c r="DH36" s="637"/>
      <c r="DI36" s="637"/>
      <c r="DJ36" s="637"/>
      <c r="DK36" s="638"/>
      <c r="DL36" s="645">
        <v>122295</v>
      </c>
      <c r="DM36" s="637"/>
      <c r="DN36" s="637"/>
      <c r="DO36" s="637"/>
      <c r="DP36" s="637"/>
      <c r="DQ36" s="637"/>
      <c r="DR36" s="637"/>
      <c r="DS36" s="637"/>
      <c r="DT36" s="637"/>
      <c r="DU36" s="637"/>
      <c r="DV36" s="638"/>
      <c r="DW36" s="641">
        <v>5.2</v>
      </c>
      <c r="DX36" s="666"/>
      <c r="DY36" s="666"/>
      <c r="DZ36" s="666"/>
      <c r="EA36" s="666"/>
      <c r="EB36" s="666"/>
      <c r="EC36" s="667"/>
    </row>
    <row r="37" spans="2:133" ht="11.25" customHeight="1" x14ac:dyDescent="0.2">
      <c r="B37" s="633" t="s">
        <v>338</v>
      </c>
      <c r="C37" s="634"/>
      <c r="D37" s="634"/>
      <c r="E37" s="634"/>
      <c r="F37" s="634"/>
      <c r="G37" s="634"/>
      <c r="H37" s="634"/>
      <c r="I37" s="634"/>
      <c r="J37" s="634"/>
      <c r="K37" s="634"/>
      <c r="L37" s="634"/>
      <c r="M37" s="634"/>
      <c r="N37" s="634"/>
      <c r="O37" s="634"/>
      <c r="P37" s="634"/>
      <c r="Q37" s="635"/>
      <c r="R37" s="636">
        <v>96604</v>
      </c>
      <c r="S37" s="637"/>
      <c r="T37" s="637"/>
      <c r="U37" s="637"/>
      <c r="V37" s="637"/>
      <c r="W37" s="637"/>
      <c r="X37" s="637"/>
      <c r="Y37" s="638"/>
      <c r="Z37" s="639">
        <v>1.8</v>
      </c>
      <c r="AA37" s="639"/>
      <c r="AB37" s="639"/>
      <c r="AC37" s="639"/>
      <c r="AD37" s="640">
        <v>249</v>
      </c>
      <c r="AE37" s="640"/>
      <c r="AF37" s="640"/>
      <c r="AG37" s="640"/>
      <c r="AH37" s="640"/>
      <c r="AI37" s="640"/>
      <c r="AJ37" s="640"/>
      <c r="AK37" s="640"/>
      <c r="AL37" s="641">
        <v>0</v>
      </c>
      <c r="AM37" s="642"/>
      <c r="AN37" s="642"/>
      <c r="AO37" s="643"/>
      <c r="AQ37" s="699" t="s">
        <v>339</v>
      </c>
      <c r="AR37" s="700"/>
      <c r="AS37" s="700"/>
      <c r="AT37" s="700"/>
      <c r="AU37" s="700"/>
      <c r="AV37" s="700"/>
      <c r="AW37" s="700"/>
      <c r="AX37" s="700"/>
      <c r="AY37" s="701"/>
      <c r="AZ37" s="636">
        <v>129288</v>
      </c>
      <c r="BA37" s="637"/>
      <c r="BB37" s="637"/>
      <c r="BC37" s="637"/>
      <c r="BD37" s="668"/>
      <c r="BE37" s="668"/>
      <c r="BF37" s="691"/>
      <c r="BG37" s="633" t="s">
        <v>340</v>
      </c>
      <c r="BH37" s="634"/>
      <c r="BI37" s="634"/>
      <c r="BJ37" s="634"/>
      <c r="BK37" s="634"/>
      <c r="BL37" s="634"/>
      <c r="BM37" s="634"/>
      <c r="BN37" s="634"/>
      <c r="BO37" s="634"/>
      <c r="BP37" s="634"/>
      <c r="BQ37" s="634"/>
      <c r="BR37" s="634"/>
      <c r="BS37" s="634"/>
      <c r="BT37" s="634"/>
      <c r="BU37" s="635"/>
      <c r="BV37" s="636">
        <v>-13276</v>
      </c>
      <c r="BW37" s="637"/>
      <c r="BX37" s="637"/>
      <c r="BY37" s="637"/>
      <c r="BZ37" s="637"/>
      <c r="CA37" s="637"/>
      <c r="CB37" s="646"/>
      <c r="CD37" s="633" t="s">
        <v>341</v>
      </c>
      <c r="CE37" s="634"/>
      <c r="CF37" s="634"/>
      <c r="CG37" s="634"/>
      <c r="CH37" s="634"/>
      <c r="CI37" s="634"/>
      <c r="CJ37" s="634"/>
      <c r="CK37" s="634"/>
      <c r="CL37" s="634"/>
      <c r="CM37" s="634"/>
      <c r="CN37" s="634"/>
      <c r="CO37" s="634"/>
      <c r="CP37" s="634"/>
      <c r="CQ37" s="635"/>
      <c r="CR37" s="636">
        <v>3040</v>
      </c>
      <c r="CS37" s="668"/>
      <c r="CT37" s="668"/>
      <c r="CU37" s="668"/>
      <c r="CV37" s="668"/>
      <c r="CW37" s="668"/>
      <c r="CX37" s="668"/>
      <c r="CY37" s="669"/>
      <c r="CZ37" s="641">
        <v>0.1</v>
      </c>
      <c r="DA37" s="666"/>
      <c r="DB37" s="666"/>
      <c r="DC37" s="670"/>
      <c r="DD37" s="645">
        <v>2990</v>
      </c>
      <c r="DE37" s="668"/>
      <c r="DF37" s="668"/>
      <c r="DG37" s="668"/>
      <c r="DH37" s="668"/>
      <c r="DI37" s="668"/>
      <c r="DJ37" s="668"/>
      <c r="DK37" s="669"/>
      <c r="DL37" s="645">
        <v>2968</v>
      </c>
      <c r="DM37" s="668"/>
      <c r="DN37" s="668"/>
      <c r="DO37" s="668"/>
      <c r="DP37" s="668"/>
      <c r="DQ37" s="668"/>
      <c r="DR37" s="668"/>
      <c r="DS37" s="668"/>
      <c r="DT37" s="668"/>
      <c r="DU37" s="668"/>
      <c r="DV37" s="669"/>
      <c r="DW37" s="641">
        <v>0.1</v>
      </c>
      <c r="DX37" s="666"/>
      <c r="DY37" s="666"/>
      <c r="DZ37" s="666"/>
      <c r="EA37" s="666"/>
      <c r="EB37" s="666"/>
      <c r="EC37" s="667"/>
    </row>
    <row r="38" spans="2:133" ht="11.25" customHeight="1" x14ac:dyDescent="0.2">
      <c r="B38" s="633" t="s">
        <v>342</v>
      </c>
      <c r="C38" s="634"/>
      <c r="D38" s="634"/>
      <c r="E38" s="634"/>
      <c r="F38" s="634"/>
      <c r="G38" s="634"/>
      <c r="H38" s="634"/>
      <c r="I38" s="634"/>
      <c r="J38" s="634"/>
      <c r="K38" s="634"/>
      <c r="L38" s="634"/>
      <c r="M38" s="634"/>
      <c r="N38" s="634"/>
      <c r="O38" s="634"/>
      <c r="P38" s="634"/>
      <c r="Q38" s="635"/>
      <c r="R38" s="636">
        <v>200500</v>
      </c>
      <c r="S38" s="637"/>
      <c r="T38" s="637"/>
      <c r="U38" s="637"/>
      <c r="V38" s="637"/>
      <c r="W38" s="637"/>
      <c r="X38" s="637"/>
      <c r="Y38" s="638"/>
      <c r="Z38" s="639">
        <v>3.7</v>
      </c>
      <c r="AA38" s="639"/>
      <c r="AB38" s="639"/>
      <c r="AC38" s="639"/>
      <c r="AD38" s="640" t="s">
        <v>130</v>
      </c>
      <c r="AE38" s="640"/>
      <c r="AF38" s="640"/>
      <c r="AG38" s="640"/>
      <c r="AH38" s="640"/>
      <c r="AI38" s="640"/>
      <c r="AJ38" s="640"/>
      <c r="AK38" s="640"/>
      <c r="AL38" s="641" t="s">
        <v>251</v>
      </c>
      <c r="AM38" s="642"/>
      <c r="AN38" s="642"/>
      <c r="AO38" s="643"/>
      <c r="AQ38" s="699" t="s">
        <v>343</v>
      </c>
      <c r="AR38" s="700"/>
      <c r="AS38" s="700"/>
      <c r="AT38" s="700"/>
      <c r="AU38" s="700"/>
      <c r="AV38" s="700"/>
      <c r="AW38" s="700"/>
      <c r="AX38" s="700"/>
      <c r="AY38" s="701"/>
      <c r="AZ38" s="636">
        <v>9056</v>
      </c>
      <c r="BA38" s="637"/>
      <c r="BB38" s="637"/>
      <c r="BC38" s="637"/>
      <c r="BD38" s="668"/>
      <c r="BE38" s="668"/>
      <c r="BF38" s="691"/>
      <c r="BG38" s="633" t="s">
        <v>344</v>
      </c>
      <c r="BH38" s="634"/>
      <c r="BI38" s="634"/>
      <c r="BJ38" s="634"/>
      <c r="BK38" s="634"/>
      <c r="BL38" s="634"/>
      <c r="BM38" s="634"/>
      <c r="BN38" s="634"/>
      <c r="BO38" s="634"/>
      <c r="BP38" s="634"/>
      <c r="BQ38" s="634"/>
      <c r="BR38" s="634"/>
      <c r="BS38" s="634"/>
      <c r="BT38" s="634"/>
      <c r="BU38" s="635"/>
      <c r="BV38" s="636">
        <v>512</v>
      </c>
      <c r="BW38" s="637"/>
      <c r="BX38" s="637"/>
      <c r="BY38" s="637"/>
      <c r="BZ38" s="637"/>
      <c r="CA38" s="637"/>
      <c r="CB38" s="646"/>
      <c r="CD38" s="633" t="s">
        <v>345</v>
      </c>
      <c r="CE38" s="634"/>
      <c r="CF38" s="634"/>
      <c r="CG38" s="634"/>
      <c r="CH38" s="634"/>
      <c r="CI38" s="634"/>
      <c r="CJ38" s="634"/>
      <c r="CK38" s="634"/>
      <c r="CL38" s="634"/>
      <c r="CM38" s="634"/>
      <c r="CN38" s="634"/>
      <c r="CO38" s="634"/>
      <c r="CP38" s="634"/>
      <c r="CQ38" s="635"/>
      <c r="CR38" s="636">
        <v>364114</v>
      </c>
      <c r="CS38" s="637"/>
      <c r="CT38" s="637"/>
      <c r="CU38" s="637"/>
      <c r="CV38" s="637"/>
      <c r="CW38" s="637"/>
      <c r="CX38" s="637"/>
      <c r="CY38" s="638"/>
      <c r="CZ38" s="641">
        <v>7.2</v>
      </c>
      <c r="DA38" s="666"/>
      <c r="DB38" s="666"/>
      <c r="DC38" s="670"/>
      <c r="DD38" s="645">
        <v>296896</v>
      </c>
      <c r="DE38" s="637"/>
      <c r="DF38" s="637"/>
      <c r="DG38" s="637"/>
      <c r="DH38" s="637"/>
      <c r="DI38" s="637"/>
      <c r="DJ38" s="637"/>
      <c r="DK38" s="638"/>
      <c r="DL38" s="645">
        <v>108160</v>
      </c>
      <c r="DM38" s="637"/>
      <c r="DN38" s="637"/>
      <c r="DO38" s="637"/>
      <c r="DP38" s="637"/>
      <c r="DQ38" s="637"/>
      <c r="DR38" s="637"/>
      <c r="DS38" s="637"/>
      <c r="DT38" s="637"/>
      <c r="DU38" s="637"/>
      <c r="DV38" s="638"/>
      <c r="DW38" s="641">
        <v>4.5999999999999996</v>
      </c>
      <c r="DX38" s="666"/>
      <c r="DY38" s="666"/>
      <c r="DZ38" s="666"/>
      <c r="EA38" s="666"/>
      <c r="EB38" s="666"/>
      <c r="EC38" s="667"/>
    </row>
    <row r="39" spans="2:133" ht="11.25" customHeight="1" x14ac:dyDescent="0.2">
      <c r="B39" s="633" t="s">
        <v>346</v>
      </c>
      <c r="C39" s="634"/>
      <c r="D39" s="634"/>
      <c r="E39" s="634"/>
      <c r="F39" s="634"/>
      <c r="G39" s="634"/>
      <c r="H39" s="634"/>
      <c r="I39" s="634"/>
      <c r="J39" s="634"/>
      <c r="K39" s="634"/>
      <c r="L39" s="634"/>
      <c r="M39" s="634"/>
      <c r="N39" s="634"/>
      <c r="O39" s="634"/>
      <c r="P39" s="634"/>
      <c r="Q39" s="635"/>
      <c r="R39" s="636" t="s">
        <v>245</v>
      </c>
      <c r="S39" s="637"/>
      <c r="T39" s="637"/>
      <c r="U39" s="637"/>
      <c r="V39" s="637"/>
      <c r="W39" s="637"/>
      <c r="X39" s="637"/>
      <c r="Y39" s="638"/>
      <c r="Z39" s="639" t="s">
        <v>130</v>
      </c>
      <c r="AA39" s="639"/>
      <c r="AB39" s="639"/>
      <c r="AC39" s="639"/>
      <c r="AD39" s="640" t="s">
        <v>130</v>
      </c>
      <c r="AE39" s="640"/>
      <c r="AF39" s="640"/>
      <c r="AG39" s="640"/>
      <c r="AH39" s="640"/>
      <c r="AI39" s="640"/>
      <c r="AJ39" s="640"/>
      <c r="AK39" s="640"/>
      <c r="AL39" s="641" t="s">
        <v>130</v>
      </c>
      <c r="AM39" s="642"/>
      <c r="AN39" s="642"/>
      <c r="AO39" s="643"/>
      <c r="AQ39" s="699" t="s">
        <v>347</v>
      </c>
      <c r="AR39" s="700"/>
      <c r="AS39" s="700"/>
      <c r="AT39" s="700"/>
      <c r="AU39" s="700"/>
      <c r="AV39" s="700"/>
      <c r="AW39" s="700"/>
      <c r="AX39" s="700"/>
      <c r="AY39" s="701"/>
      <c r="AZ39" s="636" t="s">
        <v>130</v>
      </c>
      <c r="BA39" s="637"/>
      <c r="BB39" s="637"/>
      <c r="BC39" s="637"/>
      <c r="BD39" s="668"/>
      <c r="BE39" s="668"/>
      <c r="BF39" s="691"/>
      <c r="BG39" s="633" t="s">
        <v>348</v>
      </c>
      <c r="BH39" s="634"/>
      <c r="BI39" s="634"/>
      <c r="BJ39" s="634"/>
      <c r="BK39" s="634"/>
      <c r="BL39" s="634"/>
      <c r="BM39" s="634"/>
      <c r="BN39" s="634"/>
      <c r="BO39" s="634"/>
      <c r="BP39" s="634"/>
      <c r="BQ39" s="634"/>
      <c r="BR39" s="634"/>
      <c r="BS39" s="634"/>
      <c r="BT39" s="634"/>
      <c r="BU39" s="635"/>
      <c r="BV39" s="636">
        <v>877</v>
      </c>
      <c r="BW39" s="637"/>
      <c r="BX39" s="637"/>
      <c r="BY39" s="637"/>
      <c r="BZ39" s="637"/>
      <c r="CA39" s="637"/>
      <c r="CB39" s="646"/>
      <c r="CD39" s="633" t="s">
        <v>349</v>
      </c>
      <c r="CE39" s="634"/>
      <c r="CF39" s="634"/>
      <c r="CG39" s="634"/>
      <c r="CH39" s="634"/>
      <c r="CI39" s="634"/>
      <c r="CJ39" s="634"/>
      <c r="CK39" s="634"/>
      <c r="CL39" s="634"/>
      <c r="CM39" s="634"/>
      <c r="CN39" s="634"/>
      <c r="CO39" s="634"/>
      <c r="CP39" s="634"/>
      <c r="CQ39" s="635"/>
      <c r="CR39" s="636">
        <v>414909</v>
      </c>
      <c r="CS39" s="668"/>
      <c r="CT39" s="668"/>
      <c r="CU39" s="668"/>
      <c r="CV39" s="668"/>
      <c r="CW39" s="668"/>
      <c r="CX39" s="668"/>
      <c r="CY39" s="669"/>
      <c r="CZ39" s="641">
        <v>8.1999999999999993</v>
      </c>
      <c r="DA39" s="666"/>
      <c r="DB39" s="666"/>
      <c r="DC39" s="670"/>
      <c r="DD39" s="645">
        <v>393957</v>
      </c>
      <c r="DE39" s="668"/>
      <c r="DF39" s="668"/>
      <c r="DG39" s="668"/>
      <c r="DH39" s="668"/>
      <c r="DI39" s="668"/>
      <c r="DJ39" s="668"/>
      <c r="DK39" s="669"/>
      <c r="DL39" s="645" t="s">
        <v>138</v>
      </c>
      <c r="DM39" s="668"/>
      <c r="DN39" s="668"/>
      <c r="DO39" s="668"/>
      <c r="DP39" s="668"/>
      <c r="DQ39" s="668"/>
      <c r="DR39" s="668"/>
      <c r="DS39" s="668"/>
      <c r="DT39" s="668"/>
      <c r="DU39" s="668"/>
      <c r="DV39" s="669"/>
      <c r="DW39" s="641" t="s">
        <v>251</v>
      </c>
      <c r="DX39" s="666"/>
      <c r="DY39" s="666"/>
      <c r="DZ39" s="666"/>
      <c r="EA39" s="666"/>
      <c r="EB39" s="666"/>
      <c r="EC39" s="667"/>
    </row>
    <row r="40" spans="2:133" ht="11.25" customHeight="1" x14ac:dyDescent="0.2">
      <c r="B40" s="633" t="s">
        <v>350</v>
      </c>
      <c r="C40" s="634"/>
      <c r="D40" s="634"/>
      <c r="E40" s="634"/>
      <c r="F40" s="634"/>
      <c r="G40" s="634"/>
      <c r="H40" s="634"/>
      <c r="I40" s="634"/>
      <c r="J40" s="634"/>
      <c r="K40" s="634"/>
      <c r="L40" s="634"/>
      <c r="M40" s="634"/>
      <c r="N40" s="634"/>
      <c r="O40" s="634"/>
      <c r="P40" s="634"/>
      <c r="Q40" s="635"/>
      <c r="R40" s="636">
        <v>21200</v>
      </c>
      <c r="S40" s="637"/>
      <c r="T40" s="637"/>
      <c r="U40" s="637"/>
      <c r="V40" s="637"/>
      <c r="W40" s="637"/>
      <c r="X40" s="637"/>
      <c r="Y40" s="638"/>
      <c r="Z40" s="639">
        <v>0.4</v>
      </c>
      <c r="AA40" s="639"/>
      <c r="AB40" s="639"/>
      <c r="AC40" s="639"/>
      <c r="AD40" s="640" t="s">
        <v>245</v>
      </c>
      <c r="AE40" s="640"/>
      <c r="AF40" s="640"/>
      <c r="AG40" s="640"/>
      <c r="AH40" s="640"/>
      <c r="AI40" s="640"/>
      <c r="AJ40" s="640"/>
      <c r="AK40" s="640"/>
      <c r="AL40" s="641" t="s">
        <v>138</v>
      </c>
      <c r="AM40" s="642"/>
      <c r="AN40" s="642"/>
      <c r="AO40" s="643"/>
      <c r="AQ40" s="699" t="s">
        <v>351</v>
      </c>
      <c r="AR40" s="700"/>
      <c r="AS40" s="700"/>
      <c r="AT40" s="700"/>
      <c r="AU40" s="700"/>
      <c r="AV40" s="700"/>
      <c r="AW40" s="700"/>
      <c r="AX40" s="700"/>
      <c r="AY40" s="701"/>
      <c r="AZ40" s="636" t="s">
        <v>138</v>
      </c>
      <c r="BA40" s="637"/>
      <c r="BB40" s="637"/>
      <c r="BC40" s="637"/>
      <c r="BD40" s="668"/>
      <c r="BE40" s="668"/>
      <c r="BF40" s="691"/>
      <c r="BG40" s="684" t="s">
        <v>352</v>
      </c>
      <c r="BH40" s="685"/>
      <c r="BI40" s="685"/>
      <c r="BJ40" s="685"/>
      <c r="BK40" s="685"/>
      <c r="BL40" s="214"/>
      <c r="BM40" s="634" t="s">
        <v>353</v>
      </c>
      <c r="BN40" s="634"/>
      <c r="BO40" s="634"/>
      <c r="BP40" s="634"/>
      <c r="BQ40" s="634"/>
      <c r="BR40" s="634"/>
      <c r="BS40" s="634"/>
      <c r="BT40" s="634"/>
      <c r="BU40" s="635"/>
      <c r="BV40" s="636">
        <v>106</v>
      </c>
      <c r="BW40" s="637"/>
      <c r="BX40" s="637"/>
      <c r="BY40" s="637"/>
      <c r="BZ40" s="637"/>
      <c r="CA40" s="637"/>
      <c r="CB40" s="646"/>
      <c r="CD40" s="633" t="s">
        <v>354</v>
      </c>
      <c r="CE40" s="634"/>
      <c r="CF40" s="634"/>
      <c r="CG40" s="634"/>
      <c r="CH40" s="634"/>
      <c r="CI40" s="634"/>
      <c r="CJ40" s="634"/>
      <c r="CK40" s="634"/>
      <c r="CL40" s="634"/>
      <c r="CM40" s="634"/>
      <c r="CN40" s="634"/>
      <c r="CO40" s="634"/>
      <c r="CP40" s="634"/>
      <c r="CQ40" s="635"/>
      <c r="CR40" s="636">
        <v>2400</v>
      </c>
      <c r="CS40" s="637"/>
      <c r="CT40" s="637"/>
      <c r="CU40" s="637"/>
      <c r="CV40" s="637"/>
      <c r="CW40" s="637"/>
      <c r="CX40" s="637"/>
      <c r="CY40" s="638"/>
      <c r="CZ40" s="641">
        <v>0</v>
      </c>
      <c r="DA40" s="666"/>
      <c r="DB40" s="666"/>
      <c r="DC40" s="670"/>
      <c r="DD40" s="645" t="s">
        <v>130</v>
      </c>
      <c r="DE40" s="637"/>
      <c r="DF40" s="637"/>
      <c r="DG40" s="637"/>
      <c r="DH40" s="637"/>
      <c r="DI40" s="637"/>
      <c r="DJ40" s="637"/>
      <c r="DK40" s="638"/>
      <c r="DL40" s="645" t="s">
        <v>245</v>
      </c>
      <c r="DM40" s="637"/>
      <c r="DN40" s="637"/>
      <c r="DO40" s="637"/>
      <c r="DP40" s="637"/>
      <c r="DQ40" s="637"/>
      <c r="DR40" s="637"/>
      <c r="DS40" s="637"/>
      <c r="DT40" s="637"/>
      <c r="DU40" s="637"/>
      <c r="DV40" s="638"/>
      <c r="DW40" s="641" t="s">
        <v>138</v>
      </c>
      <c r="DX40" s="666"/>
      <c r="DY40" s="666"/>
      <c r="DZ40" s="666"/>
      <c r="EA40" s="666"/>
      <c r="EB40" s="666"/>
      <c r="EC40" s="667"/>
    </row>
    <row r="41" spans="2:133" ht="11.25" customHeight="1" x14ac:dyDescent="0.2">
      <c r="B41" s="657" t="s">
        <v>355</v>
      </c>
      <c r="C41" s="658"/>
      <c r="D41" s="658"/>
      <c r="E41" s="658"/>
      <c r="F41" s="658"/>
      <c r="G41" s="658"/>
      <c r="H41" s="658"/>
      <c r="I41" s="658"/>
      <c r="J41" s="658"/>
      <c r="K41" s="658"/>
      <c r="L41" s="658"/>
      <c r="M41" s="658"/>
      <c r="N41" s="658"/>
      <c r="O41" s="658"/>
      <c r="P41" s="658"/>
      <c r="Q41" s="659"/>
      <c r="R41" s="708">
        <v>5349311</v>
      </c>
      <c r="S41" s="709"/>
      <c r="T41" s="709"/>
      <c r="U41" s="709"/>
      <c r="V41" s="709"/>
      <c r="W41" s="709"/>
      <c r="X41" s="709"/>
      <c r="Y41" s="713"/>
      <c r="Z41" s="714">
        <v>100</v>
      </c>
      <c r="AA41" s="714"/>
      <c r="AB41" s="714"/>
      <c r="AC41" s="714"/>
      <c r="AD41" s="715">
        <v>2335324</v>
      </c>
      <c r="AE41" s="715"/>
      <c r="AF41" s="715"/>
      <c r="AG41" s="715"/>
      <c r="AH41" s="715"/>
      <c r="AI41" s="715"/>
      <c r="AJ41" s="715"/>
      <c r="AK41" s="715"/>
      <c r="AL41" s="716">
        <v>100</v>
      </c>
      <c r="AM41" s="696"/>
      <c r="AN41" s="696"/>
      <c r="AO41" s="717"/>
      <c r="AQ41" s="699" t="s">
        <v>356</v>
      </c>
      <c r="AR41" s="700"/>
      <c r="AS41" s="700"/>
      <c r="AT41" s="700"/>
      <c r="AU41" s="700"/>
      <c r="AV41" s="700"/>
      <c r="AW41" s="700"/>
      <c r="AX41" s="700"/>
      <c r="AY41" s="701"/>
      <c r="AZ41" s="636">
        <v>34115</v>
      </c>
      <c r="BA41" s="637"/>
      <c r="BB41" s="637"/>
      <c r="BC41" s="637"/>
      <c r="BD41" s="668"/>
      <c r="BE41" s="668"/>
      <c r="BF41" s="691"/>
      <c r="BG41" s="684"/>
      <c r="BH41" s="685"/>
      <c r="BI41" s="685"/>
      <c r="BJ41" s="685"/>
      <c r="BK41" s="685"/>
      <c r="BL41" s="214"/>
      <c r="BM41" s="634" t="s">
        <v>357</v>
      </c>
      <c r="BN41" s="634"/>
      <c r="BO41" s="634"/>
      <c r="BP41" s="634"/>
      <c r="BQ41" s="634"/>
      <c r="BR41" s="634"/>
      <c r="BS41" s="634"/>
      <c r="BT41" s="634"/>
      <c r="BU41" s="635"/>
      <c r="BV41" s="636" t="s">
        <v>251</v>
      </c>
      <c r="BW41" s="637"/>
      <c r="BX41" s="637"/>
      <c r="BY41" s="637"/>
      <c r="BZ41" s="637"/>
      <c r="CA41" s="637"/>
      <c r="CB41" s="646"/>
      <c r="CD41" s="633" t="s">
        <v>358</v>
      </c>
      <c r="CE41" s="634"/>
      <c r="CF41" s="634"/>
      <c r="CG41" s="634"/>
      <c r="CH41" s="634"/>
      <c r="CI41" s="634"/>
      <c r="CJ41" s="634"/>
      <c r="CK41" s="634"/>
      <c r="CL41" s="634"/>
      <c r="CM41" s="634"/>
      <c r="CN41" s="634"/>
      <c r="CO41" s="634"/>
      <c r="CP41" s="634"/>
      <c r="CQ41" s="635"/>
      <c r="CR41" s="636" t="s">
        <v>130</v>
      </c>
      <c r="CS41" s="668"/>
      <c r="CT41" s="668"/>
      <c r="CU41" s="668"/>
      <c r="CV41" s="668"/>
      <c r="CW41" s="668"/>
      <c r="CX41" s="668"/>
      <c r="CY41" s="669"/>
      <c r="CZ41" s="641" t="s">
        <v>130</v>
      </c>
      <c r="DA41" s="666"/>
      <c r="DB41" s="666"/>
      <c r="DC41" s="670"/>
      <c r="DD41" s="645" t="s">
        <v>130</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359</v>
      </c>
      <c r="AR42" s="706"/>
      <c r="AS42" s="706"/>
      <c r="AT42" s="706"/>
      <c r="AU42" s="706"/>
      <c r="AV42" s="706"/>
      <c r="AW42" s="706"/>
      <c r="AX42" s="706"/>
      <c r="AY42" s="707"/>
      <c r="AZ42" s="708">
        <v>191655</v>
      </c>
      <c r="BA42" s="709"/>
      <c r="BB42" s="709"/>
      <c r="BC42" s="709"/>
      <c r="BD42" s="695"/>
      <c r="BE42" s="695"/>
      <c r="BF42" s="697"/>
      <c r="BG42" s="686"/>
      <c r="BH42" s="687"/>
      <c r="BI42" s="687"/>
      <c r="BJ42" s="687"/>
      <c r="BK42" s="687"/>
      <c r="BL42" s="215"/>
      <c r="BM42" s="658" t="s">
        <v>360</v>
      </c>
      <c r="BN42" s="658"/>
      <c r="BO42" s="658"/>
      <c r="BP42" s="658"/>
      <c r="BQ42" s="658"/>
      <c r="BR42" s="658"/>
      <c r="BS42" s="658"/>
      <c r="BT42" s="658"/>
      <c r="BU42" s="659"/>
      <c r="BV42" s="708">
        <v>211</v>
      </c>
      <c r="BW42" s="709"/>
      <c r="BX42" s="709"/>
      <c r="BY42" s="709"/>
      <c r="BZ42" s="709"/>
      <c r="CA42" s="709"/>
      <c r="CB42" s="718"/>
      <c r="CD42" s="633" t="s">
        <v>361</v>
      </c>
      <c r="CE42" s="634"/>
      <c r="CF42" s="634"/>
      <c r="CG42" s="634"/>
      <c r="CH42" s="634"/>
      <c r="CI42" s="634"/>
      <c r="CJ42" s="634"/>
      <c r="CK42" s="634"/>
      <c r="CL42" s="634"/>
      <c r="CM42" s="634"/>
      <c r="CN42" s="634"/>
      <c r="CO42" s="634"/>
      <c r="CP42" s="634"/>
      <c r="CQ42" s="635"/>
      <c r="CR42" s="636">
        <v>914093</v>
      </c>
      <c r="CS42" s="668"/>
      <c r="CT42" s="668"/>
      <c r="CU42" s="668"/>
      <c r="CV42" s="668"/>
      <c r="CW42" s="668"/>
      <c r="CX42" s="668"/>
      <c r="CY42" s="669"/>
      <c r="CZ42" s="641">
        <v>18</v>
      </c>
      <c r="DA42" s="666"/>
      <c r="DB42" s="666"/>
      <c r="DC42" s="670"/>
      <c r="DD42" s="645">
        <v>155993</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362</v>
      </c>
      <c r="CD43" s="633" t="s">
        <v>363</v>
      </c>
      <c r="CE43" s="634"/>
      <c r="CF43" s="634"/>
      <c r="CG43" s="634"/>
      <c r="CH43" s="634"/>
      <c r="CI43" s="634"/>
      <c r="CJ43" s="634"/>
      <c r="CK43" s="634"/>
      <c r="CL43" s="634"/>
      <c r="CM43" s="634"/>
      <c r="CN43" s="634"/>
      <c r="CO43" s="634"/>
      <c r="CP43" s="634"/>
      <c r="CQ43" s="635"/>
      <c r="CR43" s="636">
        <v>4678</v>
      </c>
      <c r="CS43" s="668"/>
      <c r="CT43" s="668"/>
      <c r="CU43" s="668"/>
      <c r="CV43" s="668"/>
      <c r="CW43" s="668"/>
      <c r="CX43" s="668"/>
      <c r="CY43" s="669"/>
      <c r="CZ43" s="641">
        <v>0.1</v>
      </c>
      <c r="DA43" s="666"/>
      <c r="DB43" s="666"/>
      <c r="DC43" s="670"/>
      <c r="DD43" s="645">
        <v>4678</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311</v>
      </c>
      <c r="CE44" s="673"/>
      <c r="CF44" s="633" t="s">
        <v>365</v>
      </c>
      <c r="CG44" s="634"/>
      <c r="CH44" s="634"/>
      <c r="CI44" s="634"/>
      <c r="CJ44" s="634"/>
      <c r="CK44" s="634"/>
      <c r="CL44" s="634"/>
      <c r="CM44" s="634"/>
      <c r="CN44" s="634"/>
      <c r="CO44" s="634"/>
      <c r="CP44" s="634"/>
      <c r="CQ44" s="635"/>
      <c r="CR44" s="636">
        <v>860785</v>
      </c>
      <c r="CS44" s="637"/>
      <c r="CT44" s="637"/>
      <c r="CU44" s="637"/>
      <c r="CV44" s="637"/>
      <c r="CW44" s="637"/>
      <c r="CX44" s="637"/>
      <c r="CY44" s="638"/>
      <c r="CZ44" s="641">
        <v>17</v>
      </c>
      <c r="DA44" s="642"/>
      <c r="DB44" s="642"/>
      <c r="DC44" s="648"/>
      <c r="DD44" s="645">
        <v>147572</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367</v>
      </c>
      <c r="CG45" s="634"/>
      <c r="CH45" s="634"/>
      <c r="CI45" s="634"/>
      <c r="CJ45" s="634"/>
      <c r="CK45" s="634"/>
      <c r="CL45" s="634"/>
      <c r="CM45" s="634"/>
      <c r="CN45" s="634"/>
      <c r="CO45" s="634"/>
      <c r="CP45" s="634"/>
      <c r="CQ45" s="635"/>
      <c r="CR45" s="636">
        <v>485626</v>
      </c>
      <c r="CS45" s="668"/>
      <c r="CT45" s="668"/>
      <c r="CU45" s="668"/>
      <c r="CV45" s="668"/>
      <c r="CW45" s="668"/>
      <c r="CX45" s="668"/>
      <c r="CY45" s="669"/>
      <c r="CZ45" s="641">
        <v>9.6</v>
      </c>
      <c r="DA45" s="666"/>
      <c r="DB45" s="666"/>
      <c r="DC45" s="670"/>
      <c r="DD45" s="645">
        <v>10127</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368</v>
      </c>
      <c r="CG46" s="634"/>
      <c r="CH46" s="634"/>
      <c r="CI46" s="634"/>
      <c r="CJ46" s="634"/>
      <c r="CK46" s="634"/>
      <c r="CL46" s="634"/>
      <c r="CM46" s="634"/>
      <c r="CN46" s="634"/>
      <c r="CO46" s="634"/>
      <c r="CP46" s="634"/>
      <c r="CQ46" s="635"/>
      <c r="CR46" s="636">
        <v>375159</v>
      </c>
      <c r="CS46" s="637"/>
      <c r="CT46" s="637"/>
      <c r="CU46" s="637"/>
      <c r="CV46" s="637"/>
      <c r="CW46" s="637"/>
      <c r="CX46" s="637"/>
      <c r="CY46" s="638"/>
      <c r="CZ46" s="641">
        <v>7.4</v>
      </c>
      <c r="DA46" s="642"/>
      <c r="DB46" s="642"/>
      <c r="DC46" s="648"/>
      <c r="DD46" s="645">
        <v>137445</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369</v>
      </c>
      <c r="CG47" s="634"/>
      <c r="CH47" s="634"/>
      <c r="CI47" s="634"/>
      <c r="CJ47" s="634"/>
      <c r="CK47" s="634"/>
      <c r="CL47" s="634"/>
      <c r="CM47" s="634"/>
      <c r="CN47" s="634"/>
      <c r="CO47" s="634"/>
      <c r="CP47" s="634"/>
      <c r="CQ47" s="635"/>
      <c r="CR47" s="636">
        <v>53308</v>
      </c>
      <c r="CS47" s="668"/>
      <c r="CT47" s="668"/>
      <c r="CU47" s="668"/>
      <c r="CV47" s="668"/>
      <c r="CW47" s="668"/>
      <c r="CX47" s="668"/>
      <c r="CY47" s="669"/>
      <c r="CZ47" s="641">
        <v>1.1000000000000001</v>
      </c>
      <c r="DA47" s="666"/>
      <c r="DB47" s="666"/>
      <c r="DC47" s="670"/>
      <c r="DD47" s="645">
        <v>8421</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370</v>
      </c>
      <c r="CG48" s="634"/>
      <c r="CH48" s="634"/>
      <c r="CI48" s="634"/>
      <c r="CJ48" s="634"/>
      <c r="CK48" s="634"/>
      <c r="CL48" s="634"/>
      <c r="CM48" s="634"/>
      <c r="CN48" s="634"/>
      <c r="CO48" s="634"/>
      <c r="CP48" s="634"/>
      <c r="CQ48" s="635"/>
      <c r="CR48" s="636" t="s">
        <v>130</v>
      </c>
      <c r="CS48" s="637"/>
      <c r="CT48" s="637"/>
      <c r="CU48" s="637"/>
      <c r="CV48" s="637"/>
      <c r="CW48" s="637"/>
      <c r="CX48" s="637"/>
      <c r="CY48" s="638"/>
      <c r="CZ48" s="641" t="s">
        <v>130</v>
      </c>
      <c r="DA48" s="642"/>
      <c r="DB48" s="642"/>
      <c r="DC48" s="648"/>
      <c r="DD48" s="645" t="s">
        <v>130</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371</v>
      </c>
      <c r="CE49" s="658"/>
      <c r="CF49" s="658"/>
      <c r="CG49" s="658"/>
      <c r="CH49" s="658"/>
      <c r="CI49" s="658"/>
      <c r="CJ49" s="658"/>
      <c r="CK49" s="658"/>
      <c r="CL49" s="658"/>
      <c r="CM49" s="658"/>
      <c r="CN49" s="658"/>
      <c r="CO49" s="658"/>
      <c r="CP49" s="658"/>
      <c r="CQ49" s="659"/>
      <c r="CR49" s="708">
        <v>5076010</v>
      </c>
      <c r="CS49" s="695"/>
      <c r="CT49" s="695"/>
      <c r="CU49" s="695"/>
      <c r="CV49" s="695"/>
      <c r="CW49" s="695"/>
      <c r="CX49" s="695"/>
      <c r="CY49" s="724"/>
      <c r="CZ49" s="716">
        <v>100</v>
      </c>
      <c r="DA49" s="725"/>
      <c r="DB49" s="725"/>
      <c r="DC49" s="726"/>
      <c r="DD49" s="727">
        <v>2794236</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NdiJ1ImL8LdL4OrGHoXW+l6m4ZhWPJnJoeQ3vmkgHEL4wEa1uCrVUEM1rYmzeFVvv3Fvxk9Ek53vUtXTXWm4Jw==" saltValue="ul5o5grq1mglDWuVeLl2T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372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373</v>
      </c>
      <c r="DK2" s="736"/>
      <c r="DL2" s="736"/>
      <c r="DM2" s="736"/>
      <c r="DN2" s="736"/>
      <c r="DO2" s="737"/>
      <c r="DP2" s="222"/>
      <c r="DQ2" s="735" t="s">
        <v>374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375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377</v>
      </c>
      <c r="B5" s="741"/>
      <c r="C5" s="741"/>
      <c r="D5" s="741"/>
      <c r="E5" s="741"/>
      <c r="F5" s="741"/>
      <c r="G5" s="741"/>
      <c r="H5" s="741"/>
      <c r="I5" s="741"/>
      <c r="J5" s="741"/>
      <c r="K5" s="741"/>
      <c r="L5" s="741"/>
      <c r="M5" s="741"/>
      <c r="N5" s="741"/>
      <c r="O5" s="741"/>
      <c r="P5" s="742"/>
      <c r="Q5" s="746" t="s">
        <v>378</v>
      </c>
      <c r="R5" s="747"/>
      <c r="S5" s="747"/>
      <c r="T5" s="747"/>
      <c r="U5" s="748"/>
      <c r="V5" s="746" t="s">
        <v>379</v>
      </c>
      <c r="W5" s="747"/>
      <c r="X5" s="747"/>
      <c r="Y5" s="747"/>
      <c r="Z5" s="748"/>
      <c r="AA5" s="746" t="s">
        <v>380</v>
      </c>
      <c r="AB5" s="747"/>
      <c r="AC5" s="747"/>
      <c r="AD5" s="747"/>
      <c r="AE5" s="747"/>
      <c r="AF5" s="752" t="s">
        <v>381</v>
      </c>
      <c r="AG5" s="747"/>
      <c r="AH5" s="747"/>
      <c r="AI5" s="747"/>
      <c r="AJ5" s="753"/>
      <c r="AK5" s="747" t="s">
        <v>382</v>
      </c>
      <c r="AL5" s="747"/>
      <c r="AM5" s="747"/>
      <c r="AN5" s="747"/>
      <c r="AO5" s="748"/>
      <c r="AP5" s="746" t="s">
        <v>383</v>
      </c>
      <c r="AQ5" s="747"/>
      <c r="AR5" s="747"/>
      <c r="AS5" s="747"/>
      <c r="AT5" s="748"/>
      <c r="AU5" s="746" t="s">
        <v>384</v>
      </c>
      <c r="AV5" s="747"/>
      <c r="AW5" s="747"/>
      <c r="AX5" s="747"/>
      <c r="AY5" s="753"/>
      <c r="AZ5" s="226"/>
      <c r="BA5" s="226"/>
      <c r="BB5" s="226"/>
      <c r="BC5" s="226"/>
      <c r="BD5" s="226"/>
      <c r="BE5" s="227"/>
      <c r="BF5" s="227"/>
      <c r="BG5" s="227"/>
      <c r="BH5" s="227"/>
      <c r="BI5" s="227"/>
      <c r="BJ5" s="227"/>
      <c r="BK5" s="227"/>
      <c r="BL5" s="227"/>
      <c r="BM5" s="227"/>
      <c r="BN5" s="227"/>
      <c r="BO5" s="227"/>
      <c r="BP5" s="227"/>
      <c r="BQ5" s="740" t="s">
        <v>385</v>
      </c>
      <c r="BR5" s="741"/>
      <c r="BS5" s="741"/>
      <c r="BT5" s="741"/>
      <c r="BU5" s="741"/>
      <c r="BV5" s="741"/>
      <c r="BW5" s="741"/>
      <c r="BX5" s="741"/>
      <c r="BY5" s="741"/>
      <c r="BZ5" s="741"/>
      <c r="CA5" s="741"/>
      <c r="CB5" s="741"/>
      <c r="CC5" s="741"/>
      <c r="CD5" s="741"/>
      <c r="CE5" s="741"/>
      <c r="CF5" s="741"/>
      <c r="CG5" s="742"/>
      <c r="CH5" s="746" t="s">
        <v>386</v>
      </c>
      <c r="CI5" s="747"/>
      <c r="CJ5" s="747"/>
      <c r="CK5" s="747"/>
      <c r="CL5" s="748"/>
      <c r="CM5" s="746" t="s">
        <v>387</v>
      </c>
      <c r="CN5" s="747"/>
      <c r="CO5" s="747"/>
      <c r="CP5" s="747"/>
      <c r="CQ5" s="748"/>
      <c r="CR5" s="746" t="s">
        <v>388</v>
      </c>
      <c r="CS5" s="747"/>
      <c r="CT5" s="747"/>
      <c r="CU5" s="747"/>
      <c r="CV5" s="748"/>
      <c r="CW5" s="746" t="s">
        <v>389</v>
      </c>
      <c r="CX5" s="747"/>
      <c r="CY5" s="747"/>
      <c r="CZ5" s="747"/>
      <c r="DA5" s="748"/>
      <c r="DB5" s="746" t="s">
        <v>390</v>
      </c>
      <c r="DC5" s="747"/>
      <c r="DD5" s="747"/>
      <c r="DE5" s="747"/>
      <c r="DF5" s="748"/>
      <c r="DG5" s="776" t="s">
        <v>391</v>
      </c>
      <c r="DH5" s="777"/>
      <c r="DI5" s="777"/>
      <c r="DJ5" s="777"/>
      <c r="DK5" s="778"/>
      <c r="DL5" s="776" t="s">
        <v>392</v>
      </c>
      <c r="DM5" s="777"/>
      <c r="DN5" s="777"/>
      <c r="DO5" s="777"/>
      <c r="DP5" s="778"/>
      <c r="DQ5" s="746" t="s">
        <v>393</v>
      </c>
      <c r="DR5" s="747"/>
      <c r="DS5" s="747"/>
      <c r="DT5" s="747"/>
      <c r="DU5" s="748"/>
      <c r="DV5" s="746" t="s">
        <v>384</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394</v>
      </c>
      <c r="C7" s="763"/>
      <c r="D7" s="763"/>
      <c r="E7" s="763"/>
      <c r="F7" s="763"/>
      <c r="G7" s="763"/>
      <c r="H7" s="763"/>
      <c r="I7" s="763"/>
      <c r="J7" s="763"/>
      <c r="K7" s="763"/>
      <c r="L7" s="763"/>
      <c r="M7" s="763"/>
      <c r="N7" s="763"/>
      <c r="O7" s="763"/>
      <c r="P7" s="764"/>
      <c r="Q7" s="765">
        <v>5268</v>
      </c>
      <c r="R7" s="766"/>
      <c r="S7" s="766"/>
      <c r="T7" s="766"/>
      <c r="U7" s="766"/>
      <c r="V7" s="766">
        <v>4995</v>
      </c>
      <c r="W7" s="766"/>
      <c r="X7" s="766"/>
      <c r="Y7" s="766"/>
      <c r="Z7" s="766"/>
      <c r="AA7" s="766">
        <f>Q7-V7</f>
        <v>273</v>
      </c>
      <c r="AB7" s="766"/>
      <c r="AC7" s="766"/>
      <c r="AD7" s="766"/>
      <c r="AE7" s="767"/>
      <c r="AF7" s="768">
        <v>207</v>
      </c>
      <c r="AG7" s="769"/>
      <c r="AH7" s="769"/>
      <c r="AI7" s="769"/>
      <c r="AJ7" s="770"/>
      <c r="AK7" s="771" t="s">
        <v>588</v>
      </c>
      <c r="AL7" s="772"/>
      <c r="AM7" s="772"/>
      <c r="AN7" s="772"/>
      <c r="AO7" s="772"/>
      <c r="AP7" s="772">
        <v>2005</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c r="BS7" s="759" t="s">
        <v>589</v>
      </c>
      <c r="BT7" s="760"/>
      <c r="BU7" s="760"/>
      <c r="BV7" s="760"/>
      <c r="BW7" s="760"/>
      <c r="BX7" s="760"/>
      <c r="BY7" s="760"/>
      <c r="BZ7" s="760"/>
      <c r="CA7" s="760"/>
      <c r="CB7" s="760"/>
      <c r="CC7" s="760"/>
      <c r="CD7" s="760"/>
      <c r="CE7" s="760"/>
      <c r="CF7" s="760"/>
      <c r="CG7" s="775"/>
      <c r="CH7" s="756">
        <v>2</v>
      </c>
      <c r="CI7" s="757"/>
      <c r="CJ7" s="757"/>
      <c r="CK7" s="757"/>
      <c r="CL7" s="758"/>
      <c r="CM7" s="756">
        <v>18</v>
      </c>
      <c r="CN7" s="757"/>
      <c r="CO7" s="757"/>
      <c r="CP7" s="757"/>
      <c r="CQ7" s="758"/>
      <c r="CR7" s="756">
        <v>19</v>
      </c>
      <c r="CS7" s="757"/>
      <c r="CT7" s="757"/>
      <c r="CU7" s="757"/>
      <c r="CV7" s="758"/>
      <c r="CW7" s="756" t="s">
        <v>588</v>
      </c>
      <c r="CX7" s="757"/>
      <c r="CY7" s="757"/>
      <c r="CZ7" s="757"/>
      <c r="DA7" s="758"/>
      <c r="DB7" s="756" t="s">
        <v>588</v>
      </c>
      <c r="DC7" s="757"/>
      <c r="DD7" s="757"/>
      <c r="DE7" s="757"/>
      <c r="DF7" s="758"/>
      <c r="DG7" s="756" t="s">
        <v>588</v>
      </c>
      <c r="DH7" s="757"/>
      <c r="DI7" s="757"/>
      <c r="DJ7" s="757"/>
      <c r="DK7" s="758"/>
      <c r="DL7" s="756" t="s">
        <v>588</v>
      </c>
      <c r="DM7" s="757"/>
      <c r="DN7" s="757"/>
      <c r="DO7" s="757"/>
      <c r="DP7" s="758"/>
      <c r="DQ7" s="756" t="s">
        <v>588</v>
      </c>
      <c r="DR7" s="757"/>
      <c r="DS7" s="757"/>
      <c r="DT7" s="757"/>
      <c r="DU7" s="758"/>
      <c r="DV7" s="759"/>
      <c r="DW7" s="760"/>
      <c r="DX7" s="760"/>
      <c r="DY7" s="760"/>
      <c r="DZ7" s="761"/>
      <c r="EA7" s="229"/>
    </row>
    <row r="8" spans="1:131" s="230" customFormat="1" ht="26.25" customHeight="1" x14ac:dyDescent="0.2">
      <c r="A8" s="233">
        <v>2</v>
      </c>
      <c r="B8" s="793" t="s">
        <v>395</v>
      </c>
      <c r="C8" s="794"/>
      <c r="D8" s="794"/>
      <c r="E8" s="794"/>
      <c r="F8" s="794"/>
      <c r="G8" s="794"/>
      <c r="H8" s="794"/>
      <c r="I8" s="794"/>
      <c r="J8" s="794"/>
      <c r="K8" s="794"/>
      <c r="L8" s="794"/>
      <c r="M8" s="794"/>
      <c r="N8" s="794"/>
      <c r="O8" s="794"/>
      <c r="P8" s="795"/>
      <c r="Q8" s="796">
        <v>31</v>
      </c>
      <c r="R8" s="797"/>
      <c r="S8" s="797"/>
      <c r="T8" s="797"/>
      <c r="U8" s="797"/>
      <c r="V8" s="797">
        <v>31</v>
      </c>
      <c r="W8" s="797"/>
      <c r="X8" s="797"/>
      <c r="Y8" s="797"/>
      <c r="Z8" s="797"/>
      <c r="AA8" s="797" t="s">
        <v>588</v>
      </c>
      <c r="AB8" s="797"/>
      <c r="AC8" s="797"/>
      <c r="AD8" s="797"/>
      <c r="AE8" s="798"/>
      <c r="AF8" s="799" t="s">
        <v>130</v>
      </c>
      <c r="AG8" s="800"/>
      <c r="AH8" s="800"/>
      <c r="AI8" s="800"/>
      <c r="AJ8" s="801"/>
      <c r="AK8" s="782">
        <v>31</v>
      </c>
      <c r="AL8" s="783"/>
      <c r="AM8" s="783"/>
      <c r="AN8" s="783"/>
      <c r="AO8" s="783"/>
      <c r="AP8" s="783" t="s">
        <v>588</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9"/>
    </row>
    <row r="9" spans="1:131" s="230" customFormat="1" ht="26.25" customHeight="1" x14ac:dyDescent="0.2">
      <c r="A9" s="233">
        <v>3</v>
      </c>
      <c r="B9" s="793" t="s">
        <v>396</v>
      </c>
      <c r="C9" s="794"/>
      <c r="D9" s="794"/>
      <c r="E9" s="794"/>
      <c r="F9" s="794"/>
      <c r="G9" s="794"/>
      <c r="H9" s="794"/>
      <c r="I9" s="794"/>
      <c r="J9" s="794"/>
      <c r="K9" s="794"/>
      <c r="L9" s="794"/>
      <c r="M9" s="794"/>
      <c r="N9" s="794"/>
      <c r="O9" s="794"/>
      <c r="P9" s="795"/>
      <c r="Q9" s="796">
        <v>165</v>
      </c>
      <c r="R9" s="797"/>
      <c r="S9" s="797"/>
      <c r="T9" s="797"/>
      <c r="U9" s="797"/>
      <c r="V9" s="797">
        <v>165</v>
      </c>
      <c r="W9" s="797"/>
      <c r="X9" s="797"/>
      <c r="Y9" s="797"/>
      <c r="Z9" s="797"/>
      <c r="AA9" s="797" t="s">
        <v>598</v>
      </c>
      <c r="AB9" s="797"/>
      <c r="AC9" s="797"/>
      <c r="AD9" s="797"/>
      <c r="AE9" s="798"/>
      <c r="AF9" s="799" t="s">
        <v>588</v>
      </c>
      <c r="AG9" s="800"/>
      <c r="AH9" s="800"/>
      <c r="AI9" s="800"/>
      <c r="AJ9" s="801"/>
      <c r="AK9" s="782">
        <v>85</v>
      </c>
      <c r="AL9" s="783"/>
      <c r="AM9" s="783"/>
      <c r="AN9" s="783"/>
      <c r="AO9" s="783"/>
      <c r="AP9" s="783">
        <v>469</v>
      </c>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397</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398</v>
      </c>
      <c r="B23" s="802" t="s">
        <v>399</v>
      </c>
      <c r="C23" s="803"/>
      <c r="D23" s="803"/>
      <c r="E23" s="803"/>
      <c r="F23" s="803"/>
      <c r="G23" s="803"/>
      <c r="H23" s="803"/>
      <c r="I23" s="803"/>
      <c r="J23" s="803"/>
      <c r="K23" s="803"/>
      <c r="L23" s="803"/>
      <c r="M23" s="803"/>
      <c r="N23" s="803"/>
      <c r="O23" s="803"/>
      <c r="P23" s="804"/>
      <c r="Q23" s="805">
        <f>SUM(Q7:Q22)</f>
        <v>5464</v>
      </c>
      <c r="R23" s="806"/>
      <c r="S23" s="806"/>
      <c r="T23" s="806"/>
      <c r="U23" s="806"/>
      <c r="V23" s="806">
        <f>SUM(V7:V22)</f>
        <v>5191</v>
      </c>
      <c r="W23" s="806"/>
      <c r="X23" s="806"/>
      <c r="Y23" s="806"/>
      <c r="Z23" s="806"/>
      <c r="AA23" s="806">
        <f>SUM(AA7:AA22)</f>
        <v>273</v>
      </c>
      <c r="AB23" s="806"/>
      <c r="AC23" s="806"/>
      <c r="AD23" s="806"/>
      <c r="AE23" s="807"/>
      <c r="AF23" s="808">
        <v>207</v>
      </c>
      <c r="AG23" s="806"/>
      <c r="AH23" s="806"/>
      <c r="AI23" s="806"/>
      <c r="AJ23" s="809"/>
      <c r="AK23" s="810"/>
      <c r="AL23" s="811"/>
      <c r="AM23" s="811"/>
      <c r="AN23" s="811"/>
      <c r="AO23" s="811"/>
      <c r="AP23" s="806">
        <f>SUM(AP7:AP22)</f>
        <v>2474</v>
      </c>
      <c r="AQ23" s="806"/>
      <c r="AR23" s="806"/>
      <c r="AS23" s="806"/>
      <c r="AT23" s="806"/>
      <c r="AU23" s="822"/>
      <c r="AV23" s="822"/>
      <c r="AW23" s="822"/>
      <c r="AX23" s="822"/>
      <c r="AY23" s="823"/>
      <c r="AZ23" s="824" t="s">
        <v>130</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400</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401</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377</v>
      </c>
      <c r="B26" s="741"/>
      <c r="C26" s="741"/>
      <c r="D26" s="741"/>
      <c r="E26" s="741"/>
      <c r="F26" s="741"/>
      <c r="G26" s="741"/>
      <c r="H26" s="741"/>
      <c r="I26" s="741"/>
      <c r="J26" s="741"/>
      <c r="K26" s="741"/>
      <c r="L26" s="741"/>
      <c r="M26" s="741"/>
      <c r="N26" s="741"/>
      <c r="O26" s="741"/>
      <c r="P26" s="742"/>
      <c r="Q26" s="746" t="s">
        <v>402</v>
      </c>
      <c r="R26" s="747"/>
      <c r="S26" s="747"/>
      <c r="T26" s="747"/>
      <c r="U26" s="748"/>
      <c r="V26" s="746" t="s">
        <v>403</v>
      </c>
      <c r="W26" s="747"/>
      <c r="X26" s="747"/>
      <c r="Y26" s="747"/>
      <c r="Z26" s="748"/>
      <c r="AA26" s="746" t="s">
        <v>404</v>
      </c>
      <c r="AB26" s="747"/>
      <c r="AC26" s="747"/>
      <c r="AD26" s="747"/>
      <c r="AE26" s="747"/>
      <c r="AF26" s="827" t="s">
        <v>405</v>
      </c>
      <c r="AG26" s="828"/>
      <c r="AH26" s="828"/>
      <c r="AI26" s="828"/>
      <c r="AJ26" s="829"/>
      <c r="AK26" s="747" t="s">
        <v>406</v>
      </c>
      <c r="AL26" s="747"/>
      <c r="AM26" s="747"/>
      <c r="AN26" s="747"/>
      <c r="AO26" s="748"/>
      <c r="AP26" s="746" t="s">
        <v>407</v>
      </c>
      <c r="AQ26" s="747"/>
      <c r="AR26" s="747"/>
      <c r="AS26" s="747"/>
      <c r="AT26" s="748"/>
      <c r="AU26" s="746" t="s">
        <v>408</v>
      </c>
      <c r="AV26" s="747"/>
      <c r="AW26" s="747"/>
      <c r="AX26" s="747"/>
      <c r="AY26" s="748"/>
      <c r="AZ26" s="746" t="s">
        <v>409</v>
      </c>
      <c r="BA26" s="747"/>
      <c r="BB26" s="747"/>
      <c r="BC26" s="747"/>
      <c r="BD26" s="748"/>
      <c r="BE26" s="746" t="s">
        <v>384</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410</v>
      </c>
      <c r="C28" s="763"/>
      <c r="D28" s="763"/>
      <c r="E28" s="763"/>
      <c r="F28" s="763"/>
      <c r="G28" s="763"/>
      <c r="H28" s="763"/>
      <c r="I28" s="763"/>
      <c r="J28" s="763"/>
      <c r="K28" s="763"/>
      <c r="L28" s="763"/>
      <c r="M28" s="763"/>
      <c r="N28" s="763"/>
      <c r="O28" s="763"/>
      <c r="P28" s="764"/>
      <c r="Q28" s="835">
        <v>334</v>
      </c>
      <c r="R28" s="836"/>
      <c r="S28" s="836"/>
      <c r="T28" s="836"/>
      <c r="U28" s="836"/>
      <c r="V28" s="836">
        <v>334</v>
      </c>
      <c r="W28" s="836"/>
      <c r="X28" s="836"/>
      <c r="Y28" s="836"/>
      <c r="Z28" s="836"/>
      <c r="AA28" s="836" t="s">
        <v>588</v>
      </c>
      <c r="AB28" s="836"/>
      <c r="AC28" s="836"/>
      <c r="AD28" s="836"/>
      <c r="AE28" s="837"/>
      <c r="AF28" s="838" t="s">
        <v>411</v>
      </c>
      <c r="AG28" s="836"/>
      <c r="AH28" s="836"/>
      <c r="AI28" s="836"/>
      <c r="AJ28" s="839"/>
      <c r="AK28" s="840">
        <v>25</v>
      </c>
      <c r="AL28" s="841"/>
      <c r="AM28" s="841"/>
      <c r="AN28" s="841"/>
      <c r="AO28" s="841"/>
      <c r="AP28" s="841" t="s">
        <v>588</v>
      </c>
      <c r="AQ28" s="841"/>
      <c r="AR28" s="841"/>
      <c r="AS28" s="841"/>
      <c r="AT28" s="841"/>
      <c r="AU28" s="841" t="s">
        <v>588</v>
      </c>
      <c r="AV28" s="841"/>
      <c r="AW28" s="841"/>
      <c r="AX28" s="841"/>
      <c r="AY28" s="841"/>
      <c r="AZ28" s="842" t="s">
        <v>588</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412</v>
      </c>
      <c r="C29" s="794"/>
      <c r="D29" s="794"/>
      <c r="E29" s="794"/>
      <c r="F29" s="794"/>
      <c r="G29" s="794"/>
      <c r="H29" s="794"/>
      <c r="I29" s="794"/>
      <c r="J29" s="794"/>
      <c r="K29" s="794"/>
      <c r="L29" s="794"/>
      <c r="M29" s="794"/>
      <c r="N29" s="794"/>
      <c r="O29" s="794"/>
      <c r="P29" s="795"/>
      <c r="Q29" s="796">
        <v>89</v>
      </c>
      <c r="R29" s="797"/>
      <c r="S29" s="797"/>
      <c r="T29" s="797"/>
      <c r="U29" s="797"/>
      <c r="V29" s="797">
        <v>89</v>
      </c>
      <c r="W29" s="797"/>
      <c r="X29" s="797"/>
      <c r="Y29" s="797"/>
      <c r="Z29" s="797"/>
      <c r="AA29" s="797" t="s">
        <v>588</v>
      </c>
      <c r="AB29" s="797"/>
      <c r="AC29" s="797"/>
      <c r="AD29" s="797"/>
      <c r="AE29" s="798"/>
      <c r="AF29" s="799" t="s">
        <v>413</v>
      </c>
      <c r="AG29" s="800"/>
      <c r="AH29" s="800"/>
      <c r="AI29" s="800"/>
      <c r="AJ29" s="801"/>
      <c r="AK29" s="847">
        <v>14</v>
      </c>
      <c r="AL29" s="843"/>
      <c r="AM29" s="843"/>
      <c r="AN29" s="843"/>
      <c r="AO29" s="843"/>
      <c r="AP29" s="843" t="s">
        <v>588</v>
      </c>
      <c r="AQ29" s="843"/>
      <c r="AR29" s="843"/>
      <c r="AS29" s="843"/>
      <c r="AT29" s="843"/>
      <c r="AU29" s="843" t="s">
        <v>588</v>
      </c>
      <c r="AV29" s="843"/>
      <c r="AW29" s="843"/>
      <c r="AX29" s="843"/>
      <c r="AY29" s="843"/>
      <c r="AZ29" s="844" t="s">
        <v>588</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414</v>
      </c>
      <c r="C30" s="794"/>
      <c r="D30" s="794"/>
      <c r="E30" s="794"/>
      <c r="F30" s="794"/>
      <c r="G30" s="794"/>
      <c r="H30" s="794"/>
      <c r="I30" s="794"/>
      <c r="J30" s="794"/>
      <c r="K30" s="794"/>
      <c r="L30" s="794"/>
      <c r="M30" s="794"/>
      <c r="N30" s="794"/>
      <c r="O30" s="794"/>
      <c r="P30" s="795"/>
      <c r="Q30" s="796">
        <v>178</v>
      </c>
      <c r="R30" s="797"/>
      <c r="S30" s="797"/>
      <c r="T30" s="797"/>
      <c r="U30" s="797"/>
      <c r="V30" s="797">
        <v>178</v>
      </c>
      <c r="W30" s="797"/>
      <c r="X30" s="797"/>
      <c r="Y30" s="797"/>
      <c r="Z30" s="797"/>
      <c r="AA30" s="797" t="s">
        <v>588</v>
      </c>
      <c r="AB30" s="797"/>
      <c r="AC30" s="797"/>
      <c r="AD30" s="797"/>
      <c r="AE30" s="798"/>
      <c r="AF30" s="799" t="s">
        <v>130</v>
      </c>
      <c r="AG30" s="800"/>
      <c r="AH30" s="800"/>
      <c r="AI30" s="800"/>
      <c r="AJ30" s="801"/>
      <c r="AK30" s="847">
        <v>146</v>
      </c>
      <c r="AL30" s="843"/>
      <c r="AM30" s="843"/>
      <c r="AN30" s="843"/>
      <c r="AO30" s="843"/>
      <c r="AP30" s="843" t="s">
        <v>588</v>
      </c>
      <c r="AQ30" s="843"/>
      <c r="AR30" s="843"/>
      <c r="AS30" s="843"/>
      <c r="AT30" s="843"/>
      <c r="AU30" s="843" t="s">
        <v>588</v>
      </c>
      <c r="AV30" s="843"/>
      <c r="AW30" s="843"/>
      <c r="AX30" s="843"/>
      <c r="AY30" s="843"/>
      <c r="AZ30" s="844" t="s">
        <v>588</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t="s">
        <v>415</v>
      </c>
      <c r="C31" s="794"/>
      <c r="D31" s="794"/>
      <c r="E31" s="794"/>
      <c r="F31" s="794"/>
      <c r="G31" s="794"/>
      <c r="H31" s="794"/>
      <c r="I31" s="794"/>
      <c r="J31" s="794"/>
      <c r="K31" s="794"/>
      <c r="L31" s="794"/>
      <c r="M31" s="794"/>
      <c r="N31" s="794"/>
      <c r="O31" s="794"/>
      <c r="P31" s="795"/>
      <c r="Q31" s="796">
        <v>37</v>
      </c>
      <c r="R31" s="797"/>
      <c r="S31" s="797"/>
      <c r="T31" s="797"/>
      <c r="U31" s="797"/>
      <c r="V31" s="797">
        <v>37</v>
      </c>
      <c r="W31" s="797"/>
      <c r="X31" s="797"/>
      <c r="Y31" s="797"/>
      <c r="Z31" s="797"/>
      <c r="AA31" s="797" t="s">
        <v>588</v>
      </c>
      <c r="AB31" s="797"/>
      <c r="AC31" s="797"/>
      <c r="AD31" s="797"/>
      <c r="AE31" s="798"/>
      <c r="AF31" s="799" t="s">
        <v>130</v>
      </c>
      <c r="AG31" s="800"/>
      <c r="AH31" s="800"/>
      <c r="AI31" s="800"/>
      <c r="AJ31" s="801"/>
      <c r="AK31" s="847">
        <v>14</v>
      </c>
      <c r="AL31" s="843"/>
      <c r="AM31" s="843"/>
      <c r="AN31" s="843"/>
      <c r="AO31" s="843"/>
      <c r="AP31" s="843" t="s">
        <v>588</v>
      </c>
      <c r="AQ31" s="843"/>
      <c r="AR31" s="843"/>
      <c r="AS31" s="843"/>
      <c r="AT31" s="843"/>
      <c r="AU31" s="843" t="s">
        <v>588</v>
      </c>
      <c r="AV31" s="843"/>
      <c r="AW31" s="843"/>
      <c r="AX31" s="843"/>
      <c r="AY31" s="843"/>
      <c r="AZ31" s="844" t="s">
        <v>588</v>
      </c>
      <c r="BA31" s="844"/>
      <c r="BB31" s="844"/>
      <c r="BC31" s="844"/>
      <c r="BD31" s="844"/>
      <c r="BE31" s="845"/>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t="s">
        <v>416</v>
      </c>
      <c r="C32" s="794"/>
      <c r="D32" s="794"/>
      <c r="E32" s="794"/>
      <c r="F32" s="794"/>
      <c r="G32" s="794"/>
      <c r="H32" s="794"/>
      <c r="I32" s="794"/>
      <c r="J32" s="794"/>
      <c r="K32" s="794"/>
      <c r="L32" s="794"/>
      <c r="M32" s="794"/>
      <c r="N32" s="794"/>
      <c r="O32" s="794"/>
      <c r="P32" s="795"/>
      <c r="Q32" s="796">
        <v>326</v>
      </c>
      <c r="R32" s="797"/>
      <c r="S32" s="797"/>
      <c r="T32" s="797"/>
      <c r="U32" s="797"/>
      <c r="V32" s="797">
        <v>326</v>
      </c>
      <c r="W32" s="797"/>
      <c r="X32" s="797"/>
      <c r="Y32" s="797"/>
      <c r="Z32" s="797"/>
      <c r="AA32" s="797" t="s">
        <v>588</v>
      </c>
      <c r="AB32" s="797"/>
      <c r="AC32" s="797"/>
      <c r="AD32" s="797"/>
      <c r="AE32" s="798"/>
      <c r="AF32" s="799" t="s">
        <v>588</v>
      </c>
      <c r="AG32" s="800"/>
      <c r="AH32" s="800"/>
      <c r="AI32" s="800"/>
      <c r="AJ32" s="801"/>
      <c r="AK32" s="847">
        <v>129</v>
      </c>
      <c r="AL32" s="843"/>
      <c r="AM32" s="843"/>
      <c r="AN32" s="843"/>
      <c r="AO32" s="843"/>
      <c r="AP32" s="843">
        <v>1247</v>
      </c>
      <c r="AQ32" s="843"/>
      <c r="AR32" s="843"/>
      <c r="AS32" s="843"/>
      <c r="AT32" s="843"/>
      <c r="AU32" s="843">
        <v>1247</v>
      </c>
      <c r="AV32" s="843"/>
      <c r="AW32" s="843"/>
      <c r="AX32" s="843"/>
      <c r="AY32" s="843"/>
      <c r="AZ32" s="844" t="s">
        <v>588</v>
      </c>
      <c r="BA32" s="844"/>
      <c r="BB32" s="844"/>
      <c r="BC32" s="844"/>
      <c r="BD32" s="844"/>
      <c r="BE32" s="845" t="s">
        <v>417</v>
      </c>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t="s">
        <v>418</v>
      </c>
      <c r="C33" s="794"/>
      <c r="D33" s="794"/>
      <c r="E33" s="794"/>
      <c r="F33" s="794"/>
      <c r="G33" s="794"/>
      <c r="H33" s="794"/>
      <c r="I33" s="794"/>
      <c r="J33" s="794"/>
      <c r="K33" s="794"/>
      <c r="L33" s="794"/>
      <c r="M33" s="794"/>
      <c r="N33" s="794"/>
      <c r="O33" s="794"/>
      <c r="P33" s="795"/>
      <c r="Q33" s="796">
        <v>18</v>
      </c>
      <c r="R33" s="797"/>
      <c r="S33" s="797"/>
      <c r="T33" s="797"/>
      <c r="U33" s="797"/>
      <c r="V33" s="797">
        <v>18</v>
      </c>
      <c r="W33" s="797"/>
      <c r="X33" s="797"/>
      <c r="Y33" s="797"/>
      <c r="Z33" s="797"/>
      <c r="AA33" s="797" t="s">
        <v>588</v>
      </c>
      <c r="AB33" s="797"/>
      <c r="AC33" s="797"/>
      <c r="AD33" s="797"/>
      <c r="AE33" s="798"/>
      <c r="AF33" s="799" t="s">
        <v>130</v>
      </c>
      <c r="AG33" s="800"/>
      <c r="AH33" s="800"/>
      <c r="AI33" s="800"/>
      <c r="AJ33" s="801"/>
      <c r="AK33" s="847">
        <v>9</v>
      </c>
      <c r="AL33" s="843"/>
      <c r="AM33" s="843"/>
      <c r="AN33" s="843"/>
      <c r="AO33" s="843"/>
      <c r="AP33" s="843">
        <v>40</v>
      </c>
      <c r="AQ33" s="843"/>
      <c r="AR33" s="843"/>
      <c r="AS33" s="843"/>
      <c r="AT33" s="843"/>
      <c r="AU33" s="843">
        <v>40</v>
      </c>
      <c r="AV33" s="843"/>
      <c r="AW33" s="843"/>
      <c r="AX33" s="843"/>
      <c r="AY33" s="843"/>
      <c r="AZ33" s="844" t="s">
        <v>588</v>
      </c>
      <c r="BA33" s="844"/>
      <c r="BB33" s="844"/>
      <c r="BC33" s="844"/>
      <c r="BD33" s="844"/>
      <c r="BE33" s="845" t="s">
        <v>419</v>
      </c>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420</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398</v>
      </c>
      <c r="B63" s="802" t="s">
        <v>421</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t="s">
        <v>598</v>
      </c>
      <c r="AG63" s="857"/>
      <c r="AH63" s="857"/>
      <c r="AI63" s="857"/>
      <c r="AJ63" s="858"/>
      <c r="AK63" s="859"/>
      <c r="AL63" s="854"/>
      <c r="AM63" s="854"/>
      <c r="AN63" s="854"/>
      <c r="AO63" s="854"/>
      <c r="AP63" s="857">
        <f>SUM(AP32:AP62)</f>
        <v>1287</v>
      </c>
      <c r="AQ63" s="857"/>
      <c r="AR63" s="857"/>
      <c r="AS63" s="857"/>
      <c r="AT63" s="857"/>
      <c r="AU63" s="857">
        <f>SUM(AU32:AU62)</f>
        <v>1287</v>
      </c>
      <c r="AV63" s="857"/>
      <c r="AW63" s="857"/>
      <c r="AX63" s="857"/>
      <c r="AY63" s="857"/>
      <c r="AZ63" s="861"/>
      <c r="BA63" s="861"/>
      <c r="BB63" s="861"/>
      <c r="BC63" s="861"/>
      <c r="BD63" s="861"/>
      <c r="BE63" s="862"/>
      <c r="BF63" s="862"/>
      <c r="BG63" s="862"/>
      <c r="BH63" s="862"/>
      <c r="BI63" s="863"/>
      <c r="BJ63" s="864" t="s">
        <v>413</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422</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423</v>
      </c>
      <c r="B66" s="741"/>
      <c r="C66" s="741"/>
      <c r="D66" s="741"/>
      <c r="E66" s="741"/>
      <c r="F66" s="741"/>
      <c r="G66" s="741"/>
      <c r="H66" s="741"/>
      <c r="I66" s="741"/>
      <c r="J66" s="741"/>
      <c r="K66" s="741"/>
      <c r="L66" s="741"/>
      <c r="M66" s="741"/>
      <c r="N66" s="741"/>
      <c r="O66" s="741"/>
      <c r="P66" s="742"/>
      <c r="Q66" s="746" t="s">
        <v>402</v>
      </c>
      <c r="R66" s="747"/>
      <c r="S66" s="747"/>
      <c r="T66" s="747"/>
      <c r="U66" s="748"/>
      <c r="V66" s="746" t="s">
        <v>403</v>
      </c>
      <c r="W66" s="747"/>
      <c r="X66" s="747"/>
      <c r="Y66" s="747"/>
      <c r="Z66" s="748"/>
      <c r="AA66" s="746" t="s">
        <v>404</v>
      </c>
      <c r="AB66" s="747"/>
      <c r="AC66" s="747"/>
      <c r="AD66" s="747"/>
      <c r="AE66" s="748"/>
      <c r="AF66" s="867" t="s">
        <v>405</v>
      </c>
      <c r="AG66" s="828"/>
      <c r="AH66" s="828"/>
      <c r="AI66" s="828"/>
      <c r="AJ66" s="868"/>
      <c r="AK66" s="746" t="s">
        <v>406</v>
      </c>
      <c r="AL66" s="741"/>
      <c r="AM66" s="741"/>
      <c r="AN66" s="741"/>
      <c r="AO66" s="742"/>
      <c r="AP66" s="746" t="s">
        <v>407</v>
      </c>
      <c r="AQ66" s="747"/>
      <c r="AR66" s="747"/>
      <c r="AS66" s="747"/>
      <c r="AT66" s="748"/>
      <c r="AU66" s="746" t="s">
        <v>424</v>
      </c>
      <c r="AV66" s="747"/>
      <c r="AW66" s="747"/>
      <c r="AX66" s="747"/>
      <c r="AY66" s="748"/>
      <c r="AZ66" s="746" t="s">
        <v>384</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1">
        <v>1</v>
      </c>
      <c r="B68" s="882" t="s">
        <v>590</v>
      </c>
      <c r="C68" s="883"/>
      <c r="D68" s="883"/>
      <c r="E68" s="883"/>
      <c r="F68" s="883"/>
      <c r="G68" s="883"/>
      <c r="H68" s="883"/>
      <c r="I68" s="883"/>
      <c r="J68" s="883"/>
      <c r="K68" s="883"/>
      <c r="L68" s="883"/>
      <c r="M68" s="883"/>
      <c r="N68" s="883"/>
      <c r="O68" s="883"/>
      <c r="P68" s="884"/>
      <c r="Q68" s="885">
        <v>552</v>
      </c>
      <c r="R68" s="879"/>
      <c r="S68" s="879"/>
      <c r="T68" s="879"/>
      <c r="U68" s="879"/>
      <c r="V68" s="879">
        <v>547</v>
      </c>
      <c r="W68" s="879"/>
      <c r="X68" s="879"/>
      <c r="Y68" s="879"/>
      <c r="Z68" s="879"/>
      <c r="AA68" s="879">
        <f>Q68-V68</f>
        <v>5</v>
      </c>
      <c r="AB68" s="879"/>
      <c r="AC68" s="879"/>
      <c r="AD68" s="879"/>
      <c r="AE68" s="879"/>
      <c r="AF68" s="879">
        <f>AA68</f>
        <v>5</v>
      </c>
      <c r="AG68" s="879"/>
      <c r="AH68" s="879"/>
      <c r="AI68" s="879"/>
      <c r="AJ68" s="879"/>
      <c r="AK68" s="879" t="s">
        <v>588</v>
      </c>
      <c r="AL68" s="879"/>
      <c r="AM68" s="879"/>
      <c r="AN68" s="879"/>
      <c r="AO68" s="879"/>
      <c r="AP68" s="879">
        <v>453</v>
      </c>
      <c r="AQ68" s="879"/>
      <c r="AR68" s="879"/>
      <c r="AS68" s="879"/>
      <c r="AT68" s="879"/>
      <c r="AU68" s="879" t="s">
        <v>588</v>
      </c>
      <c r="AV68" s="879"/>
      <c r="AW68" s="879"/>
      <c r="AX68" s="879"/>
      <c r="AY68" s="879"/>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3">
        <v>2</v>
      </c>
      <c r="B69" s="886" t="s">
        <v>591</v>
      </c>
      <c r="C69" s="887"/>
      <c r="D69" s="887"/>
      <c r="E69" s="887"/>
      <c r="F69" s="887"/>
      <c r="G69" s="887"/>
      <c r="H69" s="887"/>
      <c r="I69" s="887"/>
      <c r="J69" s="887"/>
      <c r="K69" s="887"/>
      <c r="L69" s="887"/>
      <c r="M69" s="887"/>
      <c r="N69" s="887"/>
      <c r="O69" s="887"/>
      <c r="P69" s="888"/>
      <c r="Q69" s="889">
        <v>4818</v>
      </c>
      <c r="R69" s="843"/>
      <c r="S69" s="843"/>
      <c r="T69" s="843"/>
      <c r="U69" s="843"/>
      <c r="V69" s="843">
        <v>4560</v>
      </c>
      <c r="W69" s="843"/>
      <c r="X69" s="843"/>
      <c r="Y69" s="843"/>
      <c r="Z69" s="843"/>
      <c r="AA69" s="843">
        <f t="shared" ref="AA69:AA73" si="0">Q69-V69</f>
        <v>258</v>
      </c>
      <c r="AB69" s="843"/>
      <c r="AC69" s="843"/>
      <c r="AD69" s="843"/>
      <c r="AE69" s="843"/>
      <c r="AF69" s="843">
        <f t="shared" ref="AF69:AF74" si="1">AA69</f>
        <v>258</v>
      </c>
      <c r="AG69" s="843"/>
      <c r="AH69" s="843"/>
      <c r="AI69" s="843"/>
      <c r="AJ69" s="843"/>
      <c r="AK69" s="843">
        <v>179</v>
      </c>
      <c r="AL69" s="843"/>
      <c r="AM69" s="843"/>
      <c r="AN69" s="843"/>
      <c r="AO69" s="843"/>
      <c r="AP69" s="843" t="s">
        <v>588</v>
      </c>
      <c r="AQ69" s="843"/>
      <c r="AR69" s="843"/>
      <c r="AS69" s="843"/>
      <c r="AT69" s="843"/>
      <c r="AU69" s="843" t="s">
        <v>588</v>
      </c>
      <c r="AV69" s="843"/>
      <c r="AW69" s="843"/>
      <c r="AX69" s="843"/>
      <c r="AY69" s="843"/>
      <c r="AZ69" s="845"/>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3">
        <v>3</v>
      </c>
      <c r="B70" s="886" t="s">
        <v>592</v>
      </c>
      <c r="C70" s="887"/>
      <c r="D70" s="887"/>
      <c r="E70" s="887"/>
      <c r="F70" s="887"/>
      <c r="G70" s="887"/>
      <c r="H70" s="887"/>
      <c r="I70" s="887"/>
      <c r="J70" s="887"/>
      <c r="K70" s="887"/>
      <c r="L70" s="887"/>
      <c r="M70" s="887"/>
      <c r="N70" s="887"/>
      <c r="O70" s="887"/>
      <c r="P70" s="888"/>
      <c r="Q70" s="889">
        <v>4</v>
      </c>
      <c r="R70" s="843"/>
      <c r="S70" s="843"/>
      <c r="T70" s="843"/>
      <c r="U70" s="843"/>
      <c r="V70" s="843">
        <v>3</v>
      </c>
      <c r="W70" s="843"/>
      <c r="X70" s="843"/>
      <c r="Y70" s="843"/>
      <c r="Z70" s="843"/>
      <c r="AA70" s="843">
        <f t="shared" si="0"/>
        <v>1</v>
      </c>
      <c r="AB70" s="843"/>
      <c r="AC70" s="843"/>
      <c r="AD70" s="843"/>
      <c r="AE70" s="843"/>
      <c r="AF70" s="843">
        <f t="shared" si="1"/>
        <v>1</v>
      </c>
      <c r="AG70" s="843"/>
      <c r="AH70" s="843"/>
      <c r="AI70" s="843"/>
      <c r="AJ70" s="843"/>
      <c r="AK70" s="843" t="s">
        <v>588</v>
      </c>
      <c r="AL70" s="843"/>
      <c r="AM70" s="843"/>
      <c r="AN70" s="843"/>
      <c r="AO70" s="843"/>
      <c r="AP70" s="843" t="s">
        <v>588</v>
      </c>
      <c r="AQ70" s="843"/>
      <c r="AR70" s="843"/>
      <c r="AS70" s="843"/>
      <c r="AT70" s="843"/>
      <c r="AU70" s="843" t="s">
        <v>588</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3">
        <v>4</v>
      </c>
      <c r="B71" s="886" t="s">
        <v>593</v>
      </c>
      <c r="C71" s="887"/>
      <c r="D71" s="887"/>
      <c r="E71" s="887"/>
      <c r="F71" s="887"/>
      <c r="G71" s="887"/>
      <c r="H71" s="887"/>
      <c r="I71" s="887"/>
      <c r="J71" s="887"/>
      <c r="K71" s="887"/>
      <c r="L71" s="887"/>
      <c r="M71" s="887"/>
      <c r="N71" s="887"/>
      <c r="O71" s="887"/>
      <c r="P71" s="888"/>
      <c r="Q71" s="889">
        <v>925</v>
      </c>
      <c r="R71" s="843"/>
      <c r="S71" s="843"/>
      <c r="T71" s="843"/>
      <c r="U71" s="843"/>
      <c r="V71" s="843">
        <v>905</v>
      </c>
      <c r="W71" s="843"/>
      <c r="X71" s="843"/>
      <c r="Y71" s="843"/>
      <c r="Z71" s="843"/>
      <c r="AA71" s="843">
        <f t="shared" si="0"/>
        <v>20</v>
      </c>
      <c r="AB71" s="843"/>
      <c r="AC71" s="843"/>
      <c r="AD71" s="843"/>
      <c r="AE71" s="843"/>
      <c r="AF71" s="843">
        <f t="shared" si="1"/>
        <v>20</v>
      </c>
      <c r="AG71" s="843"/>
      <c r="AH71" s="843"/>
      <c r="AI71" s="843"/>
      <c r="AJ71" s="843"/>
      <c r="AK71" s="843">
        <v>45</v>
      </c>
      <c r="AL71" s="843"/>
      <c r="AM71" s="843"/>
      <c r="AN71" s="843"/>
      <c r="AO71" s="843"/>
      <c r="AP71" s="843" t="s">
        <v>588</v>
      </c>
      <c r="AQ71" s="843"/>
      <c r="AR71" s="843"/>
      <c r="AS71" s="843"/>
      <c r="AT71" s="843"/>
      <c r="AU71" s="843" t="s">
        <v>588</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3">
        <v>5</v>
      </c>
      <c r="B72" s="886" t="s">
        <v>594</v>
      </c>
      <c r="C72" s="887"/>
      <c r="D72" s="887"/>
      <c r="E72" s="887"/>
      <c r="F72" s="887"/>
      <c r="G72" s="887"/>
      <c r="H72" s="887"/>
      <c r="I72" s="887"/>
      <c r="J72" s="887"/>
      <c r="K72" s="887"/>
      <c r="L72" s="887"/>
      <c r="M72" s="887"/>
      <c r="N72" s="887"/>
      <c r="O72" s="887"/>
      <c r="P72" s="888"/>
      <c r="Q72" s="889">
        <v>267</v>
      </c>
      <c r="R72" s="843"/>
      <c r="S72" s="843"/>
      <c r="T72" s="843"/>
      <c r="U72" s="843"/>
      <c r="V72" s="843">
        <v>178</v>
      </c>
      <c r="W72" s="843"/>
      <c r="X72" s="843"/>
      <c r="Y72" s="843"/>
      <c r="Z72" s="843"/>
      <c r="AA72" s="843">
        <f t="shared" si="0"/>
        <v>89</v>
      </c>
      <c r="AB72" s="843"/>
      <c r="AC72" s="843"/>
      <c r="AD72" s="843"/>
      <c r="AE72" s="843"/>
      <c r="AF72" s="843">
        <f t="shared" si="1"/>
        <v>89</v>
      </c>
      <c r="AG72" s="843"/>
      <c r="AH72" s="843"/>
      <c r="AI72" s="843"/>
      <c r="AJ72" s="843"/>
      <c r="AK72" s="843">
        <v>13</v>
      </c>
      <c r="AL72" s="843"/>
      <c r="AM72" s="843"/>
      <c r="AN72" s="843"/>
      <c r="AO72" s="843"/>
      <c r="AP72" s="843" t="s">
        <v>588</v>
      </c>
      <c r="AQ72" s="843"/>
      <c r="AR72" s="843"/>
      <c r="AS72" s="843"/>
      <c r="AT72" s="843"/>
      <c r="AU72" s="843" t="s">
        <v>588</v>
      </c>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3">
        <v>6</v>
      </c>
      <c r="B73" s="886" t="s">
        <v>595</v>
      </c>
      <c r="C73" s="887"/>
      <c r="D73" s="887"/>
      <c r="E73" s="887"/>
      <c r="F73" s="887"/>
      <c r="G73" s="887"/>
      <c r="H73" s="887"/>
      <c r="I73" s="887"/>
      <c r="J73" s="887"/>
      <c r="K73" s="887"/>
      <c r="L73" s="887"/>
      <c r="M73" s="887"/>
      <c r="N73" s="887"/>
      <c r="O73" s="887"/>
      <c r="P73" s="888"/>
      <c r="Q73" s="890">
        <v>7352</v>
      </c>
      <c r="R73" s="891"/>
      <c r="S73" s="891"/>
      <c r="T73" s="891"/>
      <c r="U73" s="847"/>
      <c r="V73" s="892">
        <v>7276</v>
      </c>
      <c r="W73" s="891"/>
      <c r="X73" s="891"/>
      <c r="Y73" s="891"/>
      <c r="Z73" s="847"/>
      <c r="AA73" s="892">
        <f t="shared" si="0"/>
        <v>76</v>
      </c>
      <c r="AB73" s="891"/>
      <c r="AC73" s="891"/>
      <c r="AD73" s="891"/>
      <c r="AE73" s="847"/>
      <c r="AF73" s="892">
        <f t="shared" si="1"/>
        <v>76</v>
      </c>
      <c r="AG73" s="891"/>
      <c r="AH73" s="891"/>
      <c r="AI73" s="891"/>
      <c r="AJ73" s="847"/>
      <c r="AK73" s="892">
        <v>3086</v>
      </c>
      <c r="AL73" s="891"/>
      <c r="AM73" s="891"/>
      <c r="AN73" s="891"/>
      <c r="AO73" s="847"/>
      <c r="AP73" s="892" t="s">
        <v>588</v>
      </c>
      <c r="AQ73" s="891"/>
      <c r="AR73" s="891"/>
      <c r="AS73" s="891"/>
      <c r="AT73" s="847"/>
      <c r="AU73" s="892" t="s">
        <v>588</v>
      </c>
      <c r="AV73" s="891"/>
      <c r="AW73" s="891"/>
      <c r="AX73" s="891"/>
      <c r="AY73" s="847"/>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3">
        <v>7</v>
      </c>
      <c r="B74" s="886" t="s">
        <v>596</v>
      </c>
      <c r="C74" s="887"/>
      <c r="D74" s="887"/>
      <c r="E74" s="887"/>
      <c r="F74" s="887"/>
      <c r="G74" s="887"/>
      <c r="H74" s="887"/>
      <c r="I74" s="887"/>
      <c r="J74" s="887"/>
      <c r="K74" s="887"/>
      <c r="L74" s="887"/>
      <c r="M74" s="887"/>
      <c r="N74" s="887"/>
      <c r="O74" s="887"/>
      <c r="P74" s="888"/>
      <c r="Q74" s="890">
        <v>1524702</v>
      </c>
      <c r="R74" s="891">
        <v>1385861</v>
      </c>
      <c r="S74" s="891">
        <v>1385861</v>
      </c>
      <c r="T74" s="891">
        <v>1385861</v>
      </c>
      <c r="U74" s="847">
        <v>1385861</v>
      </c>
      <c r="V74" s="892">
        <v>1496148</v>
      </c>
      <c r="W74" s="891">
        <v>1346246</v>
      </c>
      <c r="X74" s="891">
        <v>1346246</v>
      </c>
      <c r="Y74" s="891">
        <v>1346246</v>
      </c>
      <c r="Z74" s="847">
        <v>1346246</v>
      </c>
      <c r="AA74" s="892">
        <f t="shared" ref="AA74" si="2">Q74-V74</f>
        <v>28554</v>
      </c>
      <c r="AB74" s="891"/>
      <c r="AC74" s="891"/>
      <c r="AD74" s="891"/>
      <c r="AE74" s="847"/>
      <c r="AF74" s="892">
        <f t="shared" si="1"/>
        <v>28554</v>
      </c>
      <c r="AG74" s="891"/>
      <c r="AH74" s="891"/>
      <c r="AI74" s="891"/>
      <c r="AJ74" s="847"/>
      <c r="AK74" s="892">
        <v>15234</v>
      </c>
      <c r="AL74" s="891"/>
      <c r="AM74" s="891"/>
      <c r="AN74" s="891"/>
      <c r="AO74" s="847"/>
      <c r="AP74" s="892" t="s">
        <v>597</v>
      </c>
      <c r="AQ74" s="891"/>
      <c r="AR74" s="891"/>
      <c r="AS74" s="891"/>
      <c r="AT74" s="847"/>
      <c r="AU74" s="892" t="s">
        <v>597</v>
      </c>
      <c r="AV74" s="891"/>
      <c r="AW74" s="891"/>
      <c r="AX74" s="891"/>
      <c r="AY74" s="847"/>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3">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3">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3">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5" t="s">
        <v>398</v>
      </c>
      <c r="B88" s="802" t="s">
        <v>425</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f>SUM(AF68:AF87)</f>
        <v>29003</v>
      </c>
      <c r="AG88" s="857"/>
      <c r="AH88" s="857"/>
      <c r="AI88" s="857"/>
      <c r="AJ88" s="857"/>
      <c r="AK88" s="854"/>
      <c r="AL88" s="854"/>
      <c r="AM88" s="854"/>
      <c r="AN88" s="854"/>
      <c r="AO88" s="854"/>
      <c r="AP88" s="857">
        <f>SUM(AP68:AP87)</f>
        <v>453</v>
      </c>
      <c r="AQ88" s="857"/>
      <c r="AR88" s="857"/>
      <c r="AS88" s="857"/>
      <c r="AT88" s="857"/>
      <c r="AU88" s="857" t="s">
        <v>598</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398</v>
      </c>
      <c r="BR102" s="802" t="s">
        <v>426</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f>SUM(CR7:CR101)</f>
        <v>19</v>
      </c>
      <c r="CS102" s="865"/>
      <c r="CT102" s="865"/>
      <c r="CU102" s="865"/>
      <c r="CV102" s="904"/>
      <c r="CW102" s="903" t="s">
        <v>520</v>
      </c>
      <c r="CX102" s="865"/>
      <c r="CY102" s="865"/>
      <c r="CZ102" s="865"/>
      <c r="DA102" s="904"/>
      <c r="DB102" s="903" t="s">
        <v>520</v>
      </c>
      <c r="DC102" s="865"/>
      <c r="DD102" s="865"/>
      <c r="DE102" s="865"/>
      <c r="DF102" s="904"/>
      <c r="DG102" s="903" t="s">
        <v>520</v>
      </c>
      <c r="DH102" s="865"/>
      <c r="DI102" s="865"/>
      <c r="DJ102" s="865"/>
      <c r="DK102" s="904"/>
      <c r="DL102" s="903" t="s">
        <v>520</v>
      </c>
      <c r="DM102" s="865"/>
      <c r="DN102" s="865"/>
      <c r="DO102" s="865"/>
      <c r="DP102" s="904"/>
      <c r="DQ102" s="903" t="s">
        <v>520</v>
      </c>
      <c r="DR102" s="865"/>
      <c r="DS102" s="865"/>
      <c r="DT102" s="865"/>
      <c r="DU102" s="904"/>
      <c r="DV102" s="802"/>
      <c r="DW102" s="803"/>
      <c r="DX102" s="803"/>
      <c r="DY102" s="803"/>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427</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428</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429</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430</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431</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432</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433</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434</v>
      </c>
      <c r="AB109" s="906"/>
      <c r="AC109" s="906"/>
      <c r="AD109" s="906"/>
      <c r="AE109" s="907"/>
      <c r="AF109" s="905" t="s">
        <v>435</v>
      </c>
      <c r="AG109" s="906"/>
      <c r="AH109" s="906"/>
      <c r="AI109" s="906"/>
      <c r="AJ109" s="907"/>
      <c r="AK109" s="905" t="s">
        <v>314</v>
      </c>
      <c r="AL109" s="906"/>
      <c r="AM109" s="906"/>
      <c r="AN109" s="906"/>
      <c r="AO109" s="907"/>
      <c r="AP109" s="905" t="s">
        <v>436</v>
      </c>
      <c r="AQ109" s="906"/>
      <c r="AR109" s="906"/>
      <c r="AS109" s="906"/>
      <c r="AT109" s="908"/>
      <c r="AU109" s="925" t="s">
        <v>433</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434</v>
      </c>
      <c r="BR109" s="906"/>
      <c r="BS109" s="906"/>
      <c r="BT109" s="906"/>
      <c r="BU109" s="907"/>
      <c r="BV109" s="905" t="s">
        <v>435</v>
      </c>
      <c r="BW109" s="906"/>
      <c r="BX109" s="906"/>
      <c r="BY109" s="906"/>
      <c r="BZ109" s="907"/>
      <c r="CA109" s="905" t="s">
        <v>314</v>
      </c>
      <c r="CB109" s="906"/>
      <c r="CC109" s="906"/>
      <c r="CD109" s="906"/>
      <c r="CE109" s="907"/>
      <c r="CF109" s="926" t="s">
        <v>436</v>
      </c>
      <c r="CG109" s="926"/>
      <c r="CH109" s="926"/>
      <c r="CI109" s="926"/>
      <c r="CJ109" s="926"/>
      <c r="CK109" s="905" t="s">
        <v>437</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434</v>
      </c>
      <c r="DH109" s="906"/>
      <c r="DI109" s="906"/>
      <c r="DJ109" s="906"/>
      <c r="DK109" s="907"/>
      <c r="DL109" s="905" t="s">
        <v>435</v>
      </c>
      <c r="DM109" s="906"/>
      <c r="DN109" s="906"/>
      <c r="DO109" s="906"/>
      <c r="DP109" s="907"/>
      <c r="DQ109" s="905" t="s">
        <v>314</v>
      </c>
      <c r="DR109" s="906"/>
      <c r="DS109" s="906"/>
      <c r="DT109" s="906"/>
      <c r="DU109" s="907"/>
      <c r="DV109" s="905" t="s">
        <v>436</v>
      </c>
      <c r="DW109" s="906"/>
      <c r="DX109" s="906"/>
      <c r="DY109" s="906"/>
      <c r="DZ109" s="908"/>
    </row>
    <row r="110" spans="1:131" s="224" customFormat="1" ht="26.25" customHeight="1" x14ac:dyDescent="0.2">
      <c r="A110" s="909" t="s">
        <v>438</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223115</v>
      </c>
      <c r="AB110" s="913"/>
      <c r="AC110" s="913"/>
      <c r="AD110" s="913"/>
      <c r="AE110" s="914"/>
      <c r="AF110" s="915">
        <v>210459</v>
      </c>
      <c r="AG110" s="913"/>
      <c r="AH110" s="913"/>
      <c r="AI110" s="913"/>
      <c r="AJ110" s="914"/>
      <c r="AK110" s="915">
        <v>225744</v>
      </c>
      <c r="AL110" s="913"/>
      <c r="AM110" s="913"/>
      <c r="AN110" s="913"/>
      <c r="AO110" s="914"/>
      <c r="AP110" s="916">
        <v>11.7</v>
      </c>
      <c r="AQ110" s="917"/>
      <c r="AR110" s="917"/>
      <c r="AS110" s="917"/>
      <c r="AT110" s="918"/>
      <c r="AU110" s="919" t="s">
        <v>75</v>
      </c>
      <c r="AV110" s="920"/>
      <c r="AW110" s="920"/>
      <c r="AX110" s="920"/>
      <c r="AY110" s="920"/>
      <c r="AZ110" s="942" t="s">
        <v>439</v>
      </c>
      <c r="BA110" s="910"/>
      <c r="BB110" s="910"/>
      <c r="BC110" s="910"/>
      <c r="BD110" s="910"/>
      <c r="BE110" s="910"/>
      <c r="BF110" s="910"/>
      <c r="BG110" s="910"/>
      <c r="BH110" s="910"/>
      <c r="BI110" s="910"/>
      <c r="BJ110" s="910"/>
      <c r="BK110" s="910"/>
      <c r="BL110" s="910"/>
      <c r="BM110" s="910"/>
      <c r="BN110" s="910"/>
      <c r="BO110" s="910"/>
      <c r="BP110" s="911"/>
      <c r="BQ110" s="943">
        <v>2538440</v>
      </c>
      <c r="BR110" s="944"/>
      <c r="BS110" s="944"/>
      <c r="BT110" s="944"/>
      <c r="BU110" s="944"/>
      <c r="BV110" s="944">
        <v>2491273</v>
      </c>
      <c r="BW110" s="944"/>
      <c r="BX110" s="944"/>
      <c r="BY110" s="944"/>
      <c r="BZ110" s="944"/>
      <c r="CA110" s="944">
        <v>2474347</v>
      </c>
      <c r="CB110" s="944"/>
      <c r="CC110" s="944"/>
      <c r="CD110" s="944"/>
      <c r="CE110" s="944"/>
      <c r="CF110" s="957">
        <v>128.69999999999999</v>
      </c>
      <c r="CG110" s="958"/>
      <c r="CH110" s="958"/>
      <c r="CI110" s="958"/>
      <c r="CJ110" s="958"/>
      <c r="CK110" s="959" t="s">
        <v>440</v>
      </c>
      <c r="CL110" s="960"/>
      <c r="CM110" s="942" t="s">
        <v>441</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130</v>
      </c>
      <c r="DH110" s="944"/>
      <c r="DI110" s="944"/>
      <c r="DJ110" s="944"/>
      <c r="DK110" s="944"/>
      <c r="DL110" s="944" t="s">
        <v>130</v>
      </c>
      <c r="DM110" s="944"/>
      <c r="DN110" s="944"/>
      <c r="DO110" s="944"/>
      <c r="DP110" s="944"/>
      <c r="DQ110" s="944" t="s">
        <v>413</v>
      </c>
      <c r="DR110" s="944"/>
      <c r="DS110" s="944"/>
      <c r="DT110" s="944"/>
      <c r="DU110" s="944"/>
      <c r="DV110" s="945" t="s">
        <v>442</v>
      </c>
      <c r="DW110" s="945"/>
      <c r="DX110" s="945"/>
      <c r="DY110" s="945"/>
      <c r="DZ110" s="946"/>
    </row>
    <row r="111" spans="1:131" s="224" customFormat="1" ht="26.25" customHeight="1" x14ac:dyDescent="0.2">
      <c r="A111" s="947" t="s">
        <v>443</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130</v>
      </c>
      <c r="AB111" s="951"/>
      <c r="AC111" s="951"/>
      <c r="AD111" s="951"/>
      <c r="AE111" s="952"/>
      <c r="AF111" s="953" t="s">
        <v>130</v>
      </c>
      <c r="AG111" s="951"/>
      <c r="AH111" s="951"/>
      <c r="AI111" s="951"/>
      <c r="AJ111" s="952"/>
      <c r="AK111" s="953" t="s">
        <v>444</v>
      </c>
      <c r="AL111" s="951"/>
      <c r="AM111" s="951"/>
      <c r="AN111" s="951"/>
      <c r="AO111" s="952"/>
      <c r="AP111" s="954" t="s">
        <v>442</v>
      </c>
      <c r="AQ111" s="955"/>
      <c r="AR111" s="955"/>
      <c r="AS111" s="955"/>
      <c r="AT111" s="956"/>
      <c r="AU111" s="921"/>
      <c r="AV111" s="922"/>
      <c r="AW111" s="922"/>
      <c r="AX111" s="922"/>
      <c r="AY111" s="922"/>
      <c r="AZ111" s="935" t="s">
        <v>445</v>
      </c>
      <c r="BA111" s="936"/>
      <c r="BB111" s="936"/>
      <c r="BC111" s="936"/>
      <c r="BD111" s="936"/>
      <c r="BE111" s="936"/>
      <c r="BF111" s="936"/>
      <c r="BG111" s="936"/>
      <c r="BH111" s="936"/>
      <c r="BI111" s="936"/>
      <c r="BJ111" s="936"/>
      <c r="BK111" s="936"/>
      <c r="BL111" s="936"/>
      <c r="BM111" s="936"/>
      <c r="BN111" s="936"/>
      <c r="BO111" s="936"/>
      <c r="BP111" s="937"/>
      <c r="BQ111" s="938" t="s">
        <v>130</v>
      </c>
      <c r="BR111" s="939"/>
      <c r="BS111" s="939"/>
      <c r="BT111" s="939"/>
      <c r="BU111" s="939"/>
      <c r="BV111" s="939" t="s">
        <v>446</v>
      </c>
      <c r="BW111" s="939"/>
      <c r="BX111" s="939"/>
      <c r="BY111" s="939"/>
      <c r="BZ111" s="939"/>
      <c r="CA111" s="939" t="s">
        <v>444</v>
      </c>
      <c r="CB111" s="939"/>
      <c r="CC111" s="939"/>
      <c r="CD111" s="939"/>
      <c r="CE111" s="939"/>
      <c r="CF111" s="933" t="s">
        <v>442</v>
      </c>
      <c r="CG111" s="934"/>
      <c r="CH111" s="934"/>
      <c r="CI111" s="934"/>
      <c r="CJ111" s="934"/>
      <c r="CK111" s="961"/>
      <c r="CL111" s="962"/>
      <c r="CM111" s="935" t="s">
        <v>447</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130</v>
      </c>
      <c r="DH111" s="939"/>
      <c r="DI111" s="939"/>
      <c r="DJ111" s="939"/>
      <c r="DK111" s="939"/>
      <c r="DL111" s="939" t="s">
        <v>130</v>
      </c>
      <c r="DM111" s="939"/>
      <c r="DN111" s="939"/>
      <c r="DO111" s="939"/>
      <c r="DP111" s="939"/>
      <c r="DQ111" s="939" t="s">
        <v>130</v>
      </c>
      <c r="DR111" s="939"/>
      <c r="DS111" s="939"/>
      <c r="DT111" s="939"/>
      <c r="DU111" s="939"/>
      <c r="DV111" s="940" t="s">
        <v>130</v>
      </c>
      <c r="DW111" s="940"/>
      <c r="DX111" s="940"/>
      <c r="DY111" s="940"/>
      <c r="DZ111" s="941"/>
    </row>
    <row r="112" spans="1:131" s="224" customFormat="1" ht="26.25" customHeight="1" x14ac:dyDescent="0.2">
      <c r="A112" s="965" t="s">
        <v>448</v>
      </c>
      <c r="B112" s="966"/>
      <c r="C112" s="936" t="s">
        <v>449</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130</v>
      </c>
      <c r="AB112" s="972"/>
      <c r="AC112" s="972"/>
      <c r="AD112" s="972"/>
      <c r="AE112" s="973"/>
      <c r="AF112" s="974" t="s">
        <v>130</v>
      </c>
      <c r="AG112" s="972"/>
      <c r="AH112" s="972"/>
      <c r="AI112" s="972"/>
      <c r="AJ112" s="973"/>
      <c r="AK112" s="974" t="s">
        <v>130</v>
      </c>
      <c r="AL112" s="972"/>
      <c r="AM112" s="972"/>
      <c r="AN112" s="972"/>
      <c r="AO112" s="973"/>
      <c r="AP112" s="975" t="s">
        <v>130</v>
      </c>
      <c r="AQ112" s="976"/>
      <c r="AR112" s="976"/>
      <c r="AS112" s="976"/>
      <c r="AT112" s="977"/>
      <c r="AU112" s="921"/>
      <c r="AV112" s="922"/>
      <c r="AW112" s="922"/>
      <c r="AX112" s="922"/>
      <c r="AY112" s="922"/>
      <c r="AZ112" s="935" t="s">
        <v>450</v>
      </c>
      <c r="BA112" s="936"/>
      <c r="BB112" s="936"/>
      <c r="BC112" s="936"/>
      <c r="BD112" s="936"/>
      <c r="BE112" s="936"/>
      <c r="BF112" s="936"/>
      <c r="BG112" s="936"/>
      <c r="BH112" s="936"/>
      <c r="BI112" s="936"/>
      <c r="BJ112" s="936"/>
      <c r="BK112" s="936"/>
      <c r="BL112" s="936"/>
      <c r="BM112" s="936"/>
      <c r="BN112" s="936"/>
      <c r="BO112" s="936"/>
      <c r="BP112" s="937"/>
      <c r="BQ112" s="938">
        <v>1006370</v>
      </c>
      <c r="BR112" s="939"/>
      <c r="BS112" s="939"/>
      <c r="BT112" s="939"/>
      <c r="BU112" s="939"/>
      <c r="BV112" s="939">
        <v>909212</v>
      </c>
      <c r="BW112" s="939"/>
      <c r="BX112" s="939"/>
      <c r="BY112" s="939"/>
      <c r="BZ112" s="939"/>
      <c r="CA112" s="939">
        <v>935354</v>
      </c>
      <c r="CB112" s="939"/>
      <c r="CC112" s="939"/>
      <c r="CD112" s="939"/>
      <c r="CE112" s="939"/>
      <c r="CF112" s="933">
        <v>48.6</v>
      </c>
      <c r="CG112" s="934"/>
      <c r="CH112" s="934"/>
      <c r="CI112" s="934"/>
      <c r="CJ112" s="934"/>
      <c r="CK112" s="961"/>
      <c r="CL112" s="962"/>
      <c r="CM112" s="935" t="s">
        <v>451</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413</v>
      </c>
      <c r="DH112" s="939"/>
      <c r="DI112" s="939"/>
      <c r="DJ112" s="939"/>
      <c r="DK112" s="939"/>
      <c r="DL112" s="939" t="s">
        <v>130</v>
      </c>
      <c r="DM112" s="939"/>
      <c r="DN112" s="939"/>
      <c r="DO112" s="939"/>
      <c r="DP112" s="939"/>
      <c r="DQ112" s="939" t="s">
        <v>446</v>
      </c>
      <c r="DR112" s="939"/>
      <c r="DS112" s="939"/>
      <c r="DT112" s="939"/>
      <c r="DU112" s="939"/>
      <c r="DV112" s="940" t="s">
        <v>446</v>
      </c>
      <c r="DW112" s="940"/>
      <c r="DX112" s="940"/>
      <c r="DY112" s="940"/>
      <c r="DZ112" s="941"/>
    </row>
    <row r="113" spans="1:130" s="224" customFormat="1" ht="26.25" customHeight="1" x14ac:dyDescent="0.2">
      <c r="A113" s="967"/>
      <c r="B113" s="968"/>
      <c r="C113" s="936" t="s">
        <v>452</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68816</v>
      </c>
      <c r="AB113" s="951"/>
      <c r="AC113" s="951"/>
      <c r="AD113" s="951"/>
      <c r="AE113" s="952"/>
      <c r="AF113" s="953">
        <v>74094</v>
      </c>
      <c r="AG113" s="951"/>
      <c r="AH113" s="951"/>
      <c r="AI113" s="951"/>
      <c r="AJ113" s="952"/>
      <c r="AK113" s="953">
        <v>74404</v>
      </c>
      <c r="AL113" s="951"/>
      <c r="AM113" s="951"/>
      <c r="AN113" s="951"/>
      <c r="AO113" s="952"/>
      <c r="AP113" s="954">
        <v>3.9</v>
      </c>
      <c r="AQ113" s="955"/>
      <c r="AR113" s="955"/>
      <c r="AS113" s="955"/>
      <c r="AT113" s="956"/>
      <c r="AU113" s="921"/>
      <c r="AV113" s="922"/>
      <c r="AW113" s="922"/>
      <c r="AX113" s="922"/>
      <c r="AY113" s="922"/>
      <c r="AZ113" s="935" t="s">
        <v>453</v>
      </c>
      <c r="BA113" s="936"/>
      <c r="BB113" s="936"/>
      <c r="BC113" s="936"/>
      <c r="BD113" s="936"/>
      <c r="BE113" s="936"/>
      <c r="BF113" s="936"/>
      <c r="BG113" s="936"/>
      <c r="BH113" s="936"/>
      <c r="BI113" s="936"/>
      <c r="BJ113" s="936"/>
      <c r="BK113" s="936"/>
      <c r="BL113" s="936"/>
      <c r="BM113" s="936"/>
      <c r="BN113" s="936"/>
      <c r="BO113" s="936"/>
      <c r="BP113" s="937"/>
      <c r="BQ113" s="938" t="s">
        <v>130</v>
      </c>
      <c r="BR113" s="939"/>
      <c r="BS113" s="939"/>
      <c r="BT113" s="939"/>
      <c r="BU113" s="939"/>
      <c r="BV113" s="939" t="s">
        <v>413</v>
      </c>
      <c r="BW113" s="939"/>
      <c r="BX113" s="939"/>
      <c r="BY113" s="939"/>
      <c r="BZ113" s="939"/>
      <c r="CA113" s="939" t="s">
        <v>130</v>
      </c>
      <c r="CB113" s="939"/>
      <c r="CC113" s="939"/>
      <c r="CD113" s="939"/>
      <c r="CE113" s="939"/>
      <c r="CF113" s="933" t="s">
        <v>413</v>
      </c>
      <c r="CG113" s="934"/>
      <c r="CH113" s="934"/>
      <c r="CI113" s="934"/>
      <c r="CJ113" s="934"/>
      <c r="CK113" s="961"/>
      <c r="CL113" s="962"/>
      <c r="CM113" s="935" t="s">
        <v>454</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130</v>
      </c>
      <c r="DH113" s="972"/>
      <c r="DI113" s="972"/>
      <c r="DJ113" s="972"/>
      <c r="DK113" s="973"/>
      <c r="DL113" s="974" t="s">
        <v>130</v>
      </c>
      <c r="DM113" s="972"/>
      <c r="DN113" s="972"/>
      <c r="DO113" s="972"/>
      <c r="DP113" s="973"/>
      <c r="DQ113" s="974" t="s">
        <v>130</v>
      </c>
      <c r="DR113" s="972"/>
      <c r="DS113" s="972"/>
      <c r="DT113" s="972"/>
      <c r="DU113" s="973"/>
      <c r="DV113" s="975" t="s">
        <v>130</v>
      </c>
      <c r="DW113" s="976"/>
      <c r="DX113" s="976"/>
      <c r="DY113" s="976"/>
      <c r="DZ113" s="977"/>
    </row>
    <row r="114" spans="1:130" s="224" customFormat="1" ht="26.25" customHeight="1" x14ac:dyDescent="0.2">
      <c r="A114" s="967"/>
      <c r="B114" s="968"/>
      <c r="C114" s="936" t="s">
        <v>455</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t="s">
        <v>446</v>
      </c>
      <c r="AB114" s="972"/>
      <c r="AC114" s="972"/>
      <c r="AD114" s="972"/>
      <c r="AE114" s="973"/>
      <c r="AF114" s="974" t="s">
        <v>456</v>
      </c>
      <c r="AG114" s="972"/>
      <c r="AH114" s="972"/>
      <c r="AI114" s="972"/>
      <c r="AJ114" s="973"/>
      <c r="AK114" s="974" t="s">
        <v>130</v>
      </c>
      <c r="AL114" s="972"/>
      <c r="AM114" s="972"/>
      <c r="AN114" s="972"/>
      <c r="AO114" s="973"/>
      <c r="AP114" s="975" t="s">
        <v>130</v>
      </c>
      <c r="AQ114" s="976"/>
      <c r="AR114" s="976"/>
      <c r="AS114" s="976"/>
      <c r="AT114" s="977"/>
      <c r="AU114" s="921"/>
      <c r="AV114" s="922"/>
      <c r="AW114" s="922"/>
      <c r="AX114" s="922"/>
      <c r="AY114" s="922"/>
      <c r="AZ114" s="935" t="s">
        <v>457</v>
      </c>
      <c r="BA114" s="936"/>
      <c r="BB114" s="936"/>
      <c r="BC114" s="936"/>
      <c r="BD114" s="936"/>
      <c r="BE114" s="936"/>
      <c r="BF114" s="936"/>
      <c r="BG114" s="936"/>
      <c r="BH114" s="936"/>
      <c r="BI114" s="936"/>
      <c r="BJ114" s="936"/>
      <c r="BK114" s="936"/>
      <c r="BL114" s="936"/>
      <c r="BM114" s="936"/>
      <c r="BN114" s="936"/>
      <c r="BO114" s="936"/>
      <c r="BP114" s="937"/>
      <c r="BQ114" s="938" t="s">
        <v>130</v>
      </c>
      <c r="BR114" s="939"/>
      <c r="BS114" s="939"/>
      <c r="BT114" s="939"/>
      <c r="BU114" s="939"/>
      <c r="BV114" s="939" t="s">
        <v>446</v>
      </c>
      <c r="BW114" s="939"/>
      <c r="BX114" s="939"/>
      <c r="BY114" s="939"/>
      <c r="BZ114" s="939"/>
      <c r="CA114" s="939" t="s">
        <v>413</v>
      </c>
      <c r="CB114" s="939"/>
      <c r="CC114" s="939"/>
      <c r="CD114" s="939"/>
      <c r="CE114" s="939"/>
      <c r="CF114" s="933" t="s">
        <v>456</v>
      </c>
      <c r="CG114" s="934"/>
      <c r="CH114" s="934"/>
      <c r="CI114" s="934"/>
      <c r="CJ114" s="934"/>
      <c r="CK114" s="961"/>
      <c r="CL114" s="962"/>
      <c r="CM114" s="935" t="s">
        <v>458</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413</v>
      </c>
      <c r="DH114" s="972"/>
      <c r="DI114" s="972"/>
      <c r="DJ114" s="972"/>
      <c r="DK114" s="973"/>
      <c r="DL114" s="974" t="s">
        <v>446</v>
      </c>
      <c r="DM114" s="972"/>
      <c r="DN114" s="972"/>
      <c r="DO114" s="972"/>
      <c r="DP114" s="973"/>
      <c r="DQ114" s="974" t="s">
        <v>413</v>
      </c>
      <c r="DR114" s="972"/>
      <c r="DS114" s="972"/>
      <c r="DT114" s="972"/>
      <c r="DU114" s="973"/>
      <c r="DV114" s="975" t="s">
        <v>446</v>
      </c>
      <c r="DW114" s="976"/>
      <c r="DX114" s="976"/>
      <c r="DY114" s="976"/>
      <c r="DZ114" s="977"/>
    </row>
    <row r="115" spans="1:130" s="224" customFormat="1" ht="26.25" customHeight="1" x14ac:dyDescent="0.2">
      <c r="A115" s="967"/>
      <c r="B115" s="968"/>
      <c r="C115" s="936" t="s">
        <v>459</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130</v>
      </c>
      <c r="AB115" s="951"/>
      <c r="AC115" s="951"/>
      <c r="AD115" s="951"/>
      <c r="AE115" s="952"/>
      <c r="AF115" s="953" t="s">
        <v>413</v>
      </c>
      <c r="AG115" s="951"/>
      <c r="AH115" s="951"/>
      <c r="AI115" s="951"/>
      <c r="AJ115" s="952"/>
      <c r="AK115" s="953" t="s">
        <v>446</v>
      </c>
      <c r="AL115" s="951"/>
      <c r="AM115" s="951"/>
      <c r="AN115" s="951"/>
      <c r="AO115" s="952"/>
      <c r="AP115" s="954" t="s">
        <v>446</v>
      </c>
      <c r="AQ115" s="955"/>
      <c r="AR115" s="955"/>
      <c r="AS115" s="955"/>
      <c r="AT115" s="956"/>
      <c r="AU115" s="921"/>
      <c r="AV115" s="922"/>
      <c r="AW115" s="922"/>
      <c r="AX115" s="922"/>
      <c r="AY115" s="922"/>
      <c r="AZ115" s="935" t="s">
        <v>460</v>
      </c>
      <c r="BA115" s="936"/>
      <c r="BB115" s="936"/>
      <c r="BC115" s="936"/>
      <c r="BD115" s="936"/>
      <c r="BE115" s="936"/>
      <c r="BF115" s="936"/>
      <c r="BG115" s="936"/>
      <c r="BH115" s="936"/>
      <c r="BI115" s="936"/>
      <c r="BJ115" s="936"/>
      <c r="BK115" s="936"/>
      <c r="BL115" s="936"/>
      <c r="BM115" s="936"/>
      <c r="BN115" s="936"/>
      <c r="BO115" s="936"/>
      <c r="BP115" s="937"/>
      <c r="BQ115" s="938" t="s">
        <v>130</v>
      </c>
      <c r="BR115" s="939"/>
      <c r="BS115" s="939"/>
      <c r="BT115" s="939"/>
      <c r="BU115" s="939"/>
      <c r="BV115" s="939" t="s">
        <v>444</v>
      </c>
      <c r="BW115" s="939"/>
      <c r="BX115" s="939"/>
      <c r="BY115" s="939"/>
      <c r="BZ115" s="939"/>
      <c r="CA115" s="939" t="s">
        <v>444</v>
      </c>
      <c r="CB115" s="939"/>
      <c r="CC115" s="939"/>
      <c r="CD115" s="939"/>
      <c r="CE115" s="939"/>
      <c r="CF115" s="933" t="s">
        <v>130</v>
      </c>
      <c r="CG115" s="934"/>
      <c r="CH115" s="934"/>
      <c r="CI115" s="934"/>
      <c r="CJ115" s="934"/>
      <c r="CK115" s="961"/>
      <c r="CL115" s="962"/>
      <c r="CM115" s="935" t="s">
        <v>461</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446</v>
      </c>
      <c r="DH115" s="972"/>
      <c r="DI115" s="972"/>
      <c r="DJ115" s="972"/>
      <c r="DK115" s="973"/>
      <c r="DL115" s="974" t="s">
        <v>130</v>
      </c>
      <c r="DM115" s="972"/>
      <c r="DN115" s="972"/>
      <c r="DO115" s="972"/>
      <c r="DP115" s="973"/>
      <c r="DQ115" s="974" t="s">
        <v>444</v>
      </c>
      <c r="DR115" s="972"/>
      <c r="DS115" s="972"/>
      <c r="DT115" s="972"/>
      <c r="DU115" s="973"/>
      <c r="DV115" s="975" t="s">
        <v>130</v>
      </c>
      <c r="DW115" s="976"/>
      <c r="DX115" s="976"/>
      <c r="DY115" s="976"/>
      <c r="DZ115" s="977"/>
    </row>
    <row r="116" spans="1:130" s="224" customFormat="1" ht="26.25" customHeight="1" x14ac:dyDescent="0.2">
      <c r="A116" s="969"/>
      <c r="B116" s="970"/>
      <c r="C116" s="978" t="s">
        <v>462</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413</v>
      </c>
      <c r="AB116" s="972"/>
      <c r="AC116" s="972"/>
      <c r="AD116" s="972"/>
      <c r="AE116" s="973"/>
      <c r="AF116" s="974" t="s">
        <v>456</v>
      </c>
      <c r="AG116" s="972"/>
      <c r="AH116" s="972"/>
      <c r="AI116" s="972"/>
      <c r="AJ116" s="973"/>
      <c r="AK116" s="974" t="s">
        <v>130</v>
      </c>
      <c r="AL116" s="972"/>
      <c r="AM116" s="972"/>
      <c r="AN116" s="972"/>
      <c r="AO116" s="973"/>
      <c r="AP116" s="975" t="s">
        <v>130</v>
      </c>
      <c r="AQ116" s="976"/>
      <c r="AR116" s="976"/>
      <c r="AS116" s="976"/>
      <c r="AT116" s="977"/>
      <c r="AU116" s="921"/>
      <c r="AV116" s="922"/>
      <c r="AW116" s="922"/>
      <c r="AX116" s="922"/>
      <c r="AY116" s="922"/>
      <c r="AZ116" s="980" t="s">
        <v>463</v>
      </c>
      <c r="BA116" s="981"/>
      <c r="BB116" s="981"/>
      <c r="BC116" s="981"/>
      <c r="BD116" s="981"/>
      <c r="BE116" s="981"/>
      <c r="BF116" s="981"/>
      <c r="BG116" s="981"/>
      <c r="BH116" s="981"/>
      <c r="BI116" s="981"/>
      <c r="BJ116" s="981"/>
      <c r="BK116" s="981"/>
      <c r="BL116" s="981"/>
      <c r="BM116" s="981"/>
      <c r="BN116" s="981"/>
      <c r="BO116" s="981"/>
      <c r="BP116" s="982"/>
      <c r="BQ116" s="938" t="s">
        <v>130</v>
      </c>
      <c r="BR116" s="939"/>
      <c r="BS116" s="939"/>
      <c r="BT116" s="939"/>
      <c r="BU116" s="939"/>
      <c r="BV116" s="939" t="s">
        <v>456</v>
      </c>
      <c r="BW116" s="939"/>
      <c r="BX116" s="939"/>
      <c r="BY116" s="939"/>
      <c r="BZ116" s="939"/>
      <c r="CA116" s="939" t="s">
        <v>413</v>
      </c>
      <c r="CB116" s="939"/>
      <c r="CC116" s="939"/>
      <c r="CD116" s="939"/>
      <c r="CE116" s="939"/>
      <c r="CF116" s="933" t="s">
        <v>464</v>
      </c>
      <c r="CG116" s="934"/>
      <c r="CH116" s="934"/>
      <c r="CI116" s="934"/>
      <c r="CJ116" s="934"/>
      <c r="CK116" s="961"/>
      <c r="CL116" s="962"/>
      <c r="CM116" s="935" t="s">
        <v>465</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413</v>
      </c>
      <c r="DH116" s="972"/>
      <c r="DI116" s="972"/>
      <c r="DJ116" s="972"/>
      <c r="DK116" s="973"/>
      <c r="DL116" s="974" t="s">
        <v>130</v>
      </c>
      <c r="DM116" s="972"/>
      <c r="DN116" s="972"/>
      <c r="DO116" s="972"/>
      <c r="DP116" s="973"/>
      <c r="DQ116" s="974" t="s">
        <v>446</v>
      </c>
      <c r="DR116" s="972"/>
      <c r="DS116" s="972"/>
      <c r="DT116" s="972"/>
      <c r="DU116" s="973"/>
      <c r="DV116" s="975" t="s">
        <v>413</v>
      </c>
      <c r="DW116" s="976"/>
      <c r="DX116" s="976"/>
      <c r="DY116" s="976"/>
      <c r="DZ116" s="977"/>
    </row>
    <row r="117" spans="1:130" s="224" customFormat="1" ht="26.25" customHeight="1" x14ac:dyDescent="0.2">
      <c r="A117" s="925" t="s">
        <v>191</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466</v>
      </c>
      <c r="Z117" s="907"/>
      <c r="AA117" s="991">
        <v>291931</v>
      </c>
      <c r="AB117" s="992"/>
      <c r="AC117" s="992"/>
      <c r="AD117" s="992"/>
      <c r="AE117" s="993"/>
      <c r="AF117" s="994">
        <v>284553</v>
      </c>
      <c r="AG117" s="992"/>
      <c r="AH117" s="992"/>
      <c r="AI117" s="992"/>
      <c r="AJ117" s="993"/>
      <c r="AK117" s="994">
        <v>300148</v>
      </c>
      <c r="AL117" s="992"/>
      <c r="AM117" s="992"/>
      <c r="AN117" s="992"/>
      <c r="AO117" s="993"/>
      <c r="AP117" s="995"/>
      <c r="AQ117" s="996"/>
      <c r="AR117" s="996"/>
      <c r="AS117" s="996"/>
      <c r="AT117" s="997"/>
      <c r="AU117" s="921"/>
      <c r="AV117" s="922"/>
      <c r="AW117" s="922"/>
      <c r="AX117" s="922"/>
      <c r="AY117" s="922"/>
      <c r="AZ117" s="987" t="s">
        <v>467</v>
      </c>
      <c r="BA117" s="988"/>
      <c r="BB117" s="988"/>
      <c r="BC117" s="988"/>
      <c r="BD117" s="988"/>
      <c r="BE117" s="988"/>
      <c r="BF117" s="988"/>
      <c r="BG117" s="988"/>
      <c r="BH117" s="988"/>
      <c r="BI117" s="988"/>
      <c r="BJ117" s="988"/>
      <c r="BK117" s="988"/>
      <c r="BL117" s="988"/>
      <c r="BM117" s="988"/>
      <c r="BN117" s="988"/>
      <c r="BO117" s="988"/>
      <c r="BP117" s="989"/>
      <c r="BQ117" s="938" t="s">
        <v>130</v>
      </c>
      <c r="BR117" s="939"/>
      <c r="BS117" s="939"/>
      <c r="BT117" s="939"/>
      <c r="BU117" s="939"/>
      <c r="BV117" s="939" t="s">
        <v>130</v>
      </c>
      <c r="BW117" s="939"/>
      <c r="BX117" s="939"/>
      <c r="BY117" s="939"/>
      <c r="BZ117" s="939"/>
      <c r="CA117" s="939" t="s">
        <v>130</v>
      </c>
      <c r="CB117" s="939"/>
      <c r="CC117" s="939"/>
      <c r="CD117" s="939"/>
      <c r="CE117" s="939"/>
      <c r="CF117" s="933" t="s">
        <v>130</v>
      </c>
      <c r="CG117" s="934"/>
      <c r="CH117" s="934"/>
      <c r="CI117" s="934"/>
      <c r="CJ117" s="934"/>
      <c r="CK117" s="961"/>
      <c r="CL117" s="962"/>
      <c r="CM117" s="935" t="s">
        <v>468</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130</v>
      </c>
      <c r="DH117" s="972"/>
      <c r="DI117" s="972"/>
      <c r="DJ117" s="972"/>
      <c r="DK117" s="973"/>
      <c r="DL117" s="974" t="s">
        <v>456</v>
      </c>
      <c r="DM117" s="972"/>
      <c r="DN117" s="972"/>
      <c r="DO117" s="972"/>
      <c r="DP117" s="973"/>
      <c r="DQ117" s="974" t="s">
        <v>130</v>
      </c>
      <c r="DR117" s="972"/>
      <c r="DS117" s="972"/>
      <c r="DT117" s="972"/>
      <c r="DU117" s="973"/>
      <c r="DV117" s="975" t="s">
        <v>444</v>
      </c>
      <c r="DW117" s="976"/>
      <c r="DX117" s="976"/>
      <c r="DY117" s="976"/>
      <c r="DZ117" s="977"/>
    </row>
    <row r="118" spans="1:130" s="224" customFormat="1" ht="26.25" customHeight="1" x14ac:dyDescent="0.2">
      <c r="A118" s="925" t="s">
        <v>437</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434</v>
      </c>
      <c r="AB118" s="906"/>
      <c r="AC118" s="906"/>
      <c r="AD118" s="906"/>
      <c r="AE118" s="907"/>
      <c r="AF118" s="905" t="s">
        <v>435</v>
      </c>
      <c r="AG118" s="906"/>
      <c r="AH118" s="906"/>
      <c r="AI118" s="906"/>
      <c r="AJ118" s="907"/>
      <c r="AK118" s="905" t="s">
        <v>314</v>
      </c>
      <c r="AL118" s="906"/>
      <c r="AM118" s="906"/>
      <c r="AN118" s="906"/>
      <c r="AO118" s="907"/>
      <c r="AP118" s="983" t="s">
        <v>436</v>
      </c>
      <c r="AQ118" s="984"/>
      <c r="AR118" s="984"/>
      <c r="AS118" s="984"/>
      <c r="AT118" s="985"/>
      <c r="AU118" s="921"/>
      <c r="AV118" s="922"/>
      <c r="AW118" s="922"/>
      <c r="AX118" s="922"/>
      <c r="AY118" s="922"/>
      <c r="AZ118" s="986" t="s">
        <v>469</v>
      </c>
      <c r="BA118" s="978"/>
      <c r="BB118" s="978"/>
      <c r="BC118" s="978"/>
      <c r="BD118" s="978"/>
      <c r="BE118" s="978"/>
      <c r="BF118" s="978"/>
      <c r="BG118" s="978"/>
      <c r="BH118" s="978"/>
      <c r="BI118" s="978"/>
      <c r="BJ118" s="978"/>
      <c r="BK118" s="978"/>
      <c r="BL118" s="978"/>
      <c r="BM118" s="978"/>
      <c r="BN118" s="978"/>
      <c r="BO118" s="978"/>
      <c r="BP118" s="979"/>
      <c r="BQ118" s="1012" t="s">
        <v>130</v>
      </c>
      <c r="BR118" s="1013"/>
      <c r="BS118" s="1013"/>
      <c r="BT118" s="1013"/>
      <c r="BU118" s="1013"/>
      <c r="BV118" s="1013" t="s">
        <v>456</v>
      </c>
      <c r="BW118" s="1013"/>
      <c r="BX118" s="1013"/>
      <c r="BY118" s="1013"/>
      <c r="BZ118" s="1013"/>
      <c r="CA118" s="1013" t="s">
        <v>444</v>
      </c>
      <c r="CB118" s="1013"/>
      <c r="CC118" s="1013"/>
      <c r="CD118" s="1013"/>
      <c r="CE118" s="1013"/>
      <c r="CF118" s="933" t="s">
        <v>130</v>
      </c>
      <c r="CG118" s="934"/>
      <c r="CH118" s="934"/>
      <c r="CI118" s="934"/>
      <c r="CJ118" s="934"/>
      <c r="CK118" s="961"/>
      <c r="CL118" s="962"/>
      <c r="CM118" s="935" t="s">
        <v>470</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130</v>
      </c>
      <c r="DH118" s="972"/>
      <c r="DI118" s="972"/>
      <c r="DJ118" s="972"/>
      <c r="DK118" s="973"/>
      <c r="DL118" s="974" t="s">
        <v>130</v>
      </c>
      <c r="DM118" s="972"/>
      <c r="DN118" s="972"/>
      <c r="DO118" s="972"/>
      <c r="DP118" s="973"/>
      <c r="DQ118" s="974" t="s">
        <v>130</v>
      </c>
      <c r="DR118" s="972"/>
      <c r="DS118" s="972"/>
      <c r="DT118" s="972"/>
      <c r="DU118" s="973"/>
      <c r="DV118" s="975" t="s">
        <v>130</v>
      </c>
      <c r="DW118" s="976"/>
      <c r="DX118" s="976"/>
      <c r="DY118" s="976"/>
      <c r="DZ118" s="977"/>
    </row>
    <row r="119" spans="1:130" s="224" customFormat="1" ht="26.25" customHeight="1" x14ac:dyDescent="0.2">
      <c r="A119" s="1069" t="s">
        <v>440</v>
      </c>
      <c r="B119" s="960"/>
      <c r="C119" s="942" t="s">
        <v>441</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456</v>
      </c>
      <c r="AB119" s="913"/>
      <c r="AC119" s="913"/>
      <c r="AD119" s="913"/>
      <c r="AE119" s="914"/>
      <c r="AF119" s="915" t="s">
        <v>130</v>
      </c>
      <c r="AG119" s="913"/>
      <c r="AH119" s="913"/>
      <c r="AI119" s="913"/>
      <c r="AJ119" s="914"/>
      <c r="AK119" s="915" t="s">
        <v>130</v>
      </c>
      <c r="AL119" s="913"/>
      <c r="AM119" s="913"/>
      <c r="AN119" s="913"/>
      <c r="AO119" s="914"/>
      <c r="AP119" s="916" t="s">
        <v>130</v>
      </c>
      <c r="AQ119" s="917"/>
      <c r="AR119" s="917"/>
      <c r="AS119" s="917"/>
      <c r="AT119" s="918"/>
      <c r="AU119" s="923"/>
      <c r="AV119" s="924"/>
      <c r="AW119" s="924"/>
      <c r="AX119" s="924"/>
      <c r="AY119" s="924"/>
      <c r="AZ119" s="247" t="s">
        <v>191</v>
      </c>
      <c r="BA119" s="247"/>
      <c r="BB119" s="247"/>
      <c r="BC119" s="247"/>
      <c r="BD119" s="247"/>
      <c r="BE119" s="247"/>
      <c r="BF119" s="247"/>
      <c r="BG119" s="247"/>
      <c r="BH119" s="247"/>
      <c r="BI119" s="247"/>
      <c r="BJ119" s="247"/>
      <c r="BK119" s="247"/>
      <c r="BL119" s="247"/>
      <c r="BM119" s="247"/>
      <c r="BN119" s="247"/>
      <c r="BO119" s="990" t="s">
        <v>471</v>
      </c>
      <c r="BP119" s="1018"/>
      <c r="BQ119" s="1012">
        <v>3544810</v>
      </c>
      <c r="BR119" s="1013"/>
      <c r="BS119" s="1013"/>
      <c r="BT119" s="1013"/>
      <c r="BU119" s="1013"/>
      <c r="BV119" s="1013">
        <v>3400485</v>
      </c>
      <c r="BW119" s="1013"/>
      <c r="BX119" s="1013"/>
      <c r="BY119" s="1013"/>
      <c r="BZ119" s="1013"/>
      <c r="CA119" s="1013">
        <v>3409701</v>
      </c>
      <c r="CB119" s="1013"/>
      <c r="CC119" s="1013"/>
      <c r="CD119" s="1013"/>
      <c r="CE119" s="1013"/>
      <c r="CF119" s="1014"/>
      <c r="CG119" s="1015"/>
      <c r="CH119" s="1015"/>
      <c r="CI119" s="1015"/>
      <c r="CJ119" s="1016"/>
      <c r="CK119" s="963"/>
      <c r="CL119" s="964"/>
      <c r="CM119" s="986" t="s">
        <v>472</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130</v>
      </c>
      <c r="DH119" s="999"/>
      <c r="DI119" s="999"/>
      <c r="DJ119" s="999"/>
      <c r="DK119" s="1000"/>
      <c r="DL119" s="998" t="s">
        <v>444</v>
      </c>
      <c r="DM119" s="999"/>
      <c r="DN119" s="999"/>
      <c r="DO119" s="999"/>
      <c r="DP119" s="1000"/>
      <c r="DQ119" s="998" t="s">
        <v>130</v>
      </c>
      <c r="DR119" s="999"/>
      <c r="DS119" s="999"/>
      <c r="DT119" s="999"/>
      <c r="DU119" s="1000"/>
      <c r="DV119" s="1001" t="s">
        <v>446</v>
      </c>
      <c r="DW119" s="1002"/>
      <c r="DX119" s="1002"/>
      <c r="DY119" s="1002"/>
      <c r="DZ119" s="1003"/>
    </row>
    <row r="120" spans="1:130" s="224" customFormat="1" ht="26.25" customHeight="1" x14ac:dyDescent="0.2">
      <c r="A120" s="1070"/>
      <c r="B120" s="962"/>
      <c r="C120" s="935" t="s">
        <v>447</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130</v>
      </c>
      <c r="AB120" s="972"/>
      <c r="AC120" s="972"/>
      <c r="AD120" s="972"/>
      <c r="AE120" s="973"/>
      <c r="AF120" s="974" t="s">
        <v>446</v>
      </c>
      <c r="AG120" s="972"/>
      <c r="AH120" s="972"/>
      <c r="AI120" s="972"/>
      <c r="AJ120" s="973"/>
      <c r="AK120" s="974" t="s">
        <v>130</v>
      </c>
      <c r="AL120" s="972"/>
      <c r="AM120" s="972"/>
      <c r="AN120" s="972"/>
      <c r="AO120" s="973"/>
      <c r="AP120" s="975" t="s">
        <v>444</v>
      </c>
      <c r="AQ120" s="976"/>
      <c r="AR120" s="976"/>
      <c r="AS120" s="976"/>
      <c r="AT120" s="977"/>
      <c r="AU120" s="1004" t="s">
        <v>473</v>
      </c>
      <c r="AV120" s="1005"/>
      <c r="AW120" s="1005"/>
      <c r="AX120" s="1005"/>
      <c r="AY120" s="1006"/>
      <c r="AZ120" s="942" t="s">
        <v>474</v>
      </c>
      <c r="BA120" s="910"/>
      <c r="BB120" s="910"/>
      <c r="BC120" s="910"/>
      <c r="BD120" s="910"/>
      <c r="BE120" s="910"/>
      <c r="BF120" s="910"/>
      <c r="BG120" s="910"/>
      <c r="BH120" s="910"/>
      <c r="BI120" s="910"/>
      <c r="BJ120" s="910"/>
      <c r="BK120" s="910"/>
      <c r="BL120" s="910"/>
      <c r="BM120" s="910"/>
      <c r="BN120" s="910"/>
      <c r="BO120" s="910"/>
      <c r="BP120" s="911"/>
      <c r="BQ120" s="943">
        <v>2670444</v>
      </c>
      <c r="BR120" s="944"/>
      <c r="BS120" s="944"/>
      <c r="BT120" s="944"/>
      <c r="BU120" s="944"/>
      <c r="BV120" s="944">
        <v>2926525</v>
      </c>
      <c r="BW120" s="944"/>
      <c r="BX120" s="944"/>
      <c r="BY120" s="944"/>
      <c r="BZ120" s="944"/>
      <c r="CA120" s="944">
        <v>3245704</v>
      </c>
      <c r="CB120" s="944"/>
      <c r="CC120" s="944"/>
      <c r="CD120" s="944"/>
      <c r="CE120" s="944"/>
      <c r="CF120" s="957">
        <v>168.8</v>
      </c>
      <c r="CG120" s="958"/>
      <c r="CH120" s="958"/>
      <c r="CI120" s="958"/>
      <c r="CJ120" s="958"/>
      <c r="CK120" s="1019" t="s">
        <v>475</v>
      </c>
      <c r="CL120" s="1020"/>
      <c r="CM120" s="1020"/>
      <c r="CN120" s="1020"/>
      <c r="CO120" s="1021"/>
      <c r="CP120" s="1027" t="s">
        <v>476</v>
      </c>
      <c r="CQ120" s="1028"/>
      <c r="CR120" s="1028"/>
      <c r="CS120" s="1028"/>
      <c r="CT120" s="1028"/>
      <c r="CU120" s="1028"/>
      <c r="CV120" s="1028"/>
      <c r="CW120" s="1028"/>
      <c r="CX120" s="1028"/>
      <c r="CY120" s="1028"/>
      <c r="CZ120" s="1028"/>
      <c r="DA120" s="1028"/>
      <c r="DB120" s="1028"/>
      <c r="DC120" s="1028"/>
      <c r="DD120" s="1028"/>
      <c r="DE120" s="1028"/>
      <c r="DF120" s="1029"/>
      <c r="DG120" s="943">
        <v>975413</v>
      </c>
      <c r="DH120" s="944"/>
      <c r="DI120" s="944"/>
      <c r="DJ120" s="944"/>
      <c r="DK120" s="944"/>
      <c r="DL120" s="944">
        <v>880216</v>
      </c>
      <c r="DM120" s="944"/>
      <c r="DN120" s="944"/>
      <c r="DO120" s="944"/>
      <c r="DP120" s="944"/>
      <c r="DQ120" s="944">
        <v>905054</v>
      </c>
      <c r="DR120" s="944"/>
      <c r="DS120" s="944"/>
      <c r="DT120" s="944"/>
      <c r="DU120" s="944"/>
      <c r="DV120" s="945">
        <v>47.1</v>
      </c>
      <c r="DW120" s="945"/>
      <c r="DX120" s="945"/>
      <c r="DY120" s="945"/>
      <c r="DZ120" s="946"/>
    </row>
    <row r="121" spans="1:130" s="224" customFormat="1" ht="26.25" customHeight="1" x14ac:dyDescent="0.2">
      <c r="A121" s="1070"/>
      <c r="B121" s="962"/>
      <c r="C121" s="987" t="s">
        <v>477</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446</v>
      </c>
      <c r="AB121" s="972"/>
      <c r="AC121" s="972"/>
      <c r="AD121" s="972"/>
      <c r="AE121" s="973"/>
      <c r="AF121" s="974" t="s">
        <v>446</v>
      </c>
      <c r="AG121" s="972"/>
      <c r="AH121" s="972"/>
      <c r="AI121" s="972"/>
      <c r="AJ121" s="973"/>
      <c r="AK121" s="974" t="s">
        <v>446</v>
      </c>
      <c r="AL121" s="972"/>
      <c r="AM121" s="972"/>
      <c r="AN121" s="972"/>
      <c r="AO121" s="973"/>
      <c r="AP121" s="975" t="s">
        <v>130</v>
      </c>
      <c r="AQ121" s="976"/>
      <c r="AR121" s="976"/>
      <c r="AS121" s="976"/>
      <c r="AT121" s="977"/>
      <c r="AU121" s="1007"/>
      <c r="AV121" s="1008"/>
      <c r="AW121" s="1008"/>
      <c r="AX121" s="1008"/>
      <c r="AY121" s="1009"/>
      <c r="AZ121" s="935" t="s">
        <v>478</v>
      </c>
      <c r="BA121" s="936"/>
      <c r="BB121" s="936"/>
      <c r="BC121" s="936"/>
      <c r="BD121" s="936"/>
      <c r="BE121" s="936"/>
      <c r="BF121" s="936"/>
      <c r="BG121" s="936"/>
      <c r="BH121" s="936"/>
      <c r="BI121" s="936"/>
      <c r="BJ121" s="936"/>
      <c r="BK121" s="936"/>
      <c r="BL121" s="936"/>
      <c r="BM121" s="936"/>
      <c r="BN121" s="936"/>
      <c r="BO121" s="936"/>
      <c r="BP121" s="937"/>
      <c r="BQ121" s="938" t="s">
        <v>130</v>
      </c>
      <c r="BR121" s="939"/>
      <c r="BS121" s="939"/>
      <c r="BT121" s="939"/>
      <c r="BU121" s="939"/>
      <c r="BV121" s="939" t="s">
        <v>444</v>
      </c>
      <c r="BW121" s="939"/>
      <c r="BX121" s="939"/>
      <c r="BY121" s="939"/>
      <c r="BZ121" s="939"/>
      <c r="CA121" s="939" t="s">
        <v>130</v>
      </c>
      <c r="CB121" s="939"/>
      <c r="CC121" s="939"/>
      <c r="CD121" s="939"/>
      <c r="CE121" s="939"/>
      <c r="CF121" s="933" t="s">
        <v>130</v>
      </c>
      <c r="CG121" s="934"/>
      <c r="CH121" s="934"/>
      <c r="CI121" s="934"/>
      <c r="CJ121" s="934"/>
      <c r="CK121" s="1022"/>
      <c r="CL121" s="1023"/>
      <c r="CM121" s="1023"/>
      <c r="CN121" s="1023"/>
      <c r="CO121" s="1024"/>
      <c r="CP121" s="1032" t="s">
        <v>479</v>
      </c>
      <c r="CQ121" s="1033"/>
      <c r="CR121" s="1033"/>
      <c r="CS121" s="1033"/>
      <c r="CT121" s="1033"/>
      <c r="CU121" s="1033"/>
      <c r="CV121" s="1033"/>
      <c r="CW121" s="1033"/>
      <c r="CX121" s="1033"/>
      <c r="CY121" s="1033"/>
      <c r="CZ121" s="1033"/>
      <c r="DA121" s="1033"/>
      <c r="DB121" s="1033"/>
      <c r="DC121" s="1033"/>
      <c r="DD121" s="1033"/>
      <c r="DE121" s="1033"/>
      <c r="DF121" s="1034"/>
      <c r="DG121" s="938">
        <v>30957</v>
      </c>
      <c r="DH121" s="939"/>
      <c r="DI121" s="939"/>
      <c r="DJ121" s="939"/>
      <c r="DK121" s="939"/>
      <c r="DL121" s="939">
        <v>28996</v>
      </c>
      <c r="DM121" s="939"/>
      <c r="DN121" s="939"/>
      <c r="DO121" s="939"/>
      <c r="DP121" s="939"/>
      <c r="DQ121" s="939">
        <v>30300</v>
      </c>
      <c r="DR121" s="939"/>
      <c r="DS121" s="939"/>
      <c r="DT121" s="939"/>
      <c r="DU121" s="939"/>
      <c r="DV121" s="940">
        <v>1.6</v>
      </c>
      <c r="DW121" s="940"/>
      <c r="DX121" s="940"/>
      <c r="DY121" s="940"/>
      <c r="DZ121" s="941"/>
    </row>
    <row r="122" spans="1:130" s="224" customFormat="1" ht="26.25" customHeight="1" x14ac:dyDescent="0.2">
      <c r="A122" s="1070"/>
      <c r="B122" s="962"/>
      <c r="C122" s="935" t="s">
        <v>458</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130</v>
      </c>
      <c r="AB122" s="972"/>
      <c r="AC122" s="972"/>
      <c r="AD122" s="972"/>
      <c r="AE122" s="973"/>
      <c r="AF122" s="974" t="s">
        <v>446</v>
      </c>
      <c r="AG122" s="972"/>
      <c r="AH122" s="972"/>
      <c r="AI122" s="972"/>
      <c r="AJ122" s="973"/>
      <c r="AK122" s="974" t="s">
        <v>130</v>
      </c>
      <c r="AL122" s="972"/>
      <c r="AM122" s="972"/>
      <c r="AN122" s="972"/>
      <c r="AO122" s="973"/>
      <c r="AP122" s="975" t="s">
        <v>444</v>
      </c>
      <c r="AQ122" s="976"/>
      <c r="AR122" s="976"/>
      <c r="AS122" s="976"/>
      <c r="AT122" s="977"/>
      <c r="AU122" s="1007"/>
      <c r="AV122" s="1008"/>
      <c r="AW122" s="1008"/>
      <c r="AX122" s="1008"/>
      <c r="AY122" s="1009"/>
      <c r="AZ122" s="986" t="s">
        <v>480</v>
      </c>
      <c r="BA122" s="978"/>
      <c r="BB122" s="978"/>
      <c r="BC122" s="978"/>
      <c r="BD122" s="978"/>
      <c r="BE122" s="978"/>
      <c r="BF122" s="978"/>
      <c r="BG122" s="978"/>
      <c r="BH122" s="978"/>
      <c r="BI122" s="978"/>
      <c r="BJ122" s="978"/>
      <c r="BK122" s="978"/>
      <c r="BL122" s="978"/>
      <c r="BM122" s="978"/>
      <c r="BN122" s="978"/>
      <c r="BO122" s="978"/>
      <c r="BP122" s="979"/>
      <c r="BQ122" s="1012">
        <v>2559358</v>
      </c>
      <c r="BR122" s="1013"/>
      <c r="BS122" s="1013"/>
      <c r="BT122" s="1013"/>
      <c r="BU122" s="1013"/>
      <c r="BV122" s="1013">
        <v>2548448</v>
      </c>
      <c r="BW122" s="1013"/>
      <c r="BX122" s="1013"/>
      <c r="BY122" s="1013"/>
      <c r="BZ122" s="1013"/>
      <c r="CA122" s="1013">
        <v>2408920</v>
      </c>
      <c r="CB122" s="1013"/>
      <c r="CC122" s="1013"/>
      <c r="CD122" s="1013"/>
      <c r="CE122" s="1013"/>
      <c r="CF122" s="1030">
        <v>125.3</v>
      </c>
      <c r="CG122" s="1031"/>
      <c r="CH122" s="1031"/>
      <c r="CI122" s="1031"/>
      <c r="CJ122" s="1031"/>
      <c r="CK122" s="1022"/>
      <c r="CL122" s="1023"/>
      <c r="CM122" s="1023"/>
      <c r="CN122" s="1023"/>
      <c r="CO122" s="1024"/>
      <c r="CP122" s="1032" t="s">
        <v>481</v>
      </c>
      <c r="CQ122" s="1033"/>
      <c r="CR122" s="1033"/>
      <c r="CS122" s="1033"/>
      <c r="CT122" s="1033"/>
      <c r="CU122" s="1033"/>
      <c r="CV122" s="1033"/>
      <c r="CW122" s="1033"/>
      <c r="CX122" s="1033"/>
      <c r="CY122" s="1033"/>
      <c r="CZ122" s="1033"/>
      <c r="DA122" s="1033"/>
      <c r="DB122" s="1033"/>
      <c r="DC122" s="1033"/>
      <c r="DD122" s="1033"/>
      <c r="DE122" s="1033"/>
      <c r="DF122" s="1034"/>
      <c r="DG122" s="938" t="s">
        <v>130</v>
      </c>
      <c r="DH122" s="939"/>
      <c r="DI122" s="939"/>
      <c r="DJ122" s="939"/>
      <c r="DK122" s="939"/>
      <c r="DL122" s="939" t="s">
        <v>130</v>
      </c>
      <c r="DM122" s="939"/>
      <c r="DN122" s="939"/>
      <c r="DO122" s="939"/>
      <c r="DP122" s="939"/>
      <c r="DQ122" s="939" t="s">
        <v>446</v>
      </c>
      <c r="DR122" s="939"/>
      <c r="DS122" s="939"/>
      <c r="DT122" s="939"/>
      <c r="DU122" s="939"/>
      <c r="DV122" s="940" t="s">
        <v>130</v>
      </c>
      <c r="DW122" s="940"/>
      <c r="DX122" s="940"/>
      <c r="DY122" s="940"/>
      <c r="DZ122" s="941"/>
    </row>
    <row r="123" spans="1:130" s="224" customFormat="1" ht="26.25" customHeight="1" x14ac:dyDescent="0.2">
      <c r="A123" s="1070"/>
      <c r="B123" s="962"/>
      <c r="C123" s="935" t="s">
        <v>465</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130</v>
      </c>
      <c r="AB123" s="972"/>
      <c r="AC123" s="972"/>
      <c r="AD123" s="972"/>
      <c r="AE123" s="973"/>
      <c r="AF123" s="974" t="s">
        <v>130</v>
      </c>
      <c r="AG123" s="972"/>
      <c r="AH123" s="972"/>
      <c r="AI123" s="972"/>
      <c r="AJ123" s="973"/>
      <c r="AK123" s="974" t="s">
        <v>444</v>
      </c>
      <c r="AL123" s="972"/>
      <c r="AM123" s="972"/>
      <c r="AN123" s="972"/>
      <c r="AO123" s="973"/>
      <c r="AP123" s="975" t="s">
        <v>444</v>
      </c>
      <c r="AQ123" s="976"/>
      <c r="AR123" s="976"/>
      <c r="AS123" s="976"/>
      <c r="AT123" s="977"/>
      <c r="AU123" s="1010"/>
      <c r="AV123" s="1011"/>
      <c r="AW123" s="1011"/>
      <c r="AX123" s="1011"/>
      <c r="AY123" s="1011"/>
      <c r="AZ123" s="247" t="s">
        <v>191</v>
      </c>
      <c r="BA123" s="247"/>
      <c r="BB123" s="247"/>
      <c r="BC123" s="247"/>
      <c r="BD123" s="247"/>
      <c r="BE123" s="247"/>
      <c r="BF123" s="247"/>
      <c r="BG123" s="247"/>
      <c r="BH123" s="247"/>
      <c r="BI123" s="247"/>
      <c r="BJ123" s="247"/>
      <c r="BK123" s="247"/>
      <c r="BL123" s="247"/>
      <c r="BM123" s="247"/>
      <c r="BN123" s="247"/>
      <c r="BO123" s="990" t="s">
        <v>482</v>
      </c>
      <c r="BP123" s="1018"/>
      <c r="BQ123" s="1076">
        <v>5229802</v>
      </c>
      <c r="BR123" s="1077"/>
      <c r="BS123" s="1077"/>
      <c r="BT123" s="1077"/>
      <c r="BU123" s="1077"/>
      <c r="BV123" s="1077">
        <v>5474973</v>
      </c>
      <c r="BW123" s="1077"/>
      <c r="BX123" s="1077"/>
      <c r="BY123" s="1077"/>
      <c r="BZ123" s="1077"/>
      <c r="CA123" s="1077">
        <v>5654624</v>
      </c>
      <c r="CB123" s="1077"/>
      <c r="CC123" s="1077"/>
      <c r="CD123" s="1077"/>
      <c r="CE123" s="1077"/>
      <c r="CF123" s="1014"/>
      <c r="CG123" s="1015"/>
      <c r="CH123" s="1015"/>
      <c r="CI123" s="1015"/>
      <c r="CJ123" s="1016"/>
      <c r="CK123" s="1022"/>
      <c r="CL123" s="1023"/>
      <c r="CM123" s="1023"/>
      <c r="CN123" s="1023"/>
      <c r="CO123" s="1024"/>
      <c r="CP123" s="1032" t="s">
        <v>483</v>
      </c>
      <c r="CQ123" s="1033"/>
      <c r="CR123" s="1033"/>
      <c r="CS123" s="1033"/>
      <c r="CT123" s="1033"/>
      <c r="CU123" s="1033"/>
      <c r="CV123" s="1033"/>
      <c r="CW123" s="1033"/>
      <c r="CX123" s="1033"/>
      <c r="CY123" s="1033"/>
      <c r="CZ123" s="1033"/>
      <c r="DA123" s="1033"/>
      <c r="DB123" s="1033"/>
      <c r="DC123" s="1033"/>
      <c r="DD123" s="1033"/>
      <c r="DE123" s="1033"/>
      <c r="DF123" s="1034"/>
      <c r="DG123" s="971" t="s">
        <v>444</v>
      </c>
      <c r="DH123" s="972"/>
      <c r="DI123" s="972"/>
      <c r="DJ123" s="972"/>
      <c r="DK123" s="973"/>
      <c r="DL123" s="974" t="s">
        <v>446</v>
      </c>
      <c r="DM123" s="972"/>
      <c r="DN123" s="972"/>
      <c r="DO123" s="972"/>
      <c r="DP123" s="973"/>
      <c r="DQ123" s="974" t="s">
        <v>130</v>
      </c>
      <c r="DR123" s="972"/>
      <c r="DS123" s="972"/>
      <c r="DT123" s="972"/>
      <c r="DU123" s="973"/>
      <c r="DV123" s="975" t="s">
        <v>130</v>
      </c>
      <c r="DW123" s="976"/>
      <c r="DX123" s="976"/>
      <c r="DY123" s="976"/>
      <c r="DZ123" s="977"/>
    </row>
    <row r="124" spans="1:130" s="224" customFormat="1" ht="26.25" customHeight="1" thickBot="1" x14ac:dyDescent="0.25">
      <c r="A124" s="1070"/>
      <c r="B124" s="962"/>
      <c r="C124" s="935" t="s">
        <v>468</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444</v>
      </c>
      <c r="AB124" s="972"/>
      <c r="AC124" s="972"/>
      <c r="AD124" s="972"/>
      <c r="AE124" s="973"/>
      <c r="AF124" s="974" t="s">
        <v>130</v>
      </c>
      <c r="AG124" s="972"/>
      <c r="AH124" s="972"/>
      <c r="AI124" s="972"/>
      <c r="AJ124" s="973"/>
      <c r="AK124" s="974" t="s">
        <v>444</v>
      </c>
      <c r="AL124" s="972"/>
      <c r="AM124" s="972"/>
      <c r="AN124" s="972"/>
      <c r="AO124" s="973"/>
      <c r="AP124" s="975" t="s">
        <v>130</v>
      </c>
      <c r="AQ124" s="976"/>
      <c r="AR124" s="976"/>
      <c r="AS124" s="976"/>
      <c r="AT124" s="977"/>
      <c r="AU124" s="1072" t="s">
        <v>484</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444</v>
      </c>
      <c r="BR124" s="1040"/>
      <c r="BS124" s="1040"/>
      <c r="BT124" s="1040"/>
      <c r="BU124" s="1040"/>
      <c r="BV124" s="1040" t="s">
        <v>446</v>
      </c>
      <c r="BW124" s="1040"/>
      <c r="BX124" s="1040"/>
      <c r="BY124" s="1040"/>
      <c r="BZ124" s="1040"/>
      <c r="CA124" s="1040" t="s">
        <v>446</v>
      </c>
      <c r="CB124" s="1040"/>
      <c r="CC124" s="1040"/>
      <c r="CD124" s="1040"/>
      <c r="CE124" s="1040"/>
      <c r="CF124" s="1041"/>
      <c r="CG124" s="1042"/>
      <c r="CH124" s="1042"/>
      <c r="CI124" s="1042"/>
      <c r="CJ124" s="1043"/>
      <c r="CK124" s="1025"/>
      <c r="CL124" s="1025"/>
      <c r="CM124" s="1025"/>
      <c r="CN124" s="1025"/>
      <c r="CO124" s="1026"/>
      <c r="CP124" s="1032" t="s">
        <v>485</v>
      </c>
      <c r="CQ124" s="1033"/>
      <c r="CR124" s="1033"/>
      <c r="CS124" s="1033"/>
      <c r="CT124" s="1033"/>
      <c r="CU124" s="1033"/>
      <c r="CV124" s="1033"/>
      <c r="CW124" s="1033"/>
      <c r="CX124" s="1033"/>
      <c r="CY124" s="1033"/>
      <c r="CZ124" s="1033"/>
      <c r="DA124" s="1033"/>
      <c r="DB124" s="1033"/>
      <c r="DC124" s="1033"/>
      <c r="DD124" s="1033"/>
      <c r="DE124" s="1033"/>
      <c r="DF124" s="1034"/>
      <c r="DG124" s="1017" t="s">
        <v>444</v>
      </c>
      <c r="DH124" s="999"/>
      <c r="DI124" s="999"/>
      <c r="DJ124" s="999"/>
      <c r="DK124" s="1000"/>
      <c r="DL124" s="998" t="s">
        <v>130</v>
      </c>
      <c r="DM124" s="999"/>
      <c r="DN124" s="999"/>
      <c r="DO124" s="999"/>
      <c r="DP124" s="1000"/>
      <c r="DQ124" s="998" t="s">
        <v>446</v>
      </c>
      <c r="DR124" s="999"/>
      <c r="DS124" s="999"/>
      <c r="DT124" s="999"/>
      <c r="DU124" s="1000"/>
      <c r="DV124" s="1001" t="s">
        <v>446</v>
      </c>
      <c r="DW124" s="1002"/>
      <c r="DX124" s="1002"/>
      <c r="DY124" s="1002"/>
      <c r="DZ124" s="1003"/>
    </row>
    <row r="125" spans="1:130" s="224" customFormat="1" ht="26.25" customHeight="1" x14ac:dyDescent="0.2">
      <c r="A125" s="1070"/>
      <c r="B125" s="962"/>
      <c r="C125" s="935" t="s">
        <v>470</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130</v>
      </c>
      <c r="AB125" s="972"/>
      <c r="AC125" s="972"/>
      <c r="AD125" s="972"/>
      <c r="AE125" s="973"/>
      <c r="AF125" s="974" t="s">
        <v>444</v>
      </c>
      <c r="AG125" s="972"/>
      <c r="AH125" s="972"/>
      <c r="AI125" s="972"/>
      <c r="AJ125" s="973"/>
      <c r="AK125" s="974" t="s">
        <v>446</v>
      </c>
      <c r="AL125" s="972"/>
      <c r="AM125" s="972"/>
      <c r="AN125" s="972"/>
      <c r="AO125" s="973"/>
      <c r="AP125" s="975" t="s">
        <v>446</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486</v>
      </c>
      <c r="CL125" s="1020"/>
      <c r="CM125" s="1020"/>
      <c r="CN125" s="1020"/>
      <c r="CO125" s="1021"/>
      <c r="CP125" s="942" t="s">
        <v>487</v>
      </c>
      <c r="CQ125" s="910"/>
      <c r="CR125" s="910"/>
      <c r="CS125" s="910"/>
      <c r="CT125" s="910"/>
      <c r="CU125" s="910"/>
      <c r="CV125" s="910"/>
      <c r="CW125" s="910"/>
      <c r="CX125" s="910"/>
      <c r="CY125" s="910"/>
      <c r="CZ125" s="910"/>
      <c r="DA125" s="910"/>
      <c r="DB125" s="910"/>
      <c r="DC125" s="910"/>
      <c r="DD125" s="910"/>
      <c r="DE125" s="910"/>
      <c r="DF125" s="911"/>
      <c r="DG125" s="943" t="s">
        <v>446</v>
      </c>
      <c r="DH125" s="944"/>
      <c r="DI125" s="944"/>
      <c r="DJ125" s="944"/>
      <c r="DK125" s="944"/>
      <c r="DL125" s="944" t="s">
        <v>444</v>
      </c>
      <c r="DM125" s="944"/>
      <c r="DN125" s="944"/>
      <c r="DO125" s="944"/>
      <c r="DP125" s="944"/>
      <c r="DQ125" s="944" t="s">
        <v>446</v>
      </c>
      <c r="DR125" s="944"/>
      <c r="DS125" s="944"/>
      <c r="DT125" s="944"/>
      <c r="DU125" s="944"/>
      <c r="DV125" s="945" t="s">
        <v>444</v>
      </c>
      <c r="DW125" s="945"/>
      <c r="DX125" s="945"/>
      <c r="DY125" s="945"/>
      <c r="DZ125" s="946"/>
    </row>
    <row r="126" spans="1:130" s="224" customFormat="1" ht="26.25" customHeight="1" thickBot="1" x14ac:dyDescent="0.25">
      <c r="A126" s="1070"/>
      <c r="B126" s="962"/>
      <c r="C126" s="935" t="s">
        <v>472</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444</v>
      </c>
      <c r="AB126" s="972"/>
      <c r="AC126" s="972"/>
      <c r="AD126" s="972"/>
      <c r="AE126" s="973"/>
      <c r="AF126" s="974" t="s">
        <v>446</v>
      </c>
      <c r="AG126" s="972"/>
      <c r="AH126" s="972"/>
      <c r="AI126" s="972"/>
      <c r="AJ126" s="973"/>
      <c r="AK126" s="974" t="s">
        <v>446</v>
      </c>
      <c r="AL126" s="972"/>
      <c r="AM126" s="972"/>
      <c r="AN126" s="972"/>
      <c r="AO126" s="973"/>
      <c r="AP126" s="975" t="s">
        <v>444</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488</v>
      </c>
      <c r="CQ126" s="936"/>
      <c r="CR126" s="936"/>
      <c r="CS126" s="936"/>
      <c r="CT126" s="936"/>
      <c r="CU126" s="936"/>
      <c r="CV126" s="936"/>
      <c r="CW126" s="936"/>
      <c r="CX126" s="936"/>
      <c r="CY126" s="936"/>
      <c r="CZ126" s="936"/>
      <c r="DA126" s="936"/>
      <c r="DB126" s="936"/>
      <c r="DC126" s="936"/>
      <c r="DD126" s="936"/>
      <c r="DE126" s="936"/>
      <c r="DF126" s="937"/>
      <c r="DG126" s="938" t="s">
        <v>444</v>
      </c>
      <c r="DH126" s="939"/>
      <c r="DI126" s="939"/>
      <c r="DJ126" s="939"/>
      <c r="DK126" s="939"/>
      <c r="DL126" s="939" t="s">
        <v>130</v>
      </c>
      <c r="DM126" s="939"/>
      <c r="DN126" s="939"/>
      <c r="DO126" s="939"/>
      <c r="DP126" s="939"/>
      <c r="DQ126" s="939" t="s">
        <v>130</v>
      </c>
      <c r="DR126" s="939"/>
      <c r="DS126" s="939"/>
      <c r="DT126" s="939"/>
      <c r="DU126" s="939"/>
      <c r="DV126" s="940" t="s">
        <v>444</v>
      </c>
      <c r="DW126" s="940"/>
      <c r="DX126" s="940"/>
      <c r="DY126" s="940"/>
      <c r="DZ126" s="941"/>
    </row>
    <row r="127" spans="1:130" s="224" customFormat="1" ht="26.25" customHeight="1" x14ac:dyDescent="0.2">
      <c r="A127" s="1071"/>
      <c r="B127" s="964"/>
      <c r="C127" s="986" t="s">
        <v>489</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130</v>
      </c>
      <c r="AB127" s="972"/>
      <c r="AC127" s="972"/>
      <c r="AD127" s="972"/>
      <c r="AE127" s="973"/>
      <c r="AF127" s="974" t="s">
        <v>444</v>
      </c>
      <c r="AG127" s="972"/>
      <c r="AH127" s="972"/>
      <c r="AI127" s="972"/>
      <c r="AJ127" s="973"/>
      <c r="AK127" s="974" t="s">
        <v>130</v>
      </c>
      <c r="AL127" s="972"/>
      <c r="AM127" s="972"/>
      <c r="AN127" s="972"/>
      <c r="AO127" s="973"/>
      <c r="AP127" s="975" t="s">
        <v>444</v>
      </c>
      <c r="AQ127" s="976"/>
      <c r="AR127" s="976"/>
      <c r="AS127" s="976"/>
      <c r="AT127" s="977"/>
      <c r="AU127" s="226"/>
      <c r="AV127" s="226"/>
      <c r="AW127" s="226"/>
      <c r="AX127" s="1044" t="s">
        <v>490</v>
      </c>
      <c r="AY127" s="1045"/>
      <c r="AZ127" s="1045"/>
      <c r="BA127" s="1045"/>
      <c r="BB127" s="1045"/>
      <c r="BC127" s="1045"/>
      <c r="BD127" s="1045"/>
      <c r="BE127" s="1046"/>
      <c r="BF127" s="1047" t="s">
        <v>491</v>
      </c>
      <c r="BG127" s="1045"/>
      <c r="BH127" s="1045"/>
      <c r="BI127" s="1045"/>
      <c r="BJ127" s="1045"/>
      <c r="BK127" s="1045"/>
      <c r="BL127" s="1046"/>
      <c r="BM127" s="1047" t="s">
        <v>492</v>
      </c>
      <c r="BN127" s="1045"/>
      <c r="BO127" s="1045"/>
      <c r="BP127" s="1045"/>
      <c r="BQ127" s="1045"/>
      <c r="BR127" s="1045"/>
      <c r="BS127" s="1046"/>
      <c r="BT127" s="1047" t="s">
        <v>493</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494</v>
      </c>
      <c r="CQ127" s="936"/>
      <c r="CR127" s="936"/>
      <c r="CS127" s="936"/>
      <c r="CT127" s="936"/>
      <c r="CU127" s="936"/>
      <c r="CV127" s="936"/>
      <c r="CW127" s="936"/>
      <c r="CX127" s="936"/>
      <c r="CY127" s="936"/>
      <c r="CZ127" s="936"/>
      <c r="DA127" s="936"/>
      <c r="DB127" s="936"/>
      <c r="DC127" s="936"/>
      <c r="DD127" s="936"/>
      <c r="DE127" s="936"/>
      <c r="DF127" s="937"/>
      <c r="DG127" s="938" t="s">
        <v>444</v>
      </c>
      <c r="DH127" s="939"/>
      <c r="DI127" s="939"/>
      <c r="DJ127" s="939"/>
      <c r="DK127" s="939"/>
      <c r="DL127" s="939" t="s">
        <v>130</v>
      </c>
      <c r="DM127" s="939"/>
      <c r="DN127" s="939"/>
      <c r="DO127" s="939"/>
      <c r="DP127" s="939"/>
      <c r="DQ127" s="939" t="s">
        <v>444</v>
      </c>
      <c r="DR127" s="939"/>
      <c r="DS127" s="939"/>
      <c r="DT127" s="939"/>
      <c r="DU127" s="939"/>
      <c r="DV127" s="940" t="s">
        <v>446</v>
      </c>
      <c r="DW127" s="940"/>
      <c r="DX127" s="940"/>
      <c r="DY127" s="940"/>
      <c r="DZ127" s="941"/>
    </row>
    <row r="128" spans="1:130" s="224" customFormat="1" ht="26.25" customHeight="1" thickBot="1" x14ac:dyDescent="0.25">
      <c r="A128" s="1054" t="s">
        <v>495</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496</v>
      </c>
      <c r="X128" s="1056"/>
      <c r="Y128" s="1056"/>
      <c r="Z128" s="1057"/>
      <c r="AA128" s="1058" t="s">
        <v>444</v>
      </c>
      <c r="AB128" s="1059"/>
      <c r="AC128" s="1059"/>
      <c r="AD128" s="1059"/>
      <c r="AE128" s="1060"/>
      <c r="AF128" s="1061" t="s">
        <v>444</v>
      </c>
      <c r="AG128" s="1059"/>
      <c r="AH128" s="1059"/>
      <c r="AI128" s="1059"/>
      <c r="AJ128" s="1060"/>
      <c r="AK128" s="1061" t="s">
        <v>444</v>
      </c>
      <c r="AL128" s="1059"/>
      <c r="AM128" s="1059"/>
      <c r="AN128" s="1059"/>
      <c r="AO128" s="1060"/>
      <c r="AP128" s="1062"/>
      <c r="AQ128" s="1063"/>
      <c r="AR128" s="1063"/>
      <c r="AS128" s="1063"/>
      <c r="AT128" s="1064"/>
      <c r="AU128" s="226"/>
      <c r="AV128" s="226"/>
      <c r="AW128" s="226"/>
      <c r="AX128" s="909" t="s">
        <v>497</v>
      </c>
      <c r="AY128" s="910"/>
      <c r="AZ128" s="910"/>
      <c r="BA128" s="910"/>
      <c r="BB128" s="910"/>
      <c r="BC128" s="910"/>
      <c r="BD128" s="910"/>
      <c r="BE128" s="911"/>
      <c r="BF128" s="1065" t="s">
        <v>130</v>
      </c>
      <c r="BG128" s="1066"/>
      <c r="BH128" s="1066"/>
      <c r="BI128" s="1066"/>
      <c r="BJ128" s="1066"/>
      <c r="BK128" s="1066"/>
      <c r="BL128" s="1067"/>
      <c r="BM128" s="1065">
        <v>15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498</v>
      </c>
      <c r="CQ128" s="739"/>
      <c r="CR128" s="739"/>
      <c r="CS128" s="739"/>
      <c r="CT128" s="739"/>
      <c r="CU128" s="739"/>
      <c r="CV128" s="739"/>
      <c r="CW128" s="739"/>
      <c r="CX128" s="739"/>
      <c r="CY128" s="739"/>
      <c r="CZ128" s="739"/>
      <c r="DA128" s="739"/>
      <c r="DB128" s="739"/>
      <c r="DC128" s="739"/>
      <c r="DD128" s="739"/>
      <c r="DE128" s="739"/>
      <c r="DF128" s="1049"/>
      <c r="DG128" s="1050" t="s">
        <v>130</v>
      </c>
      <c r="DH128" s="1051"/>
      <c r="DI128" s="1051"/>
      <c r="DJ128" s="1051"/>
      <c r="DK128" s="1051"/>
      <c r="DL128" s="1051" t="s">
        <v>130</v>
      </c>
      <c r="DM128" s="1051"/>
      <c r="DN128" s="1051"/>
      <c r="DO128" s="1051"/>
      <c r="DP128" s="1051"/>
      <c r="DQ128" s="1051" t="s">
        <v>130</v>
      </c>
      <c r="DR128" s="1051"/>
      <c r="DS128" s="1051"/>
      <c r="DT128" s="1051"/>
      <c r="DU128" s="1051"/>
      <c r="DV128" s="1052" t="s">
        <v>130</v>
      </c>
      <c r="DW128" s="1052"/>
      <c r="DX128" s="1052"/>
      <c r="DY128" s="1052"/>
      <c r="DZ128" s="1053"/>
    </row>
    <row r="129" spans="1:131" s="224" customFormat="1" ht="26.25" customHeight="1" x14ac:dyDescent="0.2">
      <c r="A129" s="947" t="s">
        <v>109</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499</v>
      </c>
      <c r="X129" s="1084"/>
      <c r="Y129" s="1084"/>
      <c r="Z129" s="1085"/>
      <c r="AA129" s="971">
        <v>1917450</v>
      </c>
      <c r="AB129" s="972"/>
      <c r="AC129" s="972"/>
      <c r="AD129" s="972"/>
      <c r="AE129" s="973"/>
      <c r="AF129" s="974">
        <v>2164013</v>
      </c>
      <c r="AG129" s="972"/>
      <c r="AH129" s="972"/>
      <c r="AI129" s="972"/>
      <c r="AJ129" s="973"/>
      <c r="AK129" s="974">
        <v>2166591</v>
      </c>
      <c r="AL129" s="972"/>
      <c r="AM129" s="972"/>
      <c r="AN129" s="972"/>
      <c r="AO129" s="973"/>
      <c r="AP129" s="1086"/>
      <c r="AQ129" s="1087"/>
      <c r="AR129" s="1087"/>
      <c r="AS129" s="1087"/>
      <c r="AT129" s="1088"/>
      <c r="AU129" s="227"/>
      <c r="AV129" s="227"/>
      <c r="AW129" s="227"/>
      <c r="AX129" s="1078" t="s">
        <v>500</v>
      </c>
      <c r="AY129" s="936"/>
      <c r="AZ129" s="936"/>
      <c r="BA129" s="936"/>
      <c r="BB129" s="936"/>
      <c r="BC129" s="936"/>
      <c r="BD129" s="936"/>
      <c r="BE129" s="937"/>
      <c r="BF129" s="1079" t="s">
        <v>446</v>
      </c>
      <c r="BG129" s="1080"/>
      <c r="BH129" s="1080"/>
      <c r="BI129" s="1080"/>
      <c r="BJ129" s="1080"/>
      <c r="BK129" s="1080"/>
      <c r="BL129" s="1081"/>
      <c r="BM129" s="1079">
        <v>20</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501</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502</v>
      </c>
      <c r="X130" s="1084"/>
      <c r="Y130" s="1084"/>
      <c r="Z130" s="1085"/>
      <c r="AA130" s="971">
        <v>215343</v>
      </c>
      <c r="AB130" s="972"/>
      <c r="AC130" s="972"/>
      <c r="AD130" s="972"/>
      <c r="AE130" s="973"/>
      <c r="AF130" s="974">
        <v>232860</v>
      </c>
      <c r="AG130" s="972"/>
      <c r="AH130" s="972"/>
      <c r="AI130" s="972"/>
      <c r="AJ130" s="973"/>
      <c r="AK130" s="974">
        <v>243546</v>
      </c>
      <c r="AL130" s="972"/>
      <c r="AM130" s="972"/>
      <c r="AN130" s="972"/>
      <c r="AO130" s="973"/>
      <c r="AP130" s="1086"/>
      <c r="AQ130" s="1087"/>
      <c r="AR130" s="1087"/>
      <c r="AS130" s="1087"/>
      <c r="AT130" s="1088"/>
      <c r="AU130" s="227"/>
      <c r="AV130" s="227"/>
      <c r="AW130" s="227"/>
      <c r="AX130" s="1078" t="s">
        <v>503</v>
      </c>
      <c r="AY130" s="936"/>
      <c r="AZ130" s="936"/>
      <c r="BA130" s="936"/>
      <c r="BB130" s="936"/>
      <c r="BC130" s="936"/>
      <c r="BD130" s="936"/>
      <c r="BE130" s="937"/>
      <c r="BF130" s="1114">
        <v>3.3</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504</v>
      </c>
      <c r="X131" s="1121"/>
      <c r="Y131" s="1121"/>
      <c r="Z131" s="1122"/>
      <c r="AA131" s="1017">
        <v>1702107</v>
      </c>
      <c r="AB131" s="999"/>
      <c r="AC131" s="999"/>
      <c r="AD131" s="999"/>
      <c r="AE131" s="1000"/>
      <c r="AF131" s="998">
        <v>1931153</v>
      </c>
      <c r="AG131" s="999"/>
      <c r="AH131" s="999"/>
      <c r="AI131" s="999"/>
      <c r="AJ131" s="1000"/>
      <c r="AK131" s="998">
        <v>1923045</v>
      </c>
      <c r="AL131" s="999"/>
      <c r="AM131" s="999"/>
      <c r="AN131" s="999"/>
      <c r="AO131" s="1000"/>
      <c r="AP131" s="1123"/>
      <c r="AQ131" s="1124"/>
      <c r="AR131" s="1124"/>
      <c r="AS131" s="1124"/>
      <c r="AT131" s="1125"/>
      <c r="AU131" s="227"/>
      <c r="AV131" s="227"/>
      <c r="AW131" s="227"/>
      <c r="AX131" s="1096" t="s">
        <v>505</v>
      </c>
      <c r="AY131" s="739"/>
      <c r="AZ131" s="739"/>
      <c r="BA131" s="739"/>
      <c r="BB131" s="739"/>
      <c r="BC131" s="739"/>
      <c r="BD131" s="739"/>
      <c r="BE131" s="1049"/>
      <c r="BF131" s="1097" t="s">
        <v>446</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506</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507</v>
      </c>
      <c r="W132" s="1107"/>
      <c r="X132" s="1107"/>
      <c r="Y132" s="1107"/>
      <c r="Z132" s="1108"/>
      <c r="AA132" s="1109">
        <v>4.4995996140000001</v>
      </c>
      <c r="AB132" s="1110"/>
      <c r="AC132" s="1110"/>
      <c r="AD132" s="1110"/>
      <c r="AE132" s="1111"/>
      <c r="AF132" s="1112">
        <v>2.6767946399999998</v>
      </c>
      <c r="AG132" s="1110"/>
      <c r="AH132" s="1110"/>
      <c r="AI132" s="1110"/>
      <c r="AJ132" s="1111"/>
      <c r="AK132" s="1112">
        <v>2.9433528600000001</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508</v>
      </c>
      <c r="W133" s="1090"/>
      <c r="X133" s="1090"/>
      <c r="Y133" s="1090"/>
      <c r="Z133" s="1091"/>
      <c r="AA133" s="1092">
        <v>5.4</v>
      </c>
      <c r="AB133" s="1093"/>
      <c r="AC133" s="1093"/>
      <c r="AD133" s="1093"/>
      <c r="AE133" s="1094"/>
      <c r="AF133" s="1092">
        <v>4.0999999999999996</v>
      </c>
      <c r="AG133" s="1093"/>
      <c r="AH133" s="1093"/>
      <c r="AI133" s="1093"/>
      <c r="AJ133" s="1094"/>
      <c r="AK133" s="1092">
        <v>3.3</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ZRLVdeE4aMc6XG0OFhuVirt49TXmeZ2rekCRIPZKLIRuiSXV8qHh+8i1k8ulhnro6bT58i8ntDpEPnStZwO20g==" saltValue="cfMK4qzEB4U/2nV+vK20mg==" spinCount="100000" sheet="1" objects="1" scenarios="1" formatRows="0"/>
  <mergeCells count="2035">
    <mergeCell ref="AP73:AT73"/>
    <mergeCell ref="AU73:AY73"/>
    <mergeCell ref="Q73:U73"/>
    <mergeCell ref="V73:Z73"/>
    <mergeCell ref="AA73:AE73"/>
    <mergeCell ref="AF73:AJ73"/>
    <mergeCell ref="AK73:AO7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AU72:AY72"/>
    <mergeCell ref="AZ72:BD72"/>
    <mergeCell ref="BS72:CG72"/>
    <mergeCell ref="CH72:CL72"/>
    <mergeCell ref="CM72:CQ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Q74:U74"/>
    <mergeCell ref="V74:Z74"/>
    <mergeCell ref="AA74:AE74"/>
    <mergeCell ref="AF74:AJ74"/>
    <mergeCell ref="AK74:AO74"/>
    <mergeCell ref="DV70:DZ70"/>
    <mergeCell ref="B71:P71"/>
    <mergeCell ref="Q71:U71"/>
    <mergeCell ref="V71:Z71"/>
    <mergeCell ref="AA71:AE71"/>
    <mergeCell ref="AF71:AJ71"/>
    <mergeCell ref="AK71:AO71"/>
    <mergeCell ref="AP71:AT71"/>
    <mergeCell ref="AU71:AY71"/>
    <mergeCell ref="AZ71:BD71"/>
    <mergeCell ref="CR70:CV70"/>
    <mergeCell ref="DG73:DK73"/>
    <mergeCell ref="DL73:DP73"/>
    <mergeCell ref="DQ73:DU73"/>
    <mergeCell ref="DV73:DZ73"/>
    <mergeCell ref="B74:P74"/>
    <mergeCell ref="BS73:CG73"/>
    <mergeCell ref="CH73:CL73"/>
    <mergeCell ref="CM73:CQ73"/>
    <mergeCell ref="CR73:CV73"/>
    <mergeCell ref="CW73:DA73"/>
    <mergeCell ref="DB73:DF73"/>
    <mergeCell ref="DV72:DZ72"/>
    <mergeCell ref="B73:P73"/>
    <mergeCell ref="AZ73:BD73"/>
    <mergeCell ref="CR72:CV72"/>
    <mergeCell ref="CW72:DA72"/>
    <mergeCell ref="DB72:DF72"/>
    <mergeCell ref="DG72:DK72"/>
    <mergeCell ref="DL72:DP72"/>
    <mergeCell ref="DQ72:DU72"/>
    <mergeCell ref="AP72:AT72"/>
    <mergeCell ref="BS70:CG70"/>
    <mergeCell ref="CH70:CL70"/>
    <mergeCell ref="CM70:CQ70"/>
    <mergeCell ref="CW67:DA67"/>
    <mergeCell ref="DB67:DF67"/>
    <mergeCell ref="DG67:DK67"/>
    <mergeCell ref="DL67:DP67"/>
    <mergeCell ref="DQ67:DU67"/>
    <mergeCell ref="DG69:DK69"/>
    <mergeCell ref="DL69:DP69"/>
    <mergeCell ref="DQ69:DU69"/>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70:DA70"/>
    <mergeCell ref="DB70:DF70"/>
    <mergeCell ref="DG70:DK70"/>
    <mergeCell ref="DL70:DP70"/>
    <mergeCell ref="DQ70:DU70"/>
    <mergeCell ref="AP70:AT70"/>
    <mergeCell ref="AU70:AY70"/>
    <mergeCell ref="AZ70:BD70"/>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509</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aK9rSBvr6n/vSx5qRqCHIqWuZADc7Ah+nbPmSYQLk8PShkgOycvB5TDWF6at9/DhCcKKVG665pQnyC2VXDVN/g==" saltValue="XuoMNpZeh3RQ4W7JlYz/B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2wvZ9ySuDLw2BDcGe29gf1l2k0F2eJ8oE5TZxsNJZH+mhwIgylcvdl1IyYT/WI389+4Ww2WbwdxwLTOxnJ4q6A==" saltValue="xoT7TA5Q5+/nSQ9UvSrJj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510</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511</v>
      </c>
      <c r="AL6" s="260"/>
      <c r="AM6" s="260"/>
      <c r="AN6" s="260"/>
    </row>
    <row r="7" spans="1:46" ht="13.5" customHeight="1" x14ac:dyDescent="0.2">
      <c r="A7" s="259"/>
      <c r="AK7" s="262"/>
      <c r="AL7" s="263"/>
      <c r="AM7" s="263"/>
      <c r="AN7" s="264"/>
      <c r="AO7" s="1127" t="s">
        <v>512</v>
      </c>
      <c r="AP7" s="265"/>
      <c r="AQ7" s="266" t="s">
        <v>513</v>
      </c>
      <c r="AR7" s="267"/>
    </row>
    <row r="8" spans="1:46" ht="13.2" x14ac:dyDescent="0.2">
      <c r="A8" s="259"/>
      <c r="AK8" s="268"/>
      <c r="AL8" s="269"/>
      <c r="AM8" s="269"/>
      <c r="AN8" s="270"/>
      <c r="AO8" s="1128"/>
      <c r="AP8" s="271" t="s">
        <v>514</v>
      </c>
      <c r="AQ8" s="272" t="s">
        <v>515</v>
      </c>
      <c r="AR8" s="273" t="s">
        <v>516</v>
      </c>
    </row>
    <row r="9" spans="1:46" ht="13.2" x14ac:dyDescent="0.2">
      <c r="A9" s="259"/>
      <c r="AK9" s="1129" t="s">
        <v>517</v>
      </c>
      <c r="AL9" s="1130"/>
      <c r="AM9" s="1130"/>
      <c r="AN9" s="1131"/>
      <c r="AO9" s="274">
        <v>978427</v>
      </c>
      <c r="AP9" s="274">
        <v>379088</v>
      </c>
      <c r="AQ9" s="275">
        <v>255467</v>
      </c>
      <c r="AR9" s="276">
        <v>48.4</v>
      </c>
    </row>
    <row r="10" spans="1:46" ht="13.5" customHeight="1" x14ac:dyDescent="0.2">
      <c r="A10" s="259"/>
      <c r="AK10" s="1129" t="s">
        <v>518</v>
      </c>
      <c r="AL10" s="1130"/>
      <c r="AM10" s="1130"/>
      <c r="AN10" s="1131"/>
      <c r="AO10" s="277">
        <v>1799</v>
      </c>
      <c r="AP10" s="277">
        <v>697</v>
      </c>
      <c r="AQ10" s="278">
        <v>29275</v>
      </c>
      <c r="AR10" s="279">
        <v>-97.6</v>
      </c>
    </row>
    <row r="11" spans="1:46" ht="13.5" customHeight="1" x14ac:dyDescent="0.2">
      <c r="A11" s="259"/>
      <c r="AK11" s="1129" t="s">
        <v>519</v>
      </c>
      <c r="AL11" s="1130"/>
      <c r="AM11" s="1130"/>
      <c r="AN11" s="1131"/>
      <c r="AO11" s="277" t="s">
        <v>520</v>
      </c>
      <c r="AP11" s="277" t="s">
        <v>520</v>
      </c>
      <c r="AQ11" s="278">
        <v>3959</v>
      </c>
      <c r="AR11" s="279" t="s">
        <v>520</v>
      </c>
    </row>
    <row r="12" spans="1:46" ht="13.5" customHeight="1" x14ac:dyDescent="0.2">
      <c r="A12" s="259"/>
      <c r="AK12" s="1129" t="s">
        <v>521</v>
      </c>
      <c r="AL12" s="1130"/>
      <c r="AM12" s="1130"/>
      <c r="AN12" s="1131"/>
      <c r="AO12" s="277" t="s">
        <v>520</v>
      </c>
      <c r="AP12" s="277" t="s">
        <v>520</v>
      </c>
      <c r="AQ12" s="278" t="s">
        <v>520</v>
      </c>
      <c r="AR12" s="279" t="s">
        <v>520</v>
      </c>
    </row>
    <row r="13" spans="1:46" ht="13.5" customHeight="1" x14ac:dyDescent="0.2">
      <c r="A13" s="259"/>
      <c r="AK13" s="1129" t="s">
        <v>522</v>
      </c>
      <c r="AL13" s="1130"/>
      <c r="AM13" s="1130"/>
      <c r="AN13" s="1131"/>
      <c r="AO13" s="277">
        <v>28849</v>
      </c>
      <c r="AP13" s="277">
        <v>11177</v>
      </c>
      <c r="AQ13" s="278">
        <v>9349</v>
      </c>
      <c r="AR13" s="279">
        <v>19.600000000000001</v>
      </c>
    </row>
    <row r="14" spans="1:46" ht="13.5" customHeight="1" x14ac:dyDescent="0.2">
      <c r="A14" s="259"/>
      <c r="AK14" s="1129" t="s">
        <v>523</v>
      </c>
      <c r="AL14" s="1130"/>
      <c r="AM14" s="1130"/>
      <c r="AN14" s="1131"/>
      <c r="AO14" s="277">
        <v>4678</v>
      </c>
      <c r="AP14" s="277">
        <v>1812</v>
      </c>
      <c r="AQ14" s="278">
        <v>4659</v>
      </c>
      <c r="AR14" s="279">
        <v>-61.1</v>
      </c>
    </row>
    <row r="15" spans="1:46" ht="13.5" customHeight="1" x14ac:dyDescent="0.2">
      <c r="A15" s="259"/>
      <c r="AK15" s="1132" t="s">
        <v>524</v>
      </c>
      <c r="AL15" s="1133"/>
      <c r="AM15" s="1133"/>
      <c r="AN15" s="1134"/>
      <c r="AO15" s="277">
        <v>-27087</v>
      </c>
      <c r="AP15" s="277">
        <v>-10495</v>
      </c>
      <c r="AQ15" s="278">
        <v>-18111</v>
      </c>
      <c r="AR15" s="279">
        <v>-42.1</v>
      </c>
    </row>
    <row r="16" spans="1:46" ht="13.2" x14ac:dyDescent="0.2">
      <c r="A16" s="259"/>
      <c r="AK16" s="1132" t="s">
        <v>191</v>
      </c>
      <c r="AL16" s="1133"/>
      <c r="AM16" s="1133"/>
      <c r="AN16" s="1134"/>
      <c r="AO16" s="277">
        <v>986666</v>
      </c>
      <c r="AP16" s="277">
        <v>382281</v>
      </c>
      <c r="AQ16" s="278">
        <v>284598</v>
      </c>
      <c r="AR16" s="279">
        <v>34.299999999999997</v>
      </c>
    </row>
    <row r="17" spans="1:46" ht="13.2" x14ac:dyDescent="0.2">
      <c r="A17" s="259"/>
    </row>
    <row r="18" spans="1:46" ht="13.2" x14ac:dyDescent="0.2">
      <c r="A18" s="259"/>
      <c r="AQ18" s="280"/>
      <c r="AR18" s="280"/>
    </row>
    <row r="19" spans="1:46" ht="13.2" x14ac:dyDescent="0.2">
      <c r="A19" s="259"/>
      <c r="AK19" s="255" t="s">
        <v>525</v>
      </c>
    </row>
    <row r="20" spans="1:46" ht="13.2" x14ac:dyDescent="0.2">
      <c r="A20" s="259"/>
      <c r="AK20" s="281"/>
      <c r="AL20" s="282"/>
      <c r="AM20" s="282"/>
      <c r="AN20" s="283"/>
      <c r="AO20" s="284" t="s">
        <v>526</v>
      </c>
      <c r="AP20" s="285" t="s">
        <v>527</v>
      </c>
      <c r="AQ20" s="286" t="s">
        <v>528</v>
      </c>
      <c r="AR20" s="287"/>
    </row>
    <row r="21" spans="1:46" s="260" customFormat="1" ht="13.2" x14ac:dyDescent="0.2">
      <c r="A21" s="288"/>
      <c r="AK21" s="1135" t="s">
        <v>529</v>
      </c>
      <c r="AL21" s="1136"/>
      <c r="AM21" s="1136"/>
      <c r="AN21" s="1137"/>
      <c r="AO21" s="289">
        <v>44.56</v>
      </c>
      <c r="AP21" s="290">
        <v>25.07</v>
      </c>
      <c r="AQ21" s="291">
        <v>19.489999999999998</v>
      </c>
      <c r="AS21" s="292"/>
      <c r="AT21" s="288"/>
    </row>
    <row r="22" spans="1:46" s="260" customFormat="1" ht="13.2" x14ac:dyDescent="0.2">
      <c r="A22" s="288"/>
      <c r="AK22" s="1135" t="s">
        <v>530</v>
      </c>
      <c r="AL22" s="1136"/>
      <c r="AM22" s="1136"/>
      <c r="AN22" s="1137"/>
      <c r="AO22" s="293">
        <v>93.9</v>
      </c>
      <c r="AP22" s="294">
        <v>94.5</v>
      </c>
      <c r="AQ22" s="295">
        <v>-0.6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531</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532</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533</v>
      </c>
      <c r="AL29" s="260"/>
      <c r="AM29" s="260"/>
      <c r="AN29" s="260"/>
      <c r="AS29" s="302"/>
    </row>
    <row r="30" spans="1:46" ht="13.5" customHeight="1" x14ac:dyDescent="0.2">
      <c r="A30" s="259"/>
      <c r="AK30" s="262"/>
      <c r="AL30" s="263"/>
      <c r="AM30" s="263"/>
      <c r="AN30" s="264"/>
      <c r="AO30" s="1127" t="s">
        <v>512</v>
      </c>
      <c r="AP30" s="265"/>
      <c r="AQ30" s="266" t="s">
        <v>513</v>
      </c>
      <c r="AR30" s="267"/>
    </row>
    <row r="31" spans="1:46" ht="13.2" x14ac:dyDescent="0.2">
      <c r="A31" s="259"/>
      <c r="AK31" s="268"/>
      <c r="AL31" s="269"/>
      <c r="AM31" s="269"/>
      <c r="AN31" s="270"/>
      <c r="AO31" s="1128"/>
      <c r="AP31" s="271" t="s">
        <v>514</v>
      </c>
      <c r="AQ31" s="272" t="s">
        <v>515</v>
      </c>
      <c r="AR31" s="273" t="s">
        <v>516</v>
      </c>
    </row>
    <row r="32" spans="1:46" ht="27" customHeight="1" x14ac:dyDescent="0.2">
      <c r="A32" s="259"/>
      <c r="AK32" s="1143" t="s">
        <v>534</v>
      </c>
      <c r="AL32" s="1144"/>
      <c r="AM32" s="1144"/>
      <c r="AN32" s="1145"/>
      <c r="AO32" s="303">
        <v>225744</v>
      </c>
      <c r="AP32" s="303">
        <v>87464</v>
      </c>
      <c r="AQ32" s="304">
        <v>156764</v>
      </c>
      <c r="AR32" s="305">
        <v>-44.2</v>
      </c>
    </row>
    <row r="33" spans="1:46" ht="13.5" customHeight="1" x14ac:dyDescent="0.2">
      <c r="A33" s="259"/>
      <c r="AK33" s="1143" t="s">
        <v>535</v>
      </c>
      <c r="AL33" s="1144"/>
      <c r="AM33" s="1144"/>
      <c r="AN33" s="1145"/>
      <c r="AO33" s="303" t="s">
        <v>520</v>
      </c>
      <c r="AP33" s="303" t="s">
        <v>520</v>
      </c>
      <c r="AQ33" s="304" t="s">
        <v>520</v>
      </c>
      <c r="AR33" s="305" t="s">
        <v>520</v>
      </c>
    </row>
    <row r="34" spans="1:46" ht="27" customHeight="1" x14ac:dyDescent="0.2">
      <c r="A34" s="259"/>
      <c r="AK34" s="1143" t="s">
        <v>536</v>
      </c>
      <c r="AL34" s="1144"/>
      <c r="AM34" s="1144"/>
      <c r="AN34" s="1145"/>
      <c r="AO34" s="303" t="s">
        <v>520</v>
      </c>
      <c r="AP34" s="303" t="s">
        <v>520</v>
      </c>
      <c r="AQ34" s="304" t="s">
        <v>520</v>
      </c>
      <c r="AR34" s="305" t="s">
        <v>520</v>
      </c>
    </row>
    <row r="35" spans="1:46" ht="27" customHeight="1" x14ac:dyDescent="0.2">
      <c r="A35" s="259"/>
      <c r="AK35" s="1143" t="s">
        <v>537</v>
      </c>
      <c r="AL35" s="1144"/>
      <c r="AM35" s="1144"/>
      <c r="AN35" s="1145"/>
      <c r="AO35" s="303">
        <v>74404</v>
      </c>
      <c r="AP35" s="303">
        <v>28828</v>
      </c>
      <c r="AQ35" s="304">
        <v>30923</v>
      </c>
      <c r="AR35" s="305">
        <v>-6.8</v>
      </c>
    </row>
    <row r="36" spans="1:46" ht="27" customHeight="1" x14ac:dyDescent="0.2">
      <c r="A36" s="259"/>
      <c r="AK36" s="1143" t="s">
        <v>538</v>
      </c>
      <c r="AL36" s="1144"/>
      <c r="AM36" s="1144"/>
      <c r="AN36" s="1145"/>
      <c r="AO36" s="303" t="s">
        <v>520</v>
      </c>
      <c r="AP36" s="303" t="s">
        <v>520</v>
      </c>
      <c r="AQ36" s="304">
        <v>4657</v>
      </c>
      <c r="AR36" s="305" t="s">
        <v>520</v>
      </c>
    </row>
    <row r="37" spans="1:46" ht="13.5" customHeight="1" x14ac:dyDescent="0.2">
      <c r="A37" s="259"/>
      <c r="AK37" s="1143" t="s">
        <v>539</v>
      </c>
      <c r="AL37" s="1144"/>
      <c r="AM37" s="1144"/>
      <c r="AN37" s="1145"/>
      <c r="AO37" s="303" t="s">
        <v>520</v>
      </c>
      <c r="AP37" s="303" t="s">
        <v>520</v>
      </c>
      <c r="AQ37" s="304">
        <v>888</v>
      </c>
      <c r="AR37" s="305" t="s">
        <v>520</v>
      </c>
    </row>
    <row r="38" spans="1:46" ht="27" customHeight="1" x14ac:dyDescent="0.2">
      <c r="A38" s="259"/>
      <c r="AK38" s="1146" t="s">
        <v>540</v>
      </c>
      <c r="AL38" s="1147"/>
      <c r="AM38" s="1147"/>
      <c r="AN38" s="1148"/>
      <c r="AO38" s="306" t="s">
        <v>520</v>
      </c>
      <c r="AP38" s="306" t="s">
        <v>520</v>
      </c>
      <c r="AQ38" s="307">
        <v>21</v>
      </c>
      <c r="AR38" s="295" t="s">
        <v>520</v>
      </c>
      <c r="AS38" s="302"/>
    </row>
    <row r="39" spans="1:46" ht="13.2" x14ac:dyDescent="0.2">
      <c r="A39" s="259"/>
      <c r="AK39" s="1146" t="s">
        <v>541</v>
      </c>
      <c r="AL39" s="1147"/>
      <c r="AM39" s="1147"/>
      <c r="AN39" s="1148"/>
      <c r="AO39" s="303" t="s">
        <v>520</v>
      </c>
      <c r="AP39" s="303" t="s">
        <v>520</v>
      </c>
      <c r="AQ39" s="304">
        <v>-6724</v>
      </c>
      <c r="AR39" s="305" t="s">
        <v>520</v>
      </c>
      <c r="AS39" s="302"/>
    </row>
    <row r="40" spans="1:46" ht="27" customHeight="1" x14ac:dyDescent="0.2">
      <c r="A40" s="259"/>
      <c r="AK40" s="1143" t="s">
        <v>542</v>
      </c>
      <c r="AL40" s="1144"/>
      <c r="AM40" s="1144"/>
      <c r="AN40" s="1145"/>
      <c r="AO40" s="303">
        <v>-243546</v>
      </c>
      <c r="AP40" s="303">
        <v>-94361</v>
      </c>
      <c r="AQ40" s="304">
        <v>-136123</v>
      </c>
      <c r="AR40" s="305">
        <v>-30.7</v>
      </c>
      <c r="AS40" s="302"/>
    </row>
    <row r="41" spans="1:46" ht="13.2" x14ac:dyDescent="0.2">
      <c r="A41" s="259"/>
      <c r="AK41" s="1149" t="s">
        <v>306</v>
      </c>
      <c r="AL41" s="1150"/>
      <c r="AM41" s="1150"/>
      <c r="AN41" s="1151"/>
      <c r="AO41" s="303">
        <v>56602</v>
      </c>
      <c r="AP41" s="303">
        <v>21930</v>
      </c>
      <c r="AQ41" s="304">
        <v>50405</v>
      </c>
      <c r="AR41" s="305">
        <v>-56.5</v>
      </c>
      <c r="AS41" s="302"/>
    </row>
    <row r="42" spans="1:46" ht="13.2" x14ac:dyDescent="0.2">
      <c r="A42" s="259"/>
      <c r="AK42" s="308" t="s">
        <v>543</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544</v>
      </c>
    </row>
    <row r="48" spans="1:46" ht="13.2" x14ac:dyDescent="0.2">
      <c r="A48" s="259"/>
      <c r="AK48" s="313" t="s">
        <v>545</v>
      </c>
      <c r="AL48" s="313"/>
      <c r="AM48" s="313"/>
      <c r="AN48" s="313"/>
      <c r="AO48" s="313"/>
      <c r="AP48" s="313"/>
      <c r="AQ48" s="314"/>
      <c r="AR48" s="313"/>
    </row>
    <row r="49" spans="1:44" ht="13.5" customHeight="1" x14ac:dyDescent="0.2">
      <c r="A49" s="259"/>
      <c r="AK49" s="315"/>
      <c r="AL49" s="316"/>
      <c r="AM49" s="1138" t="s">
        <v>512</v>
      </c>
      <c r="AN49" s="1140" t="s">
        <v>546</v>
      </c>
      <c r="AO49" s="1141"/>
      <c r="AP49" s="1141"/>
      <c r="AQ49" s="1141"/>
      <c r="AR49" s="1142"/>
    </row>
    <row r="50" spans="1:44" ht="13.2" x14ac:dyDescent="0.2">
      <c r="A50" s="259"/>
      <c r="AK50" s="317"/>
      <c r="AL50" s="318"/>
      <c r="AM50" s="1139"/>
      <c r="AN50" s="319" t="s">
        <v>547</v>
      </c>
      <c r="AO50" s="320" t="s">
        <v>548</v>
      </c>
      <c r="AP50" s="321" t="s">
        <v>549</v>
      </c>
      <c r="AQ50" s="322" t="s">
        <v>550</v>
      </c>
      <c r="AR50" s="323" t="s">
        <v>551</v>
      </c>
    </row>
    <row r="51" spans="1:44" ht="13.2" x14ac:dyDescent="0.2">
      <c r="A51" s="259"/>
      <c r="AK51" s="315" t="s">
        <v>552</v>
      </c>
      <c r="AL51" s="316"/>
      <c r="AM51" s="324">
        <v>747353</v>
      </c>
      <c r="AN51" s="325">
        <v>284706</v>
      </c>
      <c r="AO51" s="326">
        <v>-8.3000000000000007</v>
      </c>
      <c r="AP51" s="327">
        <v>289738</v>
      </c>
      <c r="AQ51" s="328">
        <v>-8.6999999999999993</v>
      </c>
      <c r="AR51" s="329">
        <v>0.4</v>
      </c>
    </row>
    <row r="52" spans="1:44" ht="13.2" x14ac:dyDescent="0.2">
      <c r="A52" s="259"/>
      <c r="AK52" s="330"/>
      <c r="AL52" s="331" t="s">
        <v>553</v>
      </c>
      <c r="AM52" s="332">
        <v>546387</v>
      </c>
      <c r="AN52" s="333">
        <v>208147</v>
      </c>
      <c r="AO52" s="334">
        <v>20.6</v>
      </c>
      <c r="AP52" s="335">
        <v>156238</v>
      </c>
      <c r="AQ52" s="336">
        <v>-4.9000000000000004</v>
      </c>
      <c r="AR52" s="337">
        <v>25.5</v>
      </c>
    </row>
    <row r="53" spans="1:44" ht="13.2" x14ac:dyDescent="0.2">
      <c r="A53" s="259"/>
      <c r="AK53" s="315" t="s">
        <v>554</v>
      </c>
      <c r="AL53" s="316"/>
      <c r="AM53" s="324">
        <v>742436</v>
      </c>
      <c r="AN53" s="325">
        <v>282402</v>
      </c>
      <c r="AO53" s="326">
        <v>-0.8</v>
      </c>
      <c r="AP53" s="327">
        <v>316937</v>
      </c>
      <c r="AQ53" s="328">
        <v>9.4</v>
      </c>
      <c r="AR53" s="329">
        <v>-10.199999999999999</v>
      </c>
    </row>
    <row r="54" spans="1:44" ht="13.2" x14ac:dyDescent="0.2">
      <c r="A54" s="259"/>
      <c r="AK54" s="330"/>
      <c r="AL54" s="331" t="s">
        <v>553</v>
      </c>
      <c r="AM54" s="332">
        <v>459265</v>
      </c>
      <c r="AN54" s="333">
        <v>174692</v>
      </c>
      <c r="AO54" s="334">
        <v>-16.100000000000001</v>
      </c>
      <c r="AP54" s="335">
        <v>199150</v>
      </c>
      <c r="AQ54" s="336">
        <v>27.5</v>
      </c>
      <c r="AR54" s="337">
        <v>-43.6</v>
      </c>
    </row>
    <row r="55" spans="1:44" ht="13.2" x14ac:dyDescent="0.2">
      <c r="A55" s="259"/>
      <c r="AK55" s="315" t="s">
        <v>555</v>
      </c>
      <c r="AL55" s="316"/>
      <c r="AM55" s="324">
        <v>1448134</v>
      </c>
      <c r="AN55" s="325">
        <v>555692</v>
      </c>
      <c r="AO55" s="326">
        <v>96.8</v>
      </c>
      <c r="AP55" s="327">
        <v>332350</v>
      </c>
      <c r="AQ55" s="328">
        <v>4.9000000000000004</v>
      </c>
      <c r="AR55" s="329">
        <v>91.9</v>
      </c>
    </row>
    <row r="56" spans="1:44" ht="13.2" x14ac:dyDescent="0.2">
      <c r="A56" s="259"/>
      <c r="AK56" s="330"/>
      <c r="AL56" s="331" t="s">
        <v>553</v>
      </c>
      <c r="AM56" s="332">
        <v>455561</v>
      </c>
      <c r="AN56" s="333">
        <v>174812</v>
      </c>
      <c r="AO56" s="334">
        <v>0.1</v>
      </c>
      <c r="AP56" s="335">
        <v>200453</v>
      </c>
      <c r="AQ56" s="336">
        <v>0.7</v>
      </c>
      <c r="AR56" s="337">
        <v>-0.6</v>
      </c>
    </row>
    <row r="57" spans="1:44" ht="13.2" x14ac:dyDescent="0.2">
      <c r="A57" s="259"/>
      <c r="AK57" s="315" t="s">
        <v>556</v>
      </c>
      <c r="AL57" s="316"/>
      <c r="AM57" s="324">
        <v>1179765</v>
      </c>
      <c r="AN57" s="325">
        <v>458161</v>
      </c>
      <c r="AO57" s="326">
        <v>-17.600000000000001</v>
      </c>
      <c r="AP57" s="327">
        <v>362690</v>
      </c>
      <c r="AQ57" s="328">
        <v>9.1</v>
      </c>
      <c r="AR57" s="329">
        <v>-26.7</v>
      </c>
    </row>
    <row r="58" spans="1:44" ht="13.2" x14ac:dyDescent="0.2">
      <c r="A58" s="259"/>
      <c r="AK58" s="330"/>
      <c r="AL58" s="331" t="s">
        <v>553</v>
      </c>
      <c r="AM58" s="332">
        <v>649096</v>
      </c>
      <c r="AN58" s="333">
        <v>252076</v>
      </c>
      <c r="AO58" s="334">
        <v>44.2</v>
      </c>
      <c r="AP58" s="335">
        <v>172580</v>
      </c>
      <c r="AQ58" s="336">
        <v>-13.9</v>
      </c>
      <c r="AR58" s="337">
        <v>58.1</v>
      </c>
    </row>
    <row r="59" spans="1:44" ht="13.2" x14ac:dyDescent="0.2">
      <c r="A59" s="259"/>
      <c r="AK59" s="315" t="s">
        <v>557</v>
      </c>
      <c r="AL59" s="316"/>
      <c r="AM59" s="324">
        <v>860785</v>
      </c>
      <c r="AN59" s="325">
        <v>333508</v>
      </c>
      <c r="AO59" s="326">
        <v>-27.2</v>
      </c>
      <c r="AP59" s="327">
        <v>296093</v>
      </c>
      <c r="AQ59" s="328">
        <v>-18.399999999999999</v>
      </c>
      <c r="AR59" s="329">
        <v>-8.8000000000000007</v>
      </c>
    </row>
    <row r="60" spans="1:44" ht="13.2" x14ac:dyDescent="0.2">
      <c r="A60" s="259"/>
      <c r="AK60" s="330"/>
      <c r="AL60" s="331" t="s">
        <v>553</v>
      </c>
      <c r="AM60" s="332">
        <v>375159</v>
      </c>
      <c r="AN60" s="333">
        <v>145354</v>
      </c>
      <c r="AO60" s="334">
        <v>-42.3</v>
      </c>
      <c r="AP60" s="335">
        <v>140545</v>
      </c>
      <c r="AQ60" s="336">
        <v>-18.600000000000001</v>
      </c>
      <c r="AR60" s="337">
        <v>-23.7</v>
      </c>
    </row>
    <row r="61" spans="1:44" ht="13.2" x14ac:dyDescent="0.2">
      <c r="A61" s="259"/>
      <c r="AK61" s="315" t="s">
        <v>558</v>
      </c>
      <c r="AL61" s="338"/>
      <c r="AM61" s="324">
        <v>995695</v>
      </c>
      <c r="AN61" s="325">
        <v>382894</v>
      </c>
      <c r="AO61" s="326">
        <v>8.6</v>
      </c>
      <c r="AP61" s="327">
        <v>319562</v>
      </c>
      <c r="AQ61" s="339">
        <v>-0.7</v>
      </c>
      <c r="AR61" s="329">
        <v>9.3000000000000007</v>
      </c>
    </row>
    <row r="62" spans="1:44" ht="13.2" x14ac:dyDescent="0.2">
      <c r="A62" s="259"/>
      <c r="AK62" s="330"/>
      <c r="AL62" s="331" t="s">
        <v>553</v>
      </c>
      <c r="AM62" s="332">
        <v>497094</v>
      </c>
      <c r="AN62" s="333">
        <v>191016</v>
      </c>
      <c r="AO62" s="334">
        <v>1.3</v>
      </c>
      <c r="AP62" s="335">
        <v>173793</v>
      </c>
      <c r="AQ62" s="336">
        <v>-1.8</v>
      </c>
      <c r="AR62" s="337">
        <v>3.1</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mkBdF0Rd3B+iisMRkaYcC6eSFIyFgNgMUfKxELneaPHxc80ArLyOdIsVXDuiXdJBP20qZ5ruA3DH1A6GxYu/tg==" saltValue="FqjLK6RmZ+Gj7telEIPl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560</v>
      </c>
    </row>
    <row r="121" spans="125:125" ht="13.5" hidden="1" customHeight="1" x14ac:dyDescent="0.2">
      <c r="DU121" s="253"/>
    </row>
  </sheetData>
  <sheetProtection algorithmName="SHA-512" hashValue="/XeDy3toLZkJtFpSuRPZOUP5VlFlNJTeY/cF2UeGzFeSp8V1sPl7t+kiRCwOaE0ID6tYnjxp9KLdgFEeurqqXQ==" saltValue="+YAcv2gh5IahuQy2ZyPVN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561</v>
      </c>
    </row>
  </sheetData>
  <sheetProtection algorithmName="SHA-512" hashValue="69aAtoR8R5pOrtGJa7ZpSq2CMfmsRcCik7mJRzEmdYZKM4olK9x1gDc52fCucYJEXtZvirhzP21KKDV4KeiBbw==" saltValue="7syE6AkjH1u2K6bPe1dKZ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2">
      <c r="B47" s="10"/>
      <c r="C47" s="1152" t="s">
        <v>3</v>
      </c>
      <c r="D47" s="1152"/>
      <c r="E47" s="1153"/>
      <c r="F47" s="11">
        <v>47.69</v>
      </c>
      <c r="G47" s="12">
        <v>50.99</v>
      </c>
      <c r="H47" s="12">
        <v>50.7</v>
      </c>
      <c r="I47" s="12">
        <v>44.93</v>
      </c>
      <c r="J47" s="13">
        <v>47.78</v>
      </c>
    </row>
    <row r="48" spans="2:10" ht="57.75" customHeight="1" x14ac:dyDescent="0.2">
      <c r="B48" s="14"/>
      <c r="C48" s="1154" t="s">
        <v>4</v>
      </c>
      <c r="D48" s="1154"/>
      <c r="E48" s="1155"/>
      <c r="F48" s="15">
        <v>11.53</v>
      </c>
      <c r="G48" s="16">
        <v>12.45</v>
      </c>
      <c r="H48" s="16">
        <v>15.21</v>
      </c>
      <c r="I48" s="16">
        <v>11.32</v>
      </c>
      <c r="J48" s="17">
        <v>9.5399999999999991</v>
      </c>
    </row>
    <row r="49" spans="2:10" ht="57.75" customHeight="1" thickBot="1" x14ac:dyDescent="0.25">
      <c r="B49" s="18"/>
      <c r="C49" s="1156" t="s">
        <v>5</v>
      </c>
      <c r="D49" s="1156"/>
      <c r="E49" s="1157"/>
      <c r="F49" s="19">
        <v>2.77</v>
      </c>
      <c r="G49" s="20">
        <v>3.63</v>
      </c>
      <c r="H49" s="20">
        <v>2.83</v>
      </c>
      <c r="I49" s="20">
        <v>12.24</v>
      </c>
      <c r="J49" s="21">
        <v>1.1399999999999999</v>
      </c>
    </row>
    <row r="50" spans="2:10" ht="13.2" x14ac:dyDescent="0.2"/>
  </sheetData>
  <sheetProtection algorithmName="SHA-512" hashValue="F0KMQKr0SAZzizXRaI3t8LRqzEWIKK7t8G+SBWQEwpXQSp7AJRpqNocfz2JrAjJnszip9nifRnKvXFACWMokVA==" saltValue="syySVD0nFJTMqLT6s1Gi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2024-03-18T10:00:11Z</cp:lastPrinted>
  <dcterms:created xsi:type="dcterms:W3CDTF">2024-02-05T00:59:01Z</dcterms:created>
  <dcterms:modified xsi:type="dcterms:W3CDTF">2025-09-28T07:23:27Z</dcterms:modified>
  <cp:category/>
</cp:coreProperties>
</file>