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03.intra.yakuba.local\共有フォルダ\総務課\０１文書\０２総務\０１総務管理\０２財政\財政状況資料集\R06\令和4年度分財政状況資料集の作成（2回目）\【青ヶ島村提出・2回目】\"/>
    </mc:Choice>
  </mc:AlternateContent>
  <bookViews>
    <workbookView xWindow="0" yWindow="0" windowWidth="19200" windowHeight="1137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<sst xmlns="http://schemas.openxmlformats.org/spreadsheetml/2006/main" count="1231" uniqueCount="602">
  <si>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</si>
  <si>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</si>
  <si>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</si>
  <si>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</si>
  <si>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</si>
  <si>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</si>
  <si>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</si>
  <si>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</si>
  <si>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</si>
  <si>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</si>
  <si>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</si>
  <si>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</si>
  <si>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</si>
  <si>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</si>
  <si>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</si>
  <si>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</si>
  <si>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</si>
  <si>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</si>
  <si>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</si>
  <si>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</si>
  <si>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</si>
  <si>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</si>
  <si>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</si>
  <si>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</si>
  <si>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</si>
  <si>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</si>
  <si>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</si>
  <si>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</si>
  <si>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</si>
  <si>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</si>
  <si>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</si>
  <si>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</si>
  <si>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</si>
  <si>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</si>
  <si>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</si>
  <si>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</si>
  <si>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</si>
  <si>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</si>
  <si>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</si>
  <si>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</si>
  <si>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</si>
  <si>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</si>
  <si>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</si>
  <si>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</si>
  <si>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</si>
  <si>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</si>
  <si>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</si>
  <si>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</si>
  <si>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</si>
  <si>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</si>
  <si>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</si>
  <si>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</si>
  <si>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</si>
  <si>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</si>
  <si>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</si>
  <si>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</si>
  <si>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</si>
  <si>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</si>
  <si>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</si>
  <si>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</si>
  <si>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</si>
  <si>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</si>
  <si>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</si>
  <si>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</si>
  <si>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</si>
  <si>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</si>
  <si>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</si>
  <si>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</si>
  <si>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</si>
  <si>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</si>
  <si>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</si>
  <si>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</si>
  <si>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</si>
  <si>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</si>
  <si>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</si>
  <si>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</si>
  <si>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</si>
  <si>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</si>
  <si>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</si>
  <si>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</si>
  <si>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</si>
  <si>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</si>
  <si>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</si>
  <si>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</si>
  <si>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</si>
  <si>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</si>
  <si>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</si>
  <si>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</si>
  <si>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</si>
  <si>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</si>
  <si>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</si>
  <si>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</si>
  <si>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</si>
  <si>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</si>
  <si>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</si>
  <si>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</si>
  <si>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</si>
  <si>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</si>
  <si>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</si>
  <si>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</si>
  <si>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青ヶ島村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</si>
  <si>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</si>
  <si>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</si>
  <si>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</si>
  <si>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</si>
  <si>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</si>
  <si>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</si>
  <si>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</si>
  <si>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</si>
  <si>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</si>
  <si>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</si>
  <si>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</si>
  <si>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</si>
  <si>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</si>
  <si>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</si>
  <si>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</si>
  <si>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</si>
  <si>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</si>
  <si>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</si>
  <si>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</si>
  <si>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</si>
  <si>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</si>
  <si>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</si>
  <si>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</si>
  <si>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</si>
  <si>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</si>
  <si>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</si>
  <si>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-5.1</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</si>
  <si>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</si>
  <si>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</si>
  <si>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</si>
  <si>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</si>
  <si>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</si>
  <si>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</si>
  <si>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</si>
  <si>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</si>
  <si>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</si>
  <si>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</si>
  <si>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</si>
  <si>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</si>
  <si>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</si>
  <si>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</si>
  <si>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</si>
  <si>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</si>
  <si>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</si>
  <si>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</si>
  <si>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</si>
  <si>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</si>
  <si>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</si>
  <si>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</si>
  <si>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</si>
  <si>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</si>
  <si>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</si>
  <si>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</si>
  <si>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</si>
  <si>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</si>
  <si>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</si>
  <si>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</si>
  <si>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</si>
  <si>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</si>
  <si>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</si>
  <si>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</si>
  <si>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</si>
  <si>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</si>
  <si>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</si>
  <si>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</si>
  <si>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</si>
  <si>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</si>
  <si>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</si>
  <si>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</si>
  <si>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</si>
  <si>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</si>
  <si>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</si>
  <si>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</si>
  <si>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</si>
  <si>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</si>
  <si>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</si>
  <si>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</si>
  <si>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</si>
  <si>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</si>
  <si>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</si>
  <si>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</si>
  <si>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</si>
  <si>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</si>
  <si>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</si>
  <si>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</si>
  <si>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</si>
  <si>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</si>
  <si>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</si>
  <si>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</si>
  <si>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</si>
  <si>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</si>
  <si>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</si>
  <si>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</si>
  <si>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</si>
  <si>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</si>
  <si>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</si>
  <si>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</si>
  <si>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</si>
  <si>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</si>
  <si>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</si>
  <si>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</si>
  <si>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</si>
  <si>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</si>
  <si>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</si>
  <si>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</si>
  <si>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</si>
  <si>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</si>
  <si>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</si>
  <si>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</si>
  <si>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</si>
  <si>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</si>
  <si>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</si>
  <si>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</si>
  <si>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</si>
  <si>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</si>
  <si>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東京都青ヶ島村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</si>
  <si>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</si>
  <si>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</si>
  <si>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</si>
  <si>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</si>
  <si>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</si>
  <si>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</si>
  <si>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</si>
  <si>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</si>
  <si>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</si>
  <si>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</si>
  <si>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</si>
  <si>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</si>
  <si>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</si>
  <si>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</si>
  <si>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</si>
  <si>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</si>
  <si>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</si>
  <si>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</si>
  <si>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</si>
  <si>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</si>
  <si>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</si>
  <si>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</si>
  <si>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</si>
  <si>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</si>
  <si>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</si>
  <si>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</si>
  <si>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</si>
  <si>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</si>
  <si>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</si>
  <si>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</si>
  <si>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</si>
  <si>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</si>
  <si>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</si>
  <si>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</si>
  <si>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</si>
  <si>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</si>
  <si>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</si>
  <si>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</si>
  <si>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</si>
  <si>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</si>
  <si>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</si>
  <si>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</si>
  <si>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</si>
  <si>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</si>
  <si>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</si>
  <si>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</si>
  <si>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</si>
  <si>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</si>
  <si>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</si>
  <si>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</si>
  <si>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</si>
  <si>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</si>
  <si>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</si>
  <si>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</si>
  <si>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</si>
  <si>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</si>
  <si>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</si>
  <si>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</si>
  <si>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</si>
  <si>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</si>
  <si>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</si>
  <si>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</si>
  <si>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</si>
  <si>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</si>
  <si>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</si>
  <si>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</si>
  <si>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</si>
  <si>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</si>
  <si>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</si>
  <si>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</si>
  <si>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</si>
  <si>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</si>
  <si>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</si>
  <si>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</si>
  <si>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</si>
  <si>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</si>
  <si>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</si>
  <si>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</si>
  <si>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</si>
  <si>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</si>
  <si>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</si>
  <si>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</si>
  <si>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</si>
  <si>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</si>
  <si>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</si>
  <si>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</si>
  <si>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</si>
  <si>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</si>
  <si>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</si>
  <si>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</si>
  <si>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</si>
  <si>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</si>
  <si>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</si>
  <si>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</si>
  <si>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</si>
  <si>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</si>
  <si>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</si>
  <si>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</si>
  <si>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</si>
  <si>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</si>
  <si>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</si>
  <si>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</si>
  <si>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</si>
  <si>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</si>
  <si>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</si>
  <si>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</si>
  <si>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</si>
  <si>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</si>
  <si>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</si>
  <si>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</si>
  <si>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</si>
  <si>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</si>
  <si>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</si>
  <si>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</si>
  <si>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</si>
  <si>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</si>
  <si>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</si>
  <si>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</si>
  <si>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</si>
  <si>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</si>
  <si>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</si>
  <si>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</si>
  <si>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</si>
  <si>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</si>
  <si>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</si>
  <si>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</si>
  <si>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</si>
  <si>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</si>
  <si>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</si>
  <si>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</si>
  <si>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</si>
  <si>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</si>
  <si>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</si>
  <si>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</si>
  <si>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</si>
  <si>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</si>
  <si>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</si>
  <si>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</si>
  <si>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</si>
  <si>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</si>
  <si>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</si>
  <si>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</si>
  <si>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</si>
  <si>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</si>
  <si>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</si>
  <si>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</si>
  <si>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</si>
  <si>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</si>
  <si>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</si>
  <si>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</si>
  <si>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</si>
  <si>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東京都青ヶ島村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</si>
  <si>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</si>
  <si>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</si>
  <si>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</si>
  <si>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</si>
  <si>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</si>
  <si>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</si>
  <si>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</si>
  <si>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</si>
  <si>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</si>
  <si>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</si>
  <si>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</si>
  <si>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</si>
  <si>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</si>
  <si>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</si>
  <si>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</si>
  <si>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</si>
  <si>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</si>
  <si>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</si>
  <si>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</si>
  <si>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</si>
  <si>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</si>
  <si>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</si>
  <si>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</si>
  <si>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</si>
  <si>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</si>
  <si>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</si>
  <si>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</si>
  <si>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</si>
  <si>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</si>
  <si>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</si>
  <si>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</si>
  <si>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</si>
  <si>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</si>
  <si>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</si>
  <si>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国民健康保険事業直営診療特別会計</t>
    <phoneticPr fontId="5"/>
  </si>
  <si>
    <t>介護保険事業特別会計</t>
    <phoneticPr fontId="5"/>
  </si>
  <si>
    <t>後期高齢者医療事業特別会計</t>
    <phoneticPr fontId="5"/>
  </si>
  <si>
    <t>介護サービス事業特別会計</t>
    <phoneticPr fontId="5"/>
  </si>
  <si>
    <t>簡易水道事業特別会計</t>
    <phoneticPr fontId="5"/>
  </si>
  <si>
    <t>法非適用企業</t>
    <phoneticPr fontId="5"/>
  </si>
  <si>
    <t>合併処理浄化槽事業特別会計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</si>
  <si>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</si>
  <si>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</si>
  <si>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</si>
  <si>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</si>
  <si>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</si>
  <si>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</si>
  <si>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</si>
  <si>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</si>
  <si>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</si>
  <si>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</si>
  <si>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</si>
  <si>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</si>
  <si>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</si>
  <si>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</si>
  <si>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</si>
  <si>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</si>
  <si>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</si>
  <si>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</si>
  <si>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</si>
  <si>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</si>
  <si>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</si>
  <si>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</si>
  <si>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</si>
  <si>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</si>
  <si>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</si>
  <si>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</si>
  <si>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</si>
  <si>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</si>
  <si>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</si>
  <si>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</si>
  <si>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</si>
  <si>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</si>
  <si>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</si>
  <si>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</si>
  <si>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</si>
  <si>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</si>
  <si>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</si>
  <si>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</si>
  <si>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</si>
  <si>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</si>
  <si>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</si>
  <si>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</si>
  <si>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</si>
  <si>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</si>
  <si>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</si>
  <si>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</si>
  <si>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</si>
  <si>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</si>
  <si>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</si>
  <si>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</si>
  <si>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</si>
  <si>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</si>
  <si>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</si>
  <si>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</si>
  <si>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</si>
  <si>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</si>
  <si>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</si>
  <si>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</si>
  <si>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</si>
  <si>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</si>
  <si>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</si>
  <si>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</si>
  <si>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介護サービス事業特別会計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</si>
  <si>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</si>
  <si>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</si>
  <si>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</si>
  <si>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後期高齢者医療事業特別会計</t>
    <phoneticPr fontId="5"/>
  </si>
  <si>
    <t>将来負担比率（(Ｅ)－(Ｆ)）／（(Ｃ)－(Ｄ)）×１００</t>
    <rPh sb="0" eb="2">
      <t>ショウライ</t>
    </rPh>
    <rPh sb="2" eb="4">
      <t>フタン</t>
    </rPh>
    <rPh sb="4" eb="6">
      <t>ヒリツ</t>
    </rPh>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</si>
  <si>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</si>
  <si>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</si>
  <si>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</si>
  <si>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</si>
  <si>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</si>
  <si>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</si>
  <si>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</si>
  <si>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</si>
  <si>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</si>
  <si>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</si>
  <si>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</si>
  <si>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</si>
  <si>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</si>
  <si>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</si>
  <si>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</si>
  <si>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</si>
  <si>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</si>
  <si>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</si>
  <si>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</si>
  <si>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</si>
  <si>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</si>
  <si>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</si>
  <si>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</si>
  <si>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</si>
  <si>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</si>
  <si>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</si>
  <si>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</si>
  <si>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</si>
  <si>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</si>
  <si>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</si>
  <si>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</si>
  <si>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</si>
  <si>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</si>
  <si>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</si>
  <si>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</si>
  <si>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</si>
  <si>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</si>
  <si>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</si>
  <si>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</si>
  <si>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</si>
  <si>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</si>
  <si>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</si>
  <si>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</si>
  <si>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</si>
  <si>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</si>
  <si>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</si>
  <si>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</si>
  <si>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</si>
  <si>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</si>
  <si>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</si>
  <si>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</si>
  <si>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</si>
  <si>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</si>
  <si>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</si>
  <si>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</si>
  <si>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</si>
  <si>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</si>
  <si>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</si>
  <si>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</si>
  <si>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</si>
  <si>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</si>
  <si>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</si>
  <si>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</si>
  <si>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</si>
  <si>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</si>
  <si>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</si>
  <si>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</si>
  <si>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</si>
  <si>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</si>
  <si>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</si>
  <si>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</si>
  <si>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</si>
  <si>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</si>
  <si>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</si>
  <si>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</si>
  <si>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</si>
  <si>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</si>
  <si>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</si>
  <si>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</si>
  <si>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</si>
  <si>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</si>
  <si>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</si>
  <si>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</si>
  <si>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44.89</t>
  </si>
  <si>
    <t>一般会計</t>
  </si>
  <si>
    <t>簡易水道事業特別会計</t>
  </si>
  <si>
    <t>合併処理浄化槽事業特別会計</t>
  </si>
  <si>
    <t>国民健康保険事業特別会計</t>
  </si>
  <si>
    <t>国民健康保険事業直営診療特別会計</t>
  </si>
  <si>
    <t>介護保険事業特別会計</t>
  </si>
  <si>
    <t>後期高齢者医療事業特別会計</t>
  </si>
  <si>
    <t>介護サービス事業特別会計</t>
  </si>
  <si>
    <t>その他会計（赤字）</t>
  </si>
  <si>
    <t>その他会計（黒字）</t>
  </si>
  <si>
    <t>（百万円）</t>
    <phoneticPr fontId="5"/>
  </si>
  <si>
    <t>H30</t>
    <phoneticPr fontId="5"/>
  </si>
  <si>
    <t>R01</t>
    <phoneticPr fontId="5"/>
  </si>
  <si>
    <t>R02</t>
    <phoneticPr fontId="5"/>
  </si>
  <si>
    <t>R03</t>
    <phoneticPr fontId="5"/>
  </si>
  <si>
    <t>R04</t>
    <phoneticPr fontId="5"/>
  </si>
  <si>
    <t>東京都市町村議会公務災害補償等組合</t>
    <rPh sb="0" eb="3">
      <t>トウキョウト</t>
    </rPh>
    <rPh sb="3" eb="6">
      <t>シチョウソン</t>
    </rPh>
    <rPh sb="6" eb="8">
      <t>ギカイ</t>
    </rPh>
    <rPh sb="8" eb="10">
      <t>コウム</t>
    </rPh>
    <rPh sb="10" eb="12">
      <t>サイガイ</t>
    </rPh>
    <rPh sb="12" eb="14">
      <t>ホショウ</t>
    </rPh>
    <rPh sb="14" eb="15">
      <t>トウ</t>
    </rPh>
    <rPh sb="15" eb="17">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</si>
  <si>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</si>
  <si>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</si>
  <si>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2"/>
  </si>
  <si>
    <t>東京都島嶼町村一部事務組合</t>
    <rPh sb="0" eb="3">
      <t>トウキョウト</t>
    </rPh>
    <rPh sb="3" eb="5">
      <t>トウショ</t>
    </rPh>
    <rPh sb="5" eb="7">
      <t>チョウソン</t>
    </rPh>
    <rPh sb="7" eb="9">
      <t>イチブ</t>
    </rPh>
    <rPh sb="9" eb="11">
      <t>ジム</t>
    </rPh>
    <rPh sb="11" eb="13">
      <t>クミアイ</t>
    </rPh>
    <phoneticPr fontId="2"/>
  </si>
  <si>
    <t>東京都後期高齢者医療広域連合（一般会計）</t>
    <rPh sb="0" eb="3">
      <t>トウキョウト</t>
    </rPh>
    <rPh sb="3" eb="5">
      <t>コウキ</t>
    </rPh>
    <rPh sb="5" eb="7">
      <t>コウレイ</t>
    </rPh>
    <rPh sb="7" eb="8">
      <t>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</si>
  <si>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7">
      <t>コウレイ</t>
    </rPh>
    <rPh sb="7" eb="8">
      <t>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</si>
  <si>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</si>
  <si>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</si>
  <si>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庁舎建設基金</t>
    <rPh sb="0" eb="2">
      <t>チョウシャ</t>
    </rPh>
    <rPh sb="2" eb="4">
      <t>ケンセツ</t>
    </rPh>
    <rPh sb="4" eb="6">
      <t>キキン</t>
    </rPh>
    <phoneticPr fontId="5"/>
  </si>
  <si>
    <t>公共施設整備基金</t>
    <rPh sb="0" eb="4">
      <t>コウキョウシセツ</t>
    </rPh>
    <rPh sb="4" eb="6">
      <t>セイビ</t>
    </rPh>
    <rPh sb="6" eb="8">
      <t>キキン</t>
    </rPh>
    <phoneticPr fontId="2"/>
  </si>
  <si>
    <t>社会福祉基金</t>
    <rPh sb="0" eb="2">
      <t>シャカイ</t>
    </rPh>
    <rPh sb="2" eb="4">
      <t>フクシ</t>
    </rPh>
    <rPh sb="4" eb="6">
      <t>キキン</t>
    </rPh>
    <phoneticPr fontId="2"/>
  </si>
  <si>
    <t>土地開発基金</t>
    <rPh sb="0" eb="2">
      <t>トチ</t>
    </rPh>
    <rPh sb="2" eb="4">
      <t>カイハツ</t>
    </rPh>
    <rPh sb="4" eb="6">
      <t>キキン</t>
    </rPh>
    <phoneticPr fontId="2"/>
  </si>
  <si>
    <t>合併処理浄化槽基金</t>
    <rPh sb="0" eb="2">
      <t>ガッペイ</t>
    </rPh>
    <rPh sb="2" eb="4">
      <t>ショリ</t>
    </rPh>
    <rPh sb="4" eb="7">
      <t>ジョウカソウ</t>
    </rPh>
    <rPh sb="7" eb="9">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</si>
  <si>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</si>
  <si>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</si>
  <si>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</si>
  <si>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</si>
  <si>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</si>
  <si>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</si>
  <si>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</si>
  <si>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</si>
  <si>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</si>
  <si>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実質公債費比率は、地方債の発行を平成20年度より抑制していることもあり、類似団体と比べても低くなっている。また、将来負担比率に関してもゼロとなっている。
今後、村営住宅整備や索道鉄塔補修工事などの大型事業を予定しており、実質公債費比率の上昇が考えられるため、積立基金の活用など計画的に取り組み、健全な財政運営を行う。</t>
    <rPh sb="0" eb="2">
      <t>ジッシツ</t>
    </rPh>
    <rPh sb="2" eb="5">
      <t>コウサイヒ</t>
    </rPh>
    <rPh sb="5" eb="7">
      <t>ヒリツ</t>
    </rPh>
    <rPh sb="9" eb="12">
      <t>チホウサイ</t>
    </rPh>
    <rPh sb="13" eb="15">
      <t>ハッコウ</t>
    </rPh>
    <rPh sb="16" eb="18">
      <t>ヘイセイ</t>
    </rPh>
    <rPh sb="20" eb="22">
      <t>ネンド</t>
    </rPh>
    <rPh sb="24" eb="26">
      <t>ヨクセイ</t>
    </rPh>
    <rPh sb="36" eb="38">
      <t>ルイジ</t>
    </rPh>
    <rPh sb="38" eb="40">
      <t>ダンタイ</t>
    </rPh>
    <rPh sb="41" eb="42">
      <t>クラ</t>
    </rPh>
    <rPh sb="45" eb="46">
      <t>ヒク</t>
    </rPh>
    <rPh sb="56" eb="58">
      <t>ショウライ</t>
    </rPh>
    <rPh sb="58" eb="60">
      <t>フタン</t>
    </rPh>
    <rPh sb="60" eb="62">
      <t>ヒリツ</t>
    </rPh>
    <rPh sb="63" eb="64">
      <t>カン</t>
    </rPh>
    <rPh sb="77" eb="79">
      <t>コンゴ</t>
    </rPh>
    <rPh sb="80" eb="82">
      <t>ソンエイ</t>
    </rPh>
    <rPh sb="82" eb="84">
      <t>ジュウタク</t>
    </rPh>
    <rPh sb="84" eb="86">
      <t>セイビ</t>
    </rPh>
    <rPh sb="87" eb="89">
      <t>サクドウ</t>
    </rPh>
    <rPh sb="89" eb="91">
      <t>テットウ</t>
    </rPh>
    <rPh sb="91" eb="93">
      <t>ホシュウ</t>
    </rPh>
    <rPh sb="93" eb="95">
      <t>コウジ</t>
    </rPh>
    <rPh sb="98" eb="100">
      <t>オオガタ</t>
    </rPh>
    <rPh sb="100" eb="102">
      <t>ジギョウ</t>
    </rPh>
    <rPh sb="103" eb="105">
      <t>ヨテイ</t>
    </rPh>
    <rPh sb="110" eb="112">
      <t>ジッシツ</t>
    </rPh>
    <rPh sb="112" eb="115">
      <t>コウサイヒ</t>
    </rPh>
    <rPh sb="115" eb="117">
      <t>ヒリツ</t>
    </rPh>
    <rPh sb="118" eb="120">
      <t>ジョウショウ</t>
    </rPh>
    <rPh sb="121" eb="122">
      <t>カンガ</t>
    </rPh>
    <rPh sb="129" eb="131">
      <t>ツミタテ</t>
    </rPh>
    <rPh sb="131" eb="133">
      <t>キキン</t>
    </rPh>
    <rPh sb="134" eb="136">
      <t>カツヨウ</t>
    </rPh>
    <rPh sb="138" eb="141">
      <t>ケイカクテキ</t>
    </rPh>
    <rPh sb="142" eb="143">
      <t>ト</t>
    </rPh>
    <rPh sb="144" eb="145">
      <t>ク</t>
    </rPh>
    <rPh sb="147" eb="149">
      <t>ケンゼン</t>
    </rPh>
    <rPh sb="150" eb="152">
      <t>ザイセイ</t>
    </rPh>
    <rPh sb="152" eb="154">
      <t>ウンエイ</t>
    </rPh>
    <rPh sb="155" eb="156">
      <t>オコナ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</si>
</sst>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289738</c:v>
                </c:pt>
                <c:pt idx="1">
                  <c:v>316937</c:v>
                </c:pt>
                <c:pt idx="2">
                  <c:v>332350</c:v>
                </c:pt>
                <c:pt idx="3">
                  <c:v>362690</c:v>
                </c:pt>
                <c:pt idx="4">
                  <c:v>296093</c:v>
                </c:pt>
              </c:numCache>
            </c:numRef>
          </c:val>
          <c:smooth val="0"/>
          <c:extLst>
            <c:ext xmlns:c16="http://schemas.microsoft.com/office/drawing/2014/chart" uri="{C3380CC4-5D6E-409C-BE32-E72D297353CC}">
              <c16:uniqueId val="{00000000-9801-4656-81C2-122492CEDF2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816836</c:v>
                </c:pt>
                <c:pt idx="1">
                  <c:v>615643</c:v>
                </c:pt>
                <c:pt idx="2">
                  <c:v>971636</c:v>
                </c:pt>
                <c:pt idx="3">
                  <c:v>2043665</c:v>
                </c:pt>
                <c:pt idx="4">
                  <c:v>2172964</c:v>
                </c:pt>
              </c:numCache>
            </c:numRef>
          </c:val>
          <c:smooth val="0"/>
          <c:extLst>
            <c:ext xmlns:c16="http://schemas.microsoft.com/office/drawing/2014/chart" uri="{C3380CC4-5D6E-409C-BE32-E72D297353CC}">
              <c16:uniqueId val="{00000001-9801-4656-81C2-122492CEDF2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104.37</c:v>
                </c:pt>
                <c:pt idx="1">
                  <c:v>77.430000000000007</c:v>
                </c:pt>
                <c:pt idx="2">
                  <c:v>15.67</c:v>
                </c:pt>
                <c:pt idx="3">
                  <c:v>12.86</c:v>
                </c:pt>
                <c:pt idx="4">
                  <c:v>40.4</c:v>
                </c:pt>
              </c:numCache>
            </c:numRef>
          </c:val>
          <c:extLst>
            <c:ext xmlns:c16="http://schemas.microsoft.com/office/drawing/2014/chart" uri="{C3380CC4-5D6E-409C-BE32-E72D297353CC}">
              <c16:uniqueId val="{00000000-D952-4B8C-8E21-E91AD4F328F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340.35</c:v>
                </c:pt>
                <c:pt idx="1">
                  <c:v>414.49</c:v>
                </c:pt>
                <c:pt idx="2">
                  <c:v>501.98</c:v>
                </c:pt>
                <c:pt idx="3">
                  <c:v>378.62</c:v>
                </c:pt>
                <c:pt idx="4">
                  <c:v>390.51</c:v>
                </c:pt>
              </c:numCache>
            </c:numRef>
          </c:val>
          <c:extLst>
            <c:ext xmlns:c16="http://schemas.microsoft.com/office/drawing/2014/chart" uri="{C3380CC4-5D6E-409C-BE32-E72D297353CC}">
              <c16:uniqueId val="{00000001-D952-4B8C-8E21-E91AD4F328F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23.5</c:v>
                </c:pt>
                <c:pt idx="1">
                  <c:v>45.89</c:v>
                </c:pt>
                <c:pt idx="2">
                  <c:v>56.62</c:v>
                </c:pt>
                <c:pt idx="3">
                  <c:v>-44.89</c:v>
                </c:pt>
                <c:pt idx="4">
                  <c:v>27.14</c:v>
                </c:pt>
              </c:numCache>
            </c:numRef>
          </c:val>
          <c:smooth val="0"/>
          <c:extLst>
            <c:ext xmlns:c16="http://schemas.microsoft.com/office/drawing/2014/chart" uri="{C3380CC4-5D6E-409C-BE32-E72D297353CC}">
              <c16:uniqueId val="{00000002-D952-4B8C-8E21-E91AD4F328F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B3E-4FB0-A786-77EB6206B19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B3E-4FB0-A786-77EB6206B19D}"/>
            </c:ext>
          </c:extLst>
        </c:ser>
        <c:ser>
          <c:idx val="2"/>
          <c:order val="2"/>
          <c:tx>
            <c:strRef>
              <c:f>データシート!$A$29</c:f>
              <c:strCache>
                <c:ptCount val="1"/>
                <c:pt idx="0">
                  <c:v>介護サービス事業特別会計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0.22</c:v>
                </c:pt>
                <c:pt idx="2">
                  <c:v>#N/A</c:v>
                </c:pt>
                <c:pt idx="3">
                  <c:v>0.22</c:v>
                </c:pt>
                <c:pt idx="4">
                  <c:v>#N/A</c:v>
                </c:pt>
                <c:pt idx="5">
                  <c:v>0.2</c:v>
                </c:pt>
                <c:pt idx="6">
                  <c:v>#N/A</c:v>
                </c:pt>
                <c:pt idx="7">
                  <c:v>0.17</c:v>
                </c:pt>
                <c:pt idx="8">
                  <c:v>#N/A</c:v>
                </c:pt>
                <c:pt idx="9">
                  <c:v>0.18</c:v>
                </c:pt>
              </c:numCache>
            </c:numRef>
          </c:val>
          <c:extLst>
            <c:ext xmlns:c16="http://schemas.microsoft.com/office/drawing/2014/chart" uri="{C3380CC4-5D6E-409C-BE32-E72D297353CC}">
              <c16:uniqueId val="{00000002-4B3E-4FB0-A786-77EB6206B19D}"/>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1.37</c:v>
                </c:pt>
                <c:pt idx="2">
                  <c:v>#N/A</c:v>
                </c:pt>
                <c:pt idx="3">
                  <c:v>1.84</c:v>
                </c:pt>
                <c:pt idx="4">
                  <c:v>#N/A</c:v>
                </c:pt>
                <c:pt idx="5">
                  <c:v>1.71</c:v>
                </c:pt>
                <c:pt idx="6">
                  <c:v>#N/A</c:v>
                </c:pt>
                <c:pt idx="7">
                  <c:v>1.67</c:v>
                </c:pt>
                <c:pt idx="8">
                  <c:v>#N/A</c:v>
                </c:pt>
                <c:pt idx="9">
                  <c:v>2.25</c:v>
                </c:pt>
              </c:numCache>
            </c:numRef>
          </c:val>
          <c:extLst>
            <c:ext xmlns:c16="http://schemas.microsoft.com/office/drawing/2014/chart" uri="{C3380CC4-5D6E-409C-BE32-E72D297353CC}">
              <c16:uniqueId val="{00000003-4B3E-4FB0-A786-77EB6206B19D}"/>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2.13</c:v>
                </c:pt>
                <c:pt idx="2">
                  <c:v>#N/A</c:v>
                </c:pt>
                <c:pt idx="3">
                  <c:v>2.21</c:v>
                </c:pt>
                <c:pt idx="4">
                  <c:v>#N/A</c:v>
                </c:pt>
                <c:pt idx="5">
                  <c:v>1.86</c:v>
                </c:pt>
                <c:pt idx="6">
                  <c:v>#N/A</c:v>
                </c:pt>
                <c:pt idx="7">
                  <c:v>3.07</c:v>
                </c:pt>
                <c:pt idx="8">
                  <c:v>#N/A</c:v>
                </c:pt>
                <c:pt idx="9">
                  <c:v>5.14</c:v>
                </c:pt>
              </c:numCache>
            </c:numRef>
          </c:val>
          <c:extLst>
            <c:ext xmlns:c16="http://schemas.microsoft.com/office/drawing/2014/chart" uri="{C3380CC4-5D6E-409C-BE32-E72D297353CC}">
              <c16:uniqueId val="{00000004-4B3E-4FB0-A786-77EB6206B19D}"/>
            </c:ext>
          </c:extLst>
        </c:ser>
        <c:ser>
          <c:idx val="5"/>
          <c:order val="5"/>
          <c:tx>
            <c:strRef>
              <c:f>データシート!$A$32</c:f>
              <c:strCache>
                <c:ptCount val="1"/>
                <c:pt idx="0">
                  <c:v>国民健康保険事業直営診療特別会計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2.94</c:v>
                </c:pt>
                <c:pt idx="2">
                  <c:v>#N/A</c:v>
                </c:pt>
                <c:pt idx="3">
                  <c:v>5.39</c:v>
                </c:pt>
                <c:pt idx="4">
                  <c:v>#N/A</c:v>
                </c:pt>
                <c:pt idx="5">
                  <c:v>2.2000000000000002</c:v>
                </c:pt>
                <c:pt idx="6">
                  <c:v>#N/A</c:v>
                </c:pt>
                <c:pt idx="7">
                  <c:v>0.37</c:v>
                </c:pt>
                <c:pt idx="8">
                  <c:v>#N/A</c:v>
                </c:pt>
                <c:pt idx="9">
                  <c:v>6.14</c:v>
                </c:pt>
              </c:numCache>
            </c:numRef>
          </c:val>
          <c:extLst>
            <c:ext xmlns:c16="http://schemas.microsoft.com/office/drawing/2014/chart" uri="{C3380CC4-5D6E-409C-BE32-E72D297353CC}">
              <c16:uniqueId val="{00000005-4B3E-4FB0-A786-77EB6206B19D}"/>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6.12</c:v>
                </c:pt>
                <c:pt idx="2">
                  <c:v>#N/A</c:v>
                </c:pt>
                <c:pt idx="3">
                  <c:v>9.19</c:v>
                </c:pt>
                <c:pt idx="4">
                  <c:v>#N/A</c:v>
                </c:pt>
                <c:pt idx="5">
                  <c:v>9.1</c:v>
                </c:pt>
                <c:pt idx="6">
                  <c:v>#N/A</c:v>
                </c:pt>
                <c:pt idx="7">
                  <c:v>8.4</c:v>
                </c:pt>
                <c:pt idx="8">
                  <c:v>#N/A</c:v>
                </c:pt>
                <c:pt idx="9">
                  <c:v>10.220000000000001</c:v>
                </c:pt>
              </c:numCache>
            </c:numRef>
          </c:val>
          <c:extLst>
            <c:ext xmlns:c16="http://schemas.microsoft.com/office/drawing/2014/chart" uri="{C3380CC4-5D6E-409C-BE32-E72D297353CC}">
              <c16:uniqueId val="{00000006-4B3E-4FB0-A786-77EB6206B19D}"/>
            </c:ext>
          </c:extLst>
        </c:ser>
        <c:ser>
          <c:idx val="7"/>
          <c:order val="7"/>
          <c:tx>
            <c:strRef>
              <c:f>データシート!$A$34</c:f>
              <c:strCache>
                <c:ptCount val="1"/>
                <c:pt idx="0">
                  <c:v>合併処理浄化槽事業特別会計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7.06</c:v>
                </c:pt>
                <c:pt idx="2">
                  <c:v>#N/A</c:v>
                </c:pt>
                <c:pt idx="3">
                  <c:v>10.86</c:v>
                </c:pt>
                <c:pt idx="4">
                  <c:v>#N/A</c:v>
                </c:pt>
                <c:pt idx="5">
                  <c:v>11.42</c:v>
                </c:pt>
                <c:pt idx="6">
                  <c:v>#N/A</c:v>
                </c:pt>
                <c:pt idx="7">
                  <c:v>9.93</c:v>
                </c:pt>
                <c:pt idx="8">
                  <c:v>#N/A</c:v>
                </c:pt>
                <c:pt idx="9">
                  <c:v>18.829999999999998</c:v>
                </c:pt>
              </c:numCache>
            </c:numRef>
          </c:val>
          <c:extLst>
            <c:ext xmlns:c16="http://schemas.microsoft.com/office/drawing/2014/chart" uri="{C3380CC4-5D6E-409C-BE32-E72D297353CC}">
              <c16:uniqueId val="{00000007-4B3E-4FB0-A786-77EB6206B19D}"/>
            </c:ext>
          </c:extLst>
        </c:ser>
        <c:ser>
          <c:idx val="8"/>
          <c:order val="8"/>
          <c:tx>
            <c:strRef>
              <c:f>データシート!$A$35</c:f>
              <c:strCache>
                <c:ptCount val="1"/>
                <c:pt idx="0">
                  <c:v>簡易水道事業特別会計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13.17</c:v>
                </c:pt>
                <c:pt idx="2">
                  <c:v>#N/A</c:v>
                </c:pt>
                <c:pt idx="3">
                  <c:v>29.2</c:v>
                </c:pt>
                <c:pt idx="4">
                  <c:v>#N/A</c:v>
                </c:pt>
                <c:pt idx="5">
                  <c:v>31.31</c:v>
                </c:pt>
                <c:pt idx="6">
                  <c:v>#N/A</c:v>
                </c:pt>
                <c:pt idx="7">
                  <c:v>20.07</c:v>
                </c:pt>
                <c:pt idx="8">
                  <c:v>#N/A</c:v>
                </c:pt>
                <c:pt idx="9">
                  <c:v>19.05</c:v>
                </c:pt>
              </c:numCache>
            </c:numRef>
          </c:val>
          <c:extLst>
            <c:ext xmlns:c16="http://schemas.microsoft.com/office/drawing/2014/chart" uri="{C3380CC4-5D6E-409C-BE32-E72D297353CC}">
              <c16:uniqueId val="{00000008-4B3E-4FB0-A786-77EB6206B19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104.36</c:v>
                </c:pt>
                <c:pt idx="2">
                  <c:v>#N/A</c:v>
                </c:pt>
                <c:pt idx="3">
                  <c:v>77.430000000000007</c:v>
                </c:pt>
                <c:pt idx="4">
                  <c:v>#N/A</c:v>
                </c:pt>
                <c:pt idx="5">
                  <c:v>15.66</c:v>
                </c:pt>
                <c:pt idx="6">
                  <c:v>#N/A</c:v>
                </c:pt>
                <c:pt idx="7">
                  <c:v>12.86</c:v>
                </c:pt>
                <c:pt idx="8">
                  <c:v>#N/A</c:v>
                </c:pt>
                <c:pt idx="9">
                  <c:v>40.4</c:v>
                </c:pt>
              </c:numCache>
            </c:numRef>
          </c:val>
          <c:extLst>
            <c:ext xmlns:c16="http://schemas.microsoft.com/office/drawing/2014/chart" uri="{C3380CC4-5D6E-409C-BE32-E72D297353CC}">
              <c16:uniqueId val="{00000009-4B3E-4FB0-A786-77EB6206B19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38</c:v>
                </c:pt>
                <c:pt idx="5">
                  <c:v>35</c:v>
                </c:pt>
                <c:pt idx="8">
                  <c:v>33</c:v>
                </c:pt>
                <c:pt idx="11">
                  <c:v>29</c:v>
                </c:pt>
                <c:pt idx="14">
                  <c:v>28</c:v>
                </c:pt>
              </c:numCache>
            </c:numRef>
          </c:val>
          <c:extLst>
            <c:ext xmlns:c16="http://schemas.microsoft.com/office/drawing/2014/chart" uri="{C3380CC4-5D6E-409C-BE32-E72D297353CC}">
              <c16:uniqueId val="{00000000-0EA4-40F3-9217-03E066A9EF7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EA4-40F3-9217-03E066A9EF7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EA4-40F3-9217-03E066A9EF7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6</c:v>
                </c:pt>
                <c:pt idx="3">
                  <c:v>6</c:v>
                </c:pt>
                <c:pt idx="6">
                  <c:v>5</c:v>
                </c:pt>
                <c:pt idx="9">
                  <c:v>3</c:v>
                </c:pt>
                <c:pt idx="12">
                  <c:v>3</c:v>
                </c:pt>
              </c:numCache>
            </c:numRef>
          </c:val>
          <c:extLst>
            <c:ext xmlns:c16="http://schemas.microsoft.com/office/drawing/2014/chart" uri="{C3380CC4-5D6E-409C-BE32-E72D297353CC}">
              <c16:uniqueId val="{00000003-0EA4-40F3-9217-03E066A9EF7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7</c:v>
                </c:pt>
                <c:pt idx="3">
                  <c:v>7</c:v>
                </c:pt>
                <c:pt idx="6">
                  <c:v>7</c:v>
                </c:pt>
                <c:pt idx="9">
                  <c:v>7</c:v>
                </c:pt>
                <c:pt idx="12">
                  <c:v>9</c:v>
                </c:pt>
              </c:numCache>
            </c:numRef>
          </c:val>
          <c:extLst>
            <c:ext xmlns:c16="http://schemas.microsoft.com/office/drawing/2014/chart" uri="{C3380CC4-5D6E-409C-BE32-E72D297353CC}">
              <c16:uniqueId val="{00000004-0EA4-40F3-9217-03E066A9EF7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EA4-40F3-9217-03E066A9EF7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EA4-40F3-9217-03E066A9EF7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25</c:v>
                </c:pt>
                <c:pt idx="3">
                  <c:v>20</c:v>
                </c:pt>
                <c:pt idx="6">
                  <c:v>18</c:v>
                </c:pt>
                <c:pt idx="9">
                  <c:v>17</c:v>
                </c:pt>
                <c:pt idx="12">
                  <c:v>15</c:v>
                </c:pt>
              </c:numCache>
            </c:numRef>
          </c:val>
          <c:extLst>
            <c:ext xmlns:c16="http://schemas.microsoft.com/office/drawing/2014/chart" uri="{C3380CC4-5D6E-409C-BE32-E72D297353CC}">
              <c16:uniqueId val="{00000007-0EA4-40F3-9217-03E066A9EF7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0</c:v>
                </c:pt>
                <c:pt idx="2">
                  <c:v>#N/A</c:v>
                </c:pt>
                <c:pt idx="3">
                  <c:v>#N/A</c:v>
                </c:pt>
                <c:pt idx="4">
                  <c:v>-2</c:v>
                </c:pt>
                <c:pt idx="5">
                  <c:v>#N/A</c:v>
                </c:pt>
                <c:pt idx="6">
                  <c:v>#N/A</c:v>
                </c:pt>
                <c:pt idx="7">
                  <c:v>-3</c:v>
                </c:pt>
                <c:pt idx="8">
                  <c:v>#N/A</c:v>
                </c:pt>
                <c:pt idx="9">
                  <c:v>#N/A</c:v>
                </c:pt>
                <c:pt idx="10">
                  <c:v>-2</c:v>
                </c:pt>
                <c:pt idx="11">
                  <c:v>#N/A</c:v>
                </c:pt>
                <c:pt idx="12">
                  <c:v>#N/A</c:v>
                </c:pt>
                <c:pt idx="13">
                  <c:v>-1</c:v>
                </c:pt>
                <c:pt idx="14">
                  <c:v>#N/A</c:v>
                </c:pt>
              </c:numCache>
            </c:numRef>
          </c:val>
          <c:smooth val="0"/>
          <c:extLst>
            <c:ext xmlns:c16="http://schemas.microsoft.com/office/drawing/2014/chart" uri="{C3380CC4-5D6E-409C-BE32-E72D297353CC}">
              <c16:uniqueId val="{00000008-0EA4-40F3-9217-03E066A9EF7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303</c:v>
                </c:pt>
                <c:pt idx="5">
                  <c:v>275</c:v>
                </c:pt>
                <c:pt idx="8">
                  <c:v>251</c:v>
                </c:pt>
                <c:pt idx="11">
                  <c:v>229</c:v>
                </c:pt>
                <c:pt idx="14">
                  <c:v>205</c:v>
                </c:pt>
              </c:numCache>
            </c:numRef>
          </c:val>
          <c:extLst>
            <c:ext xmlns:c16="http://schemas.microsoft.com/office/drawing/2014/chart" uri="{C3380CC4-5D6E-409C-BE32-E72D297353CC}">
              <c16:uniqueId val="{00000000-6BBE-4310-B9FA-653B0515E0C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6BBE-4310-B9FA-653B0515E0C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1391</c:v>
                </c:pt>
                <c:pt idx="5">
                  <c:v>1567</c:v>
                </c:pt>
                <c:pt idx="8">
                  <c:v>1857</c:v>
                </c:pt>
                <c:pt idx="11">
                  <c:v>1724</c:v>
                </c:pt>
                <c:pt idx="14">
                  <c:v>1724</c:v>
                </c:pt>
              </c:numCache>
            </c:numRef>
          </c:val>
          <c:extLst>
            <c:ext xmlns:c16="http://schemas.microsoft.com/office/drawing/2014/chart" uri="{C3380CC4-5D6E-409C-BE32-E72D297353CC}">
              <c16:uniqueId val="{00000002-6BBE-4310-B9FA-653B0515E0C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BBE-4310-B9FA-653B0515E0C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BBE-4310-B9FA-653B0515E0C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BBE-4310-B9FA-653B0515E0C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37</c:v>
                </c:pt>
                <c:pt idx="3">
                  <c:v>14</c:v>
                </c:pt>
                <c:pt idx="6">
                  <c:v>12</c:v>
                </c:pt>
                <c:pt idx="9">
                  <c:v>7</c:v>
                </c:pt>
                <c:pt idx="12">
                  <c:v>18</c:v>
                </c:pt>
              </c:numCache>
            </c:numRef>
          </c:val>
          <c:extLst>
            <c:ext xmlns:c16="http://schemas.microsoft.com/office/drawing/2014/chart" uri="{C3380CC4-5D6E-409C-BE32-E72D297353CC}">
              <c16:uniqueId val="{00000006-6BBE-4310-B9FA-653B0515E0C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31</c:v>
                </c:pt>
                <c:pt idx="3">
                  <c:v>26</c:v>
                </c:pt>
                <c:pt idx="6">
                  <c:v>21</c:v>
                </c:pt>
                <c:pt idx="9">
                  <c:v>17</c:v>
                </c:pt>
                <c:pt idx="12">
                  <c:v>14</c:v>
                </c:pt>
              </c:numCache>
            </c:numRef>
          </c:val>
          <c:extLst>
            <c:ext xmlns:c16="http://schemas.microsoft.com/office/drawing/2014/chart" uri="{C3380CC4-5D6E-409C-BE32-E72D297353CC}">
              <c16:uniqueId val="{00000007-6BBE-4310-B9FA-653B0515E0C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118</c:v>
                </c:pt>
                <c:pt idx="3">
                  <c:v>124</c:v>
                </c:pt>
                <c:pt idx="6">
                  <c:v>118</c:v>
                </c:pt>
                <c:pt idx="9">
                  <c:v>113</c:v>
                </c:pt>
                <c:pt idx="12">
                  <c:v>105</c:v>
                </c:pt>
              </c:numCache>
            </c:numRef>
          </c:val>
          <c:extLst>
            <c:ext xmlns:c16="http://schemas.microsoft.com/office/drawing/2014/chart" uri="{C3380CC4-5D6E-409C-BE32-E72D297353CC}">
              <c16:uniqueId val="{00000008-6BBE-4310-B9FA-653B0515E0C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6BBE-4310-B9FA-653B0515E0C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125</c:v>
                </c:pt>
                <c:pt idx="3">
                  <c:v>107</c:v>
                </c:pt>
                <c:pt idx="6">
                  <c:v>90</c:v>
                </c:pt>
                <c:pt idx="9">
                  <c:v>75</c:v>
                </c:pt>
                <c:pt idx="12">
                  <c:v>60</c:v>
                </c:pt>
              </c:numCache>
            </c:numRef>
          </c:val>
          <c:extLst>
            <c:ext xmlns:c16="http://schemas.microsoft.com/office/drawing/2014/chart" uri="{C3380CC4-5D6E-409C-BE32-E72D297353CC}">
              <c16:uniqueId val="{0000000A-6BBE-4310-B9FA-653B0515E0C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BBE-4310-B9FA-653B0515E0C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1282</c:v>
                </c:pt>
                <c:pt idx="1">
                  <c:v>1147</c:v>
                </c:pt>
                <c:pt idx="2">
                  <c:v>1147</c:v>
                </c:pt>
              </c:numCache>
            </c:numRef>
          </c:val>
          <c:extLst>
            <c:ext xmlns:c16="http://schemas.microsoft.com/office/drawing/2014/chart" uri="{C3380CC4-5D6E-409C-BE32-E72D297353CC}">
              <c16:uniqueId val="{00000000-CE92-425E-81EE-7B23B87A73B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c:v>
                </c:pt>
                <c:pt idx="1">
                  <c:v>5</c:v>
                </c:pt>
                <c:pt idx="2">
                  <c:v>5</c:v>
                </c:pt>
              </c:numCache>
            </c:numRef>
          </c:val>
          <c:extLst>
            <c:ext xmlns:c16="http://schemas.microsoft.com/office/drawing/2014/chart" uri="{C3380CC4-5D6E-409C-BE32-E72D297353CC}">
              <c16:uniqueId val="{00000001-CE92-425E-81EE-7B23B87A73B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569</c:v>
                </c:pt>
                <c:pt idx="1">
                  <c:v>558</c:v>
                </c:pt>
                <c:pt idx="2">
                  <c:v>558</c:v>
                </c:pt>
              </c:numCache>
            </c:numRef>
          </c:val>
          <c:extLst>
            <c:ext xmlns:c16="http://schemas.microsoft.com/office/drawing/2014/chart" uri="{C3380CC4-5D6E-409C-BE32-E72D297353CC}">
              <c16:uniqueId val="{00000002-CE92-425E-81EE-7B23B87A73B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{B1B3CD2F-FE2F-42EC-B919-4A2113AD8CE8}</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28F2-4AE6-993E-D9C9204E37A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{4677F3BD-EA84-42DC-ACC9-722A1F00A975}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8F2-4AE6-993E-D9C9204E37A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{63B77D56-6F87-4CFA-9D74-29FA5CFDE01B}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8F2-4AE6-993E-D9C9204E37A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{23A03B23-27A4-49D7-9786-F44648614E5A}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8F2-4AE6-993E-D9C9204E37A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{E39BB2B2-11B6-47AD-A01F-EC56770DEFBF}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8F2-4AE6-993E-D9C9204E37A1}"/>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{4BA1BF2C-3913-4D08-A419-76D309D8CD7D}</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28F2-4AE6-993E-D9C9204E37A1}"/>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{70A95072-EB36-4816-A882-3845F40B7091}</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28F2-4AE6-993E-D9C9204E37A1}"/>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{8DC0B7EB-B3E8-4D4B-87AB-CFD040FAF907}</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28F2-4AE6-993E-D9C9204E37A1}"/>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{7C4CBA16-DBA3-4F87-9D4E-DD9B8A020830}</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28F2-4AE6-993E-D9C9204E37A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28F2-4AE6-993E-D9C9204E37A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{D0EB1862-E8E1-4770-8BAA-867B5FBD2383}</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28F2-4AE6-993E-D9C9204E37A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{067C3BF1-F3EB-4D97-A142-24B5EBCF6DAE}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8F2-4AE6-993E-D9C9204E37A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{483F1FFC-F5E0-4067-A77C-61D2C9ACE190}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8F2-4AE6-993E-D9C9204E37A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{60E185C1-85C0-4F8F-BFED-94CEDE6D2F5B}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8F2-4AE6-993E-D9C9204E37A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{EB915A4E-5034-4EA9-8FC5-C1E78A7F9F1A}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8F2-4AE6-993E-D9C9204E37A1}"/>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{B49827E6-1501-438A-9429-8363BB93B1BA}</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28F2-4AE6-993E-D9C9204E37A1}"/>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{01538401-7DED-4D95-9403-501E6F095C1D}</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28F2-4AE6-993E-D9C9204E37A1}"/>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{F0DD9B55-9CE0-4092-9CDE-FDC31D65FF07}</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28F2-4AE6-993E-D9C9204E37A1}"/>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{C1DA89B7-6FC4-46A8-B88A-14E2F4928B56}</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28F2-4AE6-993E-D9C9204E37A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numCache>
            </c:numRef>
          </c:xVal>
          <c:yVal>
            <c:numRef>
              <c:f>公会計指標分析・財政指標組合せ分析表!$BP$55:$DC$55</c:f>
              <c:numCache>
                <c:formatCode>#,##0.0;"▲ "#,##0.0</c:formatCode>
                <c:ptCount val="40"/>
              </c:numCache>
            </c:numRef>
          </c:yVal>
          <c:smooth val="0"/>
          <c:extLst>
            <c:ext xmlns:c16="http://schemas.microsoft.com/office/drawing/2014/chart" uri="{C3380CC4-5D6E-409C-BE32-E72D297353CC}">
              <c16:uniqueId val="{00000013-28F2-4AE6-993E-D9C9204E37A1}"/>
            </c:ext>
          </c:extLst>
        </c:ser>
        <c:dLbls>
          <c:showLegendKey val="0"/>
          <c:showVal val="1"/>
          <c:showCatName val="0"/>
          <c:showSerName val="0"/>
          <c:showPercent val="0"/>
          <c:showBubbleSize val="0"/>
        </c:dLbls>
        <c:axId val="46179840"/>
        <c:axId val="46181760"/>
      </c:scatterChart>
      <c:valAx>
        <c:axId val="46179840"/>
        <c:scaling>
          <c:orientation val="maxMin"/>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{7A33314D-C7F7-4F6C-90C9-F4D70F00BAB2}</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5250-435F-ACAA-9A03970D7B5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{A7F2AC3C-A27B-4C39-A880-AA00E94B190E}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250-435F-ACAA-9A03970D7B5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{EB15190C-BAE8-41F0-AA75-588161241584}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250-435F-ACAA-9A03970D7B5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{2A7D875C-D37D-44DB-9BCB-27FFCB9B0B5A}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250-435F-ACAA-9A03970D7B5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{498F65D0-2CDB-47B1-8323-5DD772317E2B}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250-435F-ACAA-9A03970D7B57}"/>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{00166B7F-6DA2-4226-B6D7-0358F462A989}</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5250-435F-ACAA-9A03970D7B57}"/>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{97FEC350-1DD5-4D11-8E07-122195E00DFD}</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5250-435F-ACAA-9A03970D7B57}"/>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{939314B9-94F2-4CAD-9A86-C710DA3781A5}</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5250-435F-ACAA-9A03970D7B57}"/>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{F2B3DC54-712E-4BDE-A2DB-FF408A00140C}</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5250-435F-ACAA-9A03970D7B5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-0.3</c:v>
                </c:pt>
                <c:pt idx="8">
                  <c:v>-0.2</c:v>
                </c:pt>
                <c:pt idx="16">
                  <c:v>-0.7</c:v>
                </c:pt>
                <c:pt idx="24">
                  <c:v>-0.9</c:v>
                </c:pt>
                <c:pt idx="32">
                  <c:v>-0.6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5250-435F-ACAA-9A03970D7B5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818E-2"/>
                  <c:y val="-6.241664708779395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{2942E44B-9C21-42FC-897C-BDFDF20B5106}</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5250-435F-ACAA-9A03970D7B5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{62BDDBD1-5D97-4F82-88C1-DC009432614D}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250-435F-ACAA-9A03970D7B5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{5A46CDB7-0D8F-447F-97AC-2E30DD3FE8F6}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250-435F-ACAA-9A03970D7B5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{C2A358C1-46B9-4699-911E-59ADFF107D82}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250-435F-ACAA-9A03970D7B5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{1EC42528-4DD5-4C75-9204-D41E6E492A4D}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250-435F-ACAA-9A03970D7B57}"/>
                </c:ext>
              </c:extLst>
            </c:dLbl>
            <c:dLbl>
              <c:idx val="8"/>
              <c:layout>
                <c:manualLayout>
                  <c:x val="-1.8171803637232468E-2"/>
                  <c:y val="-6.241664708779395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{E894575F-A122-493C-8B9D-1C277BB3FF88}</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5250-435F-ACAA-9A03970D7B57}"/>
                </c:ext>
              </c:extLst>
            </c:dLbl>
            <c:dLbl>
              <c:idx val="16"/>
              <c:layout/>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{9B90CB76-21A1-4DFE-8114-D85B40EF8A57}</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5250-435F-ACAA-9A03970D7B57}"/>
                </c:ext>
              </c:extLst>
            </c:dLbl>
            <c:dLbl>
              <c:idx val="24"/>
              <c:layout/>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{0A0DE98B-94F9-456B-B6B8-35878EA2430F}</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5250-435F-ACAA-9A03970D7B57}"/>
                </c:ext>
              </c:extLst>
            </c:dLbl>
            <c:dLbl>
              <c:idx val="32"/>
              <c:layout/>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{6289E3E4-2F5E-4679-A1C4-254F75A38C3C}</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5250-435F-ACAA-9A03970D7B5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7.4</c:v>
                </c:pt>
                <c:pt idx="16">
                  <c:v>8</c:v>
                </c:pt>
                <c:pt idx="24">
                  <c:v>6.6</c:v>
                </c:pt>
                <c:pt idx="32">
                  <c:v>6.8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250-435F-ACAA-9A03970D7B57}"/>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ここに入力一般会計、公営企業会計も、地方債の借入を抑制しており、また、借入残高が減少しているため、比率が減少した。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未利用</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地方債の借入を抑制しており、借入残高も減少。</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公営企業会計への繰出しも減少したことにより、将来負担比率は減少した。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東京都青ヶ島村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前年度は財調の基金取り崩しは行わなかったため、横ばい。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財政調整基金への積立は、災害・渇水などの不測の事態への備えとして今後も継続する。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公共施設整備や大型事業の財源不足を補うため、今後も積立を継続する。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庁舎建設基金：庁舎建設の新築・改築等の財源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公共施設整備基金：公共施設の新築改築等の財源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基金の積立・取り崩しを行っていないため増減なし。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今後公共施設整備や庁舎の建替えなどで使用する。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年度は大型事業（住宅建設）のため基金の取り崩しを行ったが、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年度は行わなかったため横ばい。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財政調整基金への積立は、災害・渇水などの不測の事態への備えとして今後も継続する。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公共施設整備や大型事業の財源不足を補うため、今後も積立を継続する。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基金の積立・取崩しも行っていないため増減なし。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現在地方債の借入を抑制しているが、今後予定している公共施設整備などの大型事業の地方債活用も検討されるため、今後の償還リスクも踏まえ、継続して基金を維持していく。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72</xdr:row>
      <xdr:rowOff>0</xdr:rowOff>
    </xdr:from>
    <xdr:to>
      <xdr:col>75</xdr:col>
      <xdr:colOff>0</xdr:colOff>
      <xdr:row>74</xdr:row>
      <xdr:rowOff>0</xdr:rowOff>
    </xdr:to>
    <xdr:sp macro="" textlink="">
      <xdr:nvSpPr>
        <xdr:cNvPr id="4" name="正方形/長方形 3"/>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5" name="正方形/長方形 4"/>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6" name="正方形/長方形 5"/>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7" name="正方形/長方形 6"/>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8" name="正方形/長方形 7"/>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9" name="正方形/長方形 8"/>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0" name="正方形/長方形 9"/>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1" name="正方形/長方形 10"/>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2" name="正方形/長方形 11"/>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3" name="正方形/長方形 12"/>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4" name="正方形/長方形 13"/>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5" name="正方形/長方形 14"/>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6" name="正方形/長方形 15"/>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7" name="正方形/長方形 16"/>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8" name="正方形/長方形 17"/>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168
168
5.96
1,176,899
1,044,110
118,698
293,806
60,276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9" name="正方形/長方形 18"/>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0" name="正方形/長方形 19"/>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1" name="正方形/長方形 20"/>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2" name="正方形/長方形 21"/>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3" name="正方形/長方形 22"/>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4" name="正方形/長方形 23"/>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5" name="角丸四角形 24"/>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6" name="正方形/長方形 25"/>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7" name="正方形/長方形 26"/>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8" name="正方形/長方形 27"/>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9" name="直線コネクタ 28"/>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0" name="楕円 29"/>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1" name="フローチャート: 判断 30"/>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2" name="直線コネクタ 31"/>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3" name="直線コネクタ 32"/>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4" name="直線コネクタ 33"/>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5" name="直線コネクタ 34"/>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6" name="テキスト ボックス 35"/>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7" name="テキスト ボックス 36"/>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8" name="テキスト ボックス 37"/>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9" name="テキスト ボックス 38"/>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0" name="テキスト ボックス 39"/>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1" name="正方形/長方形 40"/>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2" name="正方形/長方形 41"/>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3" name="正方形/長方形 42"/>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4" name="正方形/長方形 43"/>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5" name="正方形/長方形 44"/>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6" name="正方形/長方形 45"/>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7" name="正方形/長方形 46"/>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8" name="正方形/長方形 47"/>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9" name="正方形/長方形 48"/>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0" name="正方形/長方形 49"/>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1" name="正方形/長方形 50"/>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2" name="正方形/長方形 51"/>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3" name="テキスト ボックス 52"/>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85725</xdr:colOff>
      <xdr:row>36</xdr:row>
      <xdr:rowOff>168275</xdr:rowOff>
    </xdr:to>
    <xdr:sp macro="" textlink="">
      <xdr:nvSpPr>
        <xdr:cNvPr id="54" name="正方形/長方形 53"/>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57</xdr:col>
      <xdr:colOff>149225</xdr:colOff>
      <xdr:row>20</xdr:row>
      <xdr:rowOff>149225</xdr:rowOff>
    </xdr:from>
    <xdr:to>
      <xdr:col>80</xdr:col>
      <xdr:colOff>9525</xdr:colOff>
      <xdr:row>22</xdr:row>
      <xdr:rowOff>28575</xdr:rowOff>
    </xdr:to>
    <xdr:sp macro="" textlink="">
      <xdr:nvSpPr>
        <xdr:cNvPr id="55" name="正方形/長方形 5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56" name="正方形/長方形 55"/>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57" name="正方形/長方形 56"/>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58" name="正方形/長方形 5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59" name="正方形/長方形 5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60" name="正方形/長方形 5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61" name="正方形/長方形 6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62" name="正方形/長方形 61"/>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63" name="正方形/長方形 62"/>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64" name="正方形/長方形 6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65" name="正方形/長方形 6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66" name="正方形/長方形 6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67" name="テキスト ボックス 6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地方債残高は減少しており、併せて歳出額も抑えられていることで、類似団体と比べても低い比率となっている。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68" name="テキスト ボックス 67"/>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69" name="直線コネクタ 68"/>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70" name="テキスト ボックス 69"/>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71" name="直線コネクタ 70"/>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72" name="テキスト ボックス 71"/>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73" name="直線コネクタ 72"/>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74" name="テキスト ボックス 73"/>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75" name="直線コネクタ 74"/>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76" name="テキスト ボックス 75"/>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77" name="直線コネクタ 76"/>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78" name="テキスト ボックス 77"/>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79" name="直線コネクタ 78"/>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80" name="テキスト ボックス 79"/>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81" name="直線コネクタ 80"/>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82" name="テキスト ボックス 81"/>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83" name="直線コネクタ 8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84"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117620</xdr:rowOff>
    </xdr:to>
    <xdr:cxnSp macro="">
      <xdr:nvCxnSpPr>
        <xdr:cNvPr id="85" name="直線コネクタ 84"/>
        <xdr:cNvCxnSpPr/>
      </xdr:nvCxnSpPr>
      <xdr:spPr>
        <a:xfrm flipV="1">
          <a:off x="14793595" y="5261428"/>
          <a:ext cx="1269" cy="1457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121447</xdr:rowOff>
    </xdr:from>
    <xdr:ext cx="469744" cy="259045"/>
    <xdr:sp macro="" textlink="">
      <xdr:nvSpPr>
        <xdr:cNvPr id="86" name="債務償還比率最小値テキスト"/>
        <xdr:cNvSpPr txBox="1"/>
      </xdr:nvSpPr>
      <xdr:spPr>
        <a:xfrm>
          <a:off x="14846300" y="6722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117620</xdr:rowOff>
    </xdr:from>
    <xdr:to>
      <xdr:col>76</xdr:col>
      <xdr:colOff>111125</xdr:colOff>
      <xdr:row>34</xdr:row>
      <xdr:rowOff>117620</xdr:rowOff>
    </xdr:to>
    <xdr:cxnSp macro="">
      <xdr:nvCxnSpPr>
        <xdr:cNvPr id="87" name="直線コネクタ 86"/>
        <xdr:cNvCxnSpPr/>
      </xdr:nvCxnSpPr>
      <xdr:spPr>
        <a:xfrm>
          <a:off x="14706600" y="6718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88"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89" name="直線コネクタ 88"/>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65350</xdr:rowOff>
    </xdr:from>
    <xdr:ext cx="469744" cy="259045"/>
    <xdr:sp macro="" textlink="">
      <xdr:nvSpPr>
        <xdr:cNvPr id="90" name="債務償還比率平均値テキスト"/>
        <xdr:cNvSpPr txBox="1"/>
      </xdr:nvSpPr>
      <xdr:spPr>
        <a:xfrm>
          <a:off x="14846300" y="54660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86923</xdr:rowOff>
    </xdr:from>
    <xdr:to>
      <xdr:col>76</xdr:col>
      <xdr:colOff>73025</xdr:colOff>
      <xdr:row>28</xdr:row>
      <xdr:rowOff>17073</xdr:rowOff>
    </xdr:to>
    <xdr:sp macro="" textlink="">
      <xdr:nvSpPr>
        <xdr:cNvPr id="91" name="フローチャート: 判断 90"/>
        <xdr:cNvSpPr/>
      </xdr:nvSpPr>
      <xdr:spPr>
        <a:xfrm>
          <a:off x="14744700" y="5487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22923</xdr:rowOff>
    </xdr:from>
    <xdr:to>
      <xdr:col>72</xdr:col>
      <xdr:colOff>123825</xdr:colOff>
      <xdr:row>27</xdr:row>
      <xdr:rowOff>124523</xdr:rowOff>
    </xdr:to>
    <xdr:sp macro="" textlink="">
      <xdr:nvSpPr>
        <xdr:cNvPr id="92" name="フローチャート: 判断 91"/>
        <xdr:cNvSpPr/>
      </xdr:nvSpPr>
      <xdr:spPr>
        <a:xfrm>
          <a:off x="14033500" y="542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26080</xdr:rowOff>
    </xdr:from>
    <xdr:to>
      <xdr:col>68</xdr:col>
      <xdr:colOff>123825</xdr:colOff>
      <xdr:row>29</xdr:row>
      <xdr:rowOff>127680</xdr:rowOff>
    </xdr:to>
    <xdr:sp macro="" textlink="">
      <xdr:nvSpPr>
        <xdr:cNvPr id="93" name="フローチャート: 判断 92"/>
        <xdr:cNvSpPr/>
      </xdr:nvSpPr>
      <xdr:spPr>
        <a:xfrm>
          <a:off x="13271500" y="576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31169</xdr:rowOff>
    </xdr:from>
    <xdr:to>
      <xdr:col>64</xdr:col>
      <xdr:colOff>123825</xdr:colOff>
      <xdr:row>29</xdr:row>
      <xdr:rowOff>132769</xdr:rowOff>
    </xdr:to>
    <xdr:sp macro="" textlink="">
      <xdr:nvSpPr>
        <xdr:cNvPr id="94" name="フローチャート: 判断 93"/>
        <xdr:cNvSpPr/>
      </xdr:nvSpPr>
      <xdr:spPr>
        <a:xfrm>
          <a:off x="12509500" y="5774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94706</xdr:rowOff>
    </xdr:from>
    <xdr:to>
      <xdr:col>60</xdr:col>
      <xdr:colOff>123825</xdr:colOff>
      <xdr:row>30</xdr:row>
      <xdr:rowOff>24856</xdr:rowOff>
    </xdr:to>
    <xdr:sp macro="" textlink="">
      <xdr:nvSpPr>
        <xdr:cNvPr id="95" name="フローチャート: 判断 94"/>
        <xdr:cNvSpPr/>
      </xdr:nvSpPr>
      <xdr:spPr>
        <a:xfrm>
          <a:off x="11747500" y="583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96" name="テキスト ボックス 9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97" name="テキスト ボックス 9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98" name="テキスト ボックス 9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99" name="テキスト ボックス 9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00" name="テキスト ボックス 9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141050</xdr:rowOff>
    </xdr:from>
    <xdr:ext cx="469744" cy="259045"/>
    <xdr:sp macro="" textlink="">
      <xdr:nvSpPr>
        <xdr:cNvPr id="101" name="n_1aveValue債務償還比率"/>
        <xdr:cNvSpPr txBox="1"/>
      </xdr:nvSpPr>
      <xdr:spPr>
        <a:xfrm>
          <a:off x="13836727" y="5198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144207</xdr:rowOff>
    </xdr:from>
    <xdr:ext cx="469744" cy="259045"/>
    <xdr:sp macro="" textlink="">
      <xdr:nvSpPr>
        <xdr:cNvPr id="102" name="n_2aveValue債務償還比率"/>
        <xdr:cNvSpPr txBox="1"/>
      </xdr:nvSpPr>
      <xdr:spPr>
        <a:xfrm>
          <a:off x="13087427" y="5544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149296</xdr:rowOff>
    </xdr:from>
    <xdr:ext cx="469744" cy="259045"/>
    <xdr:sp macro="" textlink="">
      <xdr:nvSpPr>
        <xdr:cNvPr id="103" name="n_3aveValue債務償還比率"/>
        <xdr:cNvSpPr txBox="1"/>
      </xdr:nvSpPr>
      <xdr:spPr>
        <a:xfrm>
          <a:off x="12325427" y="5549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41383</xdr:rowOff>
    </xdr:from>
    <xdr:ext cx="469744" cy="259045"/>
    <xdr:sp macro="" textlink="">
      <xdr:nvSpPr>
        <xdr:cNvPr id="104" name="n_4aveValue債務償還比率"/>
        <xdr:cNvSpPr txBox="1"/>
      </xdr:nvSpPr>
      <xdr:spPr>
        <a:xfrm>
          <a:off x="11563427" y="5613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05" name="正方形/長方形 10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06" name="正方形/長方形 10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twoCellAnchor>
    <xdr:from>
      <xdr:col>1</xdr:col>
      <xdr:colOff>85725</xdr:colOff>
      <xdr:row>44</xdr:row>
      <xdr:rowOff>19050</xdr:rowOff>
    </xdr:from>
    <xdr:to>
      <xdr:col>36</xdr:col>
      <xdr:colOff>149225</xdr:colOff>
      <xdr:row>60</xdr:row>
      <xdr:rowOff>133350</xdr:rowOff>
    </xdr:to>
    <xdr:sp macro="" textlink="">
      <xdr:nvSpPr>
        <xdr:cNvPr id="107" name="正方形/長方形 106"/>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5</xdr:col>
      <xdr:colOff>22225</xdr:colOff>
      <xdr:row>44</xdr:row>
      <xdr:rowOff>146050</xdr:rowOff>
    </xdr:from>
    <xdr:to>
      <xdr:col>36</xdr:col>
      <xdr:colOff>22225</xdr:colOff>
      <xdr:row>58</xdr:row>
      <xdr:rowOff>31750</xdr:rowOff>
    </xdr:to>
    <xdr:sp macro="" textlink="">
      <xdr:nvSpPr>
        <xdr:cNvPr id="108" name="正方形/長方形 107"/>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oneCellAnchor>
    <xdr:from>
      <xdr:col>3</xdr:col>
      <xdr:colOff>47625</xdr:colOff>
      <xdr:row>65</xdr:row>
      <xdr:rowOff>28575</xdr:rowOff>
    </xdr:from>
    <xdr:ext cx="370358" cy="242374"/>
    <xdr:sp macro="" textlink="">
      <xdr:nvSpPr>
        <xdr:cNvPr id="109" name="テキスト ボックス 10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10" name="テキスト ボックス 10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168
168
5.96
1,176,899
1,044,110
118,698
293,806
60,276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168
168
5.96
1,176,899
1,044,110
118,698
293,806
60,276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168
168
5.96
1,176,899
1,044,110
118,698
293,806
60,276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前年度とほぼ横ばい。類似団体と比べても人口が極めて少なく自主財源確保も難しいため、引き続き歳出抑制に努める。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133955</xdr:rowOff>
    </xdr:from>
    <xdr:to>
      <xdr:col>23</xdr:col>
      <xdr:colOff>133350</xdr:colOff>
      <xdr:row>45</xdr:row>
      <xdr:rowOff>62593</xdr:rowOff>
    </xdr:to>
    <xdr:cxnSp macro="">
      <xdr:nvCxnSpPr>
        <xdr:cNvPr id="65" name="直線コネクタ 64"/>
        <xdr:cNvCxnSpPr/>
      </xdr:nvCxnSpPr>
      <xdr:spPr>
        <a:xfrm flipV="1">
          <a:off x="4953000" y="6134705"/>
          <a:ext cx="0" cy="16431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48882</xdr:rowOff>
    </xdr:from>
    <xdr:ext cx="762000" cy="259045"/>
    <xdr:sp macro="" textlink="">
      <xdr:nvSpPr>
        <xdr:cNvPr id="68" name="財政力最大値テキスト"/>
        <xdr:cNvSpPr txBox="1"/>
      </xdr:nvSpPr>
      <xdr:spPr>
        <a:xfrm>
          <a:off x="5041900" y="587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133955</xdr:rowOff>
    </xdr:from>
    <xdr:to>
      <xdr:col>24</xdr:col>
      <xdr:colOff>12700</xdr:colOff>
      <xdr:row>35</xdr:row>
      <xdr:rowOff>133955</xdr:rowOff>
    </xdr:to>
    <xdr:cxnSp macro="">
      <xdr:nvCxnSpPr>
        <xdr:cNvPr id="69" name="直線コネクタ 68"/>
        <xdr:cNvCxnSpPr/>
      </xdr:nvCxnSpPr>
      <xdr:spPr>
        <a:xfrm>
          <a:off x="4864100" y="613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107648</xdr:rowOff>
    </xdr:from>
    <xdr:to>
      <xdr:col>23</xdr:col>
      <xdr:colOff>133350</xdr:colOff>
      <xdr:row>44</xdr:row>
      <xdr:rowOff>119138</xdr:rowOff>
    </xdr:to>
    <xdr:cxnSp macro="">
      <xdr:nvCxnSpPr>
        <xdr:cNvPr id="70" name="直線コネクタ 69"/>
        <xdr:cNvCxnSpPr/>
      </xdr:nvCxnSpPr>
      <xdr:spPr>
        <a:xfrm>
          <a:off x="4114800" y="7651448"/>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15922</xdr:rowOff>
    </xdr:from>
    <xdr:ext cx="762000" cy="259045"/>
    <xdr:sp macro="" textlink="">
      <xdr:nvSpPr>
        <xdr:cNvPr id="71" name="財政力平均値テキスト"/>
        <xdr:cNvSpPr txBox="1"/>
      </xdr:nvSpPr>
      <xdr:spPr>
        <a:xfrm>
          <a:off x="5041900" y="7388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170845</xdr:rowOff>
    </xdr:from>
    <xdr:to>
      <xdr:col>23</xdr:col>
      <xdr:colOff>184150</xdr:colOff>
      <xdr:row>44</xdr:row>
      <xdr:rowOff>100995</xdr:rowOff>
    </xdr:to>
    <xdr:sp macro="" textlink="">
      <xdr:nvSpPr>
        <xdr:cNvPr id="72" name="フローチャート: 判断 71"/>
        <xdr:cNvSpPr/>
      </xdr:nvSpPr>
      <xdr:spPr>
        <a:xfrm>
          <a:off x="4902200" y="754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107648</xdr:rowOff>
    </xdr:from>
    <xdr:to>
      <xdr:col>19</xdr:col>
      <xdr:colOff>133350</xdr:colOff>
      <xdr:row>44</xdr:row>
      <xdr:rowOff>107648</xdr:rowOff>
    </xdr:to>
    <xdr:cxnSp macro="">
      <xdr:nvCxnSpPr>
        <xdr:cNvPr id="73" name="直線コネクタ 72"/>
        <xdr:cNvCxnSpPr/>
      </xdr:nvCxnSpPr>
      <xdr:spPr>
        <a:xfrm>
          <a:off x="3225800" y="76514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159355</xdr:rowOff>
    </xdr:from>
    <xdr:to>
      <xdr:col>19</xdr:col>
      <xdr:colOff>184150</xdr:colOff>
      <xdr:row>44</xdr:row>
      <xdr:rowOff>89505</xdr:rowOff>
    </xdr:to>
    <xdr:sp macro="" textlink="">
      <xdr:nvSpPr>
        <xdr:cNvPr id="74" name="フローチャート: 判断 73"/>
        <xdr:cNvSpPr/>
      </xdr:nvSpPr>
      <xdr:spPr>
        <a:xfrm>
          <a:off x="40640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99682</xdr:rowOff>
    </xdr:from>
    <xdr:ext cx="736600" cy="259045"/>
    <xdr:sp macro="" textlink="">
      <xdr:nvSpPr>
        <xdr:cNvPr id="75" name="テキスト ボックス 74"/>
        <xdr:cNvSpPr txBox="1"/>
      </xdr:nvSpPr>
      <xdr:spPr>
        <a:xfrm>
          <a:off x="3733800" y="7300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107648</xdr:rowOff>
    </xdr:from>
    <xdr:to>
      <xdr:col>15</xdr:col>
      <xdr:colOff>82550</xdr:colOff>
      <xdr:row>44</xdr:row>
      <xdr:rowOff>119138</xdr:rowOff>
    </xdr:to>
    <xdr:cxnSp macro="">
      <xdr:nvCxnSpPr>
        <xdr:cNvPr id="76" name="直線コネクタ 75"/>
        <xdr:cNvCxnSpPr/>
      </xdr:nvCxnSpPr>
      <xdr:spPr>
        <a:xfrm flipV="1">
          <a:off x="2336800" y="76514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xdr:cNvSpPr/>
      </xdr:nvSpPr>
      <xdr:spPr>
        <a:xfrm>
          <a:off x="3175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88192</xdr:rowOff>
    </xdr:from>
    <xdr:ext cx="762000" cy="259045"/>
    <xdr:sp macro="" textlink="">
      <xdr:nvSpPr>
        <xdr:cNvPr id="78" name="テキスト ボックス 77"/>
        <xdr:cNvSpPr txBox="1"/>
      </xdr:nvSpPr>
      <xdr:spPr>
        <a:xfrm>
          <a:off x="2844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119138</xdr:rowOff>
    </xdr:from>
    <xdr:to>
      <xdr:col>11</xdr:col>
      <xdr:colOff>31750</xdr:colOff>
      <xdr:row>44</xdr:row>
      <xdr:rowOff>130628</xdr:rowOff>
    </xdr:to>
    <xdr:cxnSp macro="">
      <xdr:nvCxnSpPr>
        <xdr:cNvPr id="79" name="直線コネクタ 78"/>
        <xdr:cNvCxnSpPr/>
      </xdr:nvCxnSpPr>
      <xdr:spPr>
        <a:xfrm flipV="1">
          <a:off x="1447800" y="766293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xdr:cNvSpPr/>
      </xdr:nvSpPr>
      <xdr:spPr>
        <a:xfrm>
          <a:off x="2286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88192</xdr:rowOff>
    </xdr:from>
    <xdr:ext cx="762000" cy="259045"/>
    <xdr:sp macro="" textlink="">
      <xdr:nvSpPr>
        <xdr:cNvPr id="81" name="テキスト ボックス 80"/>
        <xdr:cNvSpPr txBox="1"/>
      </xdr:nvSpPr>
      <xdr:spPr>
        <a:xfrm>
          <a:off x="1955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82" name="フローチャート: 判断 81"/>
        <xdr:cNvSpPr/>
      </xdr:nvSpPr>
      <xdr:spPr>
        <a:xfrm>
          <a:off x="1397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122662</xdr:rowOff>
    </xdr:from>
    <xdr:ext cx="762000" cy="259045"/>
    <xdr:sp macro="" textlink="">
      <xdr:nvSpPr>
        <xdr:cNvPr id="83" name="テキスト ボックス 82"/>
        <xdr:cNvSpPr txBox="1"/>
      </xdr:nvSpPr>
      <xdr:spPr>
        <a:xfrm>
          <a:off x="1066800" y="732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68338</xdr:rowOff>
    </xdr:from>
    <xdr:to>
      <xdr:col>23</xdr:col>
      <xdr:colOff>184150</xdr:colOff>
      <xdr:row>44</xdr:row>
      <xdr:rowOff>169938</xdr:rowOff>
    </xdr:to>
    <xdr:sp macro="" textlink="">
      <xdr:nvSpPr>
        <xdr:cNvPr id="89" name="楕円 88"/>
        <xdr:cNvSpPr/>
      </xdr:nvSpPr>
      <xdr:spPr>
        <a:xfrm>
          <a:off x="4902200" y="761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135665</xdr:rowOff>
    </xdr:from>
    <xdr:ext cx="762000" cy="259045"/>
    <xdr:sp macro="" textlink="">
      <xdr:nvSpPr>
        <xdr:cNvPr id="90" name="財政力該当値テキスト"/>
        <xdr:cNvSpPr txBox="1"/>
      </xdr:nvSpPr>
      <xdr:spPr>
        <a:xfrm>
          <a:off x="5041900" y="7508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56848</xdr:rowOff>
    </xdr:from>
    <xdr:to>
      <xdr:col>19</xdr:col>
      <xdr:colOff>184150</xdr:colOff>
      <xdr:row>44</xdr:row>
      <xdr:rowOff>158448</xdr:rowOff>
    </xdr:to>
    <xdr:sp macro="" textlink="">
      <xdr:nvSpPr>
        <xdr:cNvPr id="91" name="楕円 90"/>
        <xdr:cNvSpPr/>
      </xdr:nvSpPr>
      <xdr:spPr>
        <a:xfrm>
          <a:off x="40640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143225</xdr:rowOff>
    </xdr:from>
    <xdr:ext cx="736600" cy="259045"/>
    <xdr:sp macro="" textlink="">
      <xdr:nvSpPr>
        <xdr:cNvPr id="92" name="テキスト ボックス 91"/>
        <xdr:cNvSpPr txBox="1"/>
      </xdr:nvSpPr>
      <xdr:spPr>
        <a:xfrm>
          <a:off x="3733800" y="7687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56848</xdr:rowOff>
    </xdr:from>
    <xdr:to>
      <xdr:col>15</xdr:col>
      <xdr:colOff>133350</xdr:colOff>
      <xdr:row>44</xdr:row>
      <xdr:rowOff>158448</xdr:rowOff>
    </xdr:to>
    <xdr:sp macro="" textlink="">
      <xdr:nvSpPr>
        <xdr:cNvPr id="93" name="楕円 92"/>
        <xdr:cNvSpPr/>
      </xdr:nvSpPr>
      <xdr:spPr>
        <a:xfrm>
          <a:off x="31750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143225</xdr:rowOff>
    </xdr:from>
    <xdr:ext cx="762000" cy="259045"/>
    <xdr:sp macro="" textlink="">
      <xdr:nvSpPr>
        <xdr:cNvPr id="94" name="テキスト ボックス 93"/>
        <xdr:cNvSpPr txBox="1"/>
      </xdr:nvSpPr>
      <xdr:spPr>
        <a:xfrm>
          <a:off x="2844800" y="768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68338</xdr:rowOff>
    </xdr:from>
    <xdr:to>
      <xdr:col>11</xdr:col>
      <xdr:colOff>82550</xdr:colOff>
      <xdr:row>44</xdr:row>
      <xdr:rowOff>169938</xdr:rowOff>
    </xdr:to>
    <xdr:sp macro="" textlink="">
      <xdr:nvSpPr>
        <xdr:cNvPr id="95" name="楕円 94"/>
        <xdr:cNvSpPr/>
      </xdr:nvSpPr>
      <xdr:spPr>
        <a:xfrm>
          <a:off x="2286000" y="761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154715</xdr:rowOff>
    </xdr:from>
    <xdr:ext cx="762000" cy="259045"/>
    <xdr:sp macro="" textlink="">
      <xdr:nvSpPr>
        <xdr:cNvPr id="96" name="テキスト ボックス 95"/>
        <xdr:cNvSpPr txBox="1"/>
      </xdr:nvSpPr>
      <xdr:spPr>
        <a:xfrm>
          <a:off x="1955800" y="769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79828</xdr:rowOff>
    </xdr:from>
    <xdr:to>
      <xdr:col>7</xdr:col>
      <xdr:colOff>31750</xdr:colOff>
      <xdr:row>45</xdr:row>
      <xdr:rowOff>9978</xdr:rowOff>
    </xdr:to>
    <xdr:sp macro="" textlink="">
      <xdr:nvSpPr>
        <xdr:cNvPr id="97" name="楕円 96"/>
        <xdr:cNvSpPr/>
      </xdr:nvSpPr>
      <xdr:spPr>
        <a:xfrm>
          <a:off x="1397000" y="762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166205</xdr:rowOff>
    </xdr:from>
    <xdr:ext cx="762000" cy="259045"/>
    <xdr:sp macro="" textlink="">
      <xdr:nvSpPr>
        <xdr:cNvPr id="98" name="テキスト ボックス 97"/>
        <xdr:cNvSpPr txBox="1"/>
      </xdr:nvSpPr>
      <xdr:spPr>
        <a:xfrm>
          <a:off x="1066800" y="7710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前年度とほぼ横ばい。経常経費に充当する財源の検討と歳出抑制に努め、比率の改善を図る。</a:t>
          </a: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64135</xdr:rowOff>
    </xdr:from>
    <xdr:to>
      <xdr:col>23</xdr:col>
      <xdr:colOff>133350</xdr:colOff>
      <xdr:row>66</xdr:row>
      <xdr:rowOff>133223</xdr:rowOff>
    </xdr:to>
    <xdr:cxnSp macro="">
      <xdr:nvCxnSpPr>
        <xdr:cNvPr id="126" name="直線コネクタ 125"/>
        <xdr:cNvCxnSpPr/>
      </xdr:nvCxnSpPr>
      <xdr:spPr>
        <a:xfrm flipV="1">
          <a:off x="4953000" y="10179685"/>
          <a:ext cx="0" cy="12692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105300</xdr:rowOff>
    </xdr:from>
    <xdr:ext cx="762000" cy="259045"/>
    <xdr:sp macro="" textlink="">
      <xdr:nvSpPr>
        <xdr:cNvPr id="127" name="財政構造の弾力性最小値テキスト"/>
        <xdr:cNvSpPr txBox="1"/>
      </xdr:nvSpPr>
      <xdr:spPr>
        <a:xfrm>
          <a:off x="5041900" y="11421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133223</xdr:rowOff>
    </xdr:from>
    <xdr:to>
      <xdr:col>24</xdr:col>
      <xdr:colOff>12700</xdr:colOff>
      <xdr:row>66</xdr:row>
      <xdr:rowOff>133223</xdr:rowOff>
    </xdr:to>
    <xdr:cxnSp macro="">
      <xdr:nvCxnSpPr>
        <xdr:cNvPr id="128" name="直線コネクタ 127"/>
        <xdr:cNvCxnSpPr/>
      </xdr:nvCxnSpPr>
      <xdr:spPr>
        <a:xfrm>
          <a:off x="4864100" y="11448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150512</xdr:rowOff>
    </xdr:from>
    <xdr:ext cx="762000" cy="259045"/>
    <xdr:sp macro="" textlink="">
      <xdr:nvSpPr>
        <xdr:cNvPr id="129" name="財政構造の弾力性最大値テキスト"/>
        <xdr:cNvSpPr txBox="1"/>
      </xdr:nvSpPr>
      <xdr:spPr>
        <a:xfrm>
          <a:off x="5041900" y="9923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64135</xdr:rowOff>
    </xdr:from>
    <xdr:to>
      <xdr:col>24</xdr:col>
      <xdr:colOff>12700</xdr:colOff>
      <xdr:row>59</xdr:row>
      <xdr:rowOff>64135</xdr:rowOff>
    </xdr:to>
    <xdr:cxnSp macro="">
      <xdr:nvCxnSpPr>
        <xdr:cNvPr id="130" name="直線コネクタ 129"/>
        <xdr:cNvCxnSpPr/>
      </xdr:nvCxnSpPr>
      <xdr:spPr>
        <a:xfrm>
          <a:off x="4864100" y="10179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87376</xdr:rowOff>
    </xdr:from>
    <xdr:to>
      <xdr:col>23</xdr:col>
      <xdr:colOff>133350</xdr:colOff>
      <xdr:row>66</xdr:row>
      <xdr:rowOff>128397</xdr:rowOff>
    </xdr:to>
    <xdr:cxnSp macro="">
      <xdr:nvCxnSpPr>
        <xdr:cNvPr id="131" name="直線コネクタ 130"/>
        <xdr:cNvCxnSpPr/>
      </xdr:nvCxnSpPr>
      <xdr:spPr>
        <a:xfrm>
          <a:off x="4114800" y="11403076"/>
          <a:ext cx="838200" cy="4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99204</xdr:rowOff>
    </xdr:from>
    <xdr:ext cx="762000" cy="259045"/>
    <xdr:sp macro="" textlink="">
      <xdr:nvSpPr>
        <xdr:cNvPr id="132" name="財政構造の弾力性平均値テキスト"/>
        <xdr:cNvSpPr txBox="1"/>
      </xdr:nvSpPr>
      <xdr:spPr>
        <a:xfrm>
          <a:off x="5041900" y="109005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82677</xdr:rowOff>
    </xdr:from>
    <xdr:to>
      <xdr:col>23</xdr:col>
      <xdr:colOff>184150</xdr:colOff>
      <xdr:row>65</xdr:row>
      <xdr:rowOff>12827</xdr:rowOff>
    </xdr:to>
    <xdr:sp macro="" textlink="">
      <xdr:nvSpPr>
        <xdr:cNvPr id="133" name="フローチャート: 判断 132"/>
        <xdr:cNvSpPr/>
      </xdr:nvSpPr>
      <xdr:spPr>
        <a:xfrm>
          <a:off x="4902200" y="110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87376</xdr:rowOff>
    </xdr:from>
    <xdr:to>
      <xdr:col>19</xdr:col>
      <xdr:colOff>133350</xdr:colOff>
      <xdr:row>67</xdr:row>
      <xdr:rowOff>381</xdr:rowOff>
    </xdr:to>
    <xdr:cxnSp macro="">
      <xdr:nvCxnSpPr>
        <xdr:cNvPr id="134" name="直線コネクタ 133"/>
        <xdr:cNvCxnSpPr/>
      </xdr:nvCxnSpPr>
      <xdr:spPr>
        <a:xfrm flipV="1">
          <a:off x="3225800" y="11403076"/>
          <a:ext cx="8890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5461</xdr:rowOff>
    </xdr:from>
    <xdr:to>
      <xdr:col>19</xdr:col>
      <xdr:colOff>184150</xdr:colOff>
      <xdr:row>64</xdr:row>
      <xdr:rowOff>107061</xdr:rowOff>
    </xdr:to>
    <xdr:sp macro="" textlink="">
      <xdr:nvSpPr>
        <xdr:cNvPr id="135" name="フローチャート: 判断 134"/>
        <xdr:cNvSpPr/>
      </xdr:nvSpPr>
      <xdr:spPr>
        <a:xfrm>
          <a:off x="4064000" y="1097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117238</xdr:rowOff>
    </xdr:from>
    <xdr:ext cx="736600" cy="259045"/>
    <xdr:sp macro="" textlink="">
      <xdr:nvSpPr>
        <xdr:cNvPr id="136" name="テキスト ボックス 135"/>
        <xdr:cNvSpPr txBox="1"/>
      </xdr:nvSpPr>
      <xdr:spPr>
        <a:xfrm>
          <a:off x="3733800" y="10747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116459</xdr:rowOff>
    </xdr:from>
    <xdr:to>
      <xdr:col>15</xdr:col>
      <xdr:colOff>82550</xdr:colOff>
      <xdr:row>67</xdr:row>
      <xdr:rowOff>381</xdr:rowOff>
    </xdr:to>
    <xdr:cxnSp macro="">
      <xdr:nvCxnSpPr>
        <xdr:cNvPr id="137" name="直線コネクタ 136"/>
        <xdr:cNvCxnSpPr/>
      </xdr:nvCxnSpPr>
      <xdr:spPr>
        <a:xfrm>
          <a:off x="2336800" y="11260709"/>
          <a:ext cx="889000" cy="22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138176</xdr:rowOff>
    </xdr:from>
    <xdr:to>
      <xdr:col>15</xdr:col>
      <xdr:colOff>133350</xdr:colOff>
      <xdr:row>65</xdr:row>
      <xdr:rowOff>68326</xdr:rowOff>
    </xdr:to>
    <xdr:sp macro="" textlink="">
      <xdr:nvSpPr>
        <xdr:cNvPr id="138" name="フローチャート: 判断 137"/>
        <xdr:cNvSpPr/>
      </xdr:nvSpPr>
      <xdr:spPr>
        <a:xfrm>
          <a:off x="31750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78503</xdr:rowOff>
    </xdr:from>
    <xdr:ext cx="762000" cy="259045"/>
    <xdr:sp macro="" textlink="">
      <xdr:nvSpPr>
        <xdr:cNvPr id="139" name="テキスト ボックス 138"/>
        <xdr:cNvSpPr txBox="1"/>
      </xdr:nvSpPr>
      <xdr:spPr>
        <a:xfrm>
          <a:off x="2844800" y="1087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89916</xdr:rowOff>
    </xdr:from>
    <xdr:to>
      <xdr:col>11</xdr:col>
      <xdr:colOff>31750</xdr:colOff>
      <xdr:row>65</xdr:row>
      <xdr:rowOff>116459</xdr:rowOff>
    </xdr:to>
    <xdr:cxnSp macro="">
      <xdr:nvCxnSpPr>
        <xdr:cNvPr id="140" name="直線コネクタ 139"/>
        <xdr:cNvCxnSpPr/>
      </xdr:nvCxnSpPr>
      <xdr:spPr>
        <a:xfrm>
          <a:off x="1447800" y="11234166"/>
          <a:ext cx="8890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5334</xdr:rowOff>
    </xdr:from>
    <xdr:to>
      <xdr:col>11</xdr:col>
      <xdr:colOff>82550</xdr:colOff>
      <xdr:row>65</xdr:row>
      <xdr:rowOff>106934</xdr:rowOff>
    </xdr:to>
    <xdr:sp macro="" textlink="">
      <xdr:nvSpPr>
        <xdr:cNvPr id="141" name="フローチャート: 判断 140"/>
        <xdr:cNvSpPr/>
      </xdr:nvSpPr>
      <xdr:spPr>
        <a:xfrm>
          <a:off x="2286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117111</xdr:rowOff>
    </xdr:from>
    <xdr:ext cx="762000" cy="259045"/>
    <xdr:sp macro="" textlink="">
      <xdr:nvSpPr>
        <xdr:cNvPr id="142" name="テキスト ボックス 141"/>
        <xdr:cNvSpPr txBox="1"/>
      </xdr:nvSpPr>
      <xdr:spPr>
        <a:xfrm>
          <a:off x="1955800" y="10918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39116</xdr:rowOff>
    </xdr:from>
    <xdr:to>
      <xdr:col>7</xdr:col>
      <xdr:colOff>31750</xdr:colOff>
      <xdr:row>65</xdr:row>
      <xdr:rowOff>140716</xdr:rowOff>
    </xdr:to>
    <xdr:sp macro="" textlink="">
      <xdr:nvSpPr>
        <xdr:cNvPr id="143" name="フローチャート: 判断 142"/>
        <xdr:cNvSpPr/>
      </xdr:nvSpPr>
      <xdr:spPr>
        <a:xfrm>
          <a:off x="1397000" y="11183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150893</xdr:rowOff>
    </xdr:from>
    <xdr:ext cx="762000" cy="259045"/>
    <xdr:sp macro="" textlink="">
      <xdr:nvSpPr>
        <xdr:cNvPr id="144" name="テキスト ボックス 143"/>
        <xdr:cNvSpPr txBox="1"/>
      </xdr:nvSpPr>
      <xdr:spPr>
        <a:xfrm>
          <a:off x="1066800" y="1095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77597</xdr:rowOff>
    </xdr:from>
    <xdr:to>
      <xdr:col>23</xdr:col>
      <xdr:colOff>184150</xdr:colOff>
      <xdr:row>67</xdr:row>
      <xdr:rowOff>7747</xdr:rowOff>
    </xdr:to>
    <xdr:sp macro="" textlink="">
      <xdr:nvSpPr>
        <xdr:cNvPr id="150" name="楕円 149"/>
        <xdr:cNvSpPr/>
      </xdr:nvSpPr>
      <xdr:spPr>
        <a:xfrm>
          <a:off x="4902200" y="11393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144924</xdr:rowOff>
    </xdr:from>
    <xdr:ext cx="762000" cy="259045"/>
    <xdr:sp macro="" textlink="">
      <xdr:nvSpPr>
        <xdr:cNvPr id="151" name="財政構造の弾力性該当値テキスト"/>
        <xdr:cNvSpPr txBox="1"/>
      </xdr:nvSpPr>
      <xdr:spPr>
        <a:xfrm>
          <a:off x="5041900" y="11289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36576</xdr:rowOff>
    </xdr:from>
    <xdr:to>
      <xdr:col>19</xdr:col>
      <xdr:colOff>184150</xdr:colOff>
      <xdr:row>66</xdr:row>
      <xdr:rowOff>138176</xdr:rowOff>
    </xdr:to>
    <xdr:sp macro="" textlink="">
      <xdr:nvSpPr>
        <xdr:cNvPr id="152" name="楕円 151"/>
        <xdr:cNvSpPr/>
      </xdr:nvSpPr>
      <xdr:spPr>
        <a:xfrm>
          <a:off x="4064000" y="1135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122953</xdr:rowOff>
    </xdr:from>
    <xdr:ext cx="736600" cy="259045"/>
    <xdr:sp macro="" textlink="">
      <xdr:nvSpPr>
        <xdr:cNvPr id="153" name="テキスト ボックス 152"/>
        <xdr:cNvSpPr txBox="1"/>
      </xdr:nvSpPr>
      <xdr:spPr>
        <a:xfrm>
          <a:off x="3733800" y="11438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121031</xdr:rowOff>
    </xdr:from>
    <xdr:to>
      <xdr:col>15</xdr:col>
      <xdr:colOff>133350</xdr:colOff>
      <xdr:row>67</xdr:row>
      <xdr:rowOff>51181</xdr:rowOff>
    </xdr:to>
    <xdr:sp macro="" textlink="">
      <xdr:nvSpPr>
        <xdr:cNvPr id="154" name="楕円 153"/>
        <xdr:cNvSpPr/>
      </xdr:nvSpPr>
      <xdr:spPr>
        <a:xfrm>
          <a:off x="3175000" y="11436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35958</xdr:rowOff>
    </xdr:from>
    <xdr:ext cx="762000" cy="259045"/>
    <xdr:sp macro="" textlink="">
      <xdr:nvSpPr>
        <xdr:cNvPr id="155" name="テキスト ボックス 154"/>
        <xdr:cNvSpPr txBox="1"/>
      </xdr:nvSpPr>
      <xdr:spPr>
        <a:xfrm>
          <a:off x="2844800" y="11523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65659</xdr:rowOff>
    </xdr:from>
    <xdr:to>
      <xdr:col>11</xdr:col>
      <xdr:colOff>82550</xdr:colOff>
      <xdr:row>65</xdr:row>
      <xdr:rowOff>167259</xdr:rowOff>
    </xdr:to>
    <xdr:sp macro="" textlink="">
      <xdr:nvSpPr>
        <xdr:cNvPr id="156" name="楕円 155"/>
        <xdr:cNvSpPr/>
      </xdr:nvSpPr>
      <xdr:spPr>
        <a:xfrm>
          <a:off x="2286000" y="1120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152036</xdr:rowOff>
    </xdr:from>
    <xdr:ext cx="762000" cy="259045"/>
    <xdr:sp macro="" textlink="">
      <xdr:nvSpPr>
        <xdr:cNvPr id="157" name="テキスト ボックス 156"/>
        <xdr:cNvSpPr txBox="1"/>
      </xdr:nvSpPr>
      <xdr:spPr>
        <a:xfrm>
          <a:off x="1955800" y="11296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39116</xdr:rowOff>
    </xdr:from>
    <xdr:to>
      <xdr:col>7</xdr:col>
      <xdr:colOff>31750</xdr:colOff>
      <xdr:row>65</xdr:row>
      <xdr:rowOff>140716</xdr:rowOff>
    </xdr:to>
    <xdr:sp macro="" textlink="">
      <xdr:nvSpPr>
        <xdr:cNvPr id="158" name="楕円 157"/>
        <xdr:cNvSpPr/>
      </xdr:nvSpPr>
      <xdr:spPr>
        <a:xfrm>
          <a:off x="1397000" y="1118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125493</xdr:rowOff>
    </xdr:from>
    <xdr:ext cx="762000" cy="259045"/>
    <xdr:sp macro="" textlink="">
      <xdr:nvSpPr>
        <xdr:cNvPr id="159" name="テキスト ボックス 158"/>
        <xdr:cNvSpPr txBox="1"/>
      </xdr:nvSpPr>
      <xdr:spPr>
        <a:xfrm>
          <a:off x="1066800" y="112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[3,060,810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職員減少により人件費は減少したが、派遣委託に頼る結果となり物件費は増加した。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人口が極めて少ないため、住民一人当たりのコストにすると類似団体と比べても水準は高くなる。</a:t>
          </a: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113813</xdr:rowOff>
    </xdr:from>
    <xdr:to>
      <xdr:col>23</xdr:col>
      <xdr:colOff>133350</xdr:colOff>
      <xdr:row>89</xdr:row>
      <xdr:rowOff>99197</xdr:rowOff>
    </xdr:to>
    <xdr:cxnSp macro="">
      <xdr:nvCxnSpPr>
        <xdr:cNvPr id="186" name="直線コネクタ 185"/>
        <xdr:cNvCxnSpPr/>
      </xdr:nvCxnSpPr>
      <xdr:spPr>
        <a:xfrm flipV="1">
          <a:off x="4953000" y="14001263"/>
          <a:ext cx="0" cy="13569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71274</xdr:rowOff>
    </xdr:from>
    <xdr:ext cx="762000" cy="259045"/>
    <xdr:sp macro="" textlink="">
      <xdr:nvSpPr>
        <xdr:cNvPr id="187" name="人件費・物件費等の状況最小値テキスト"/>
        <xdr:cNvSpPr txBox="1"/>
      </xdr:nvSpPr>
      <xdr:spPr>
        <a:xfrm>
          <a:off x="5041900" y="15330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3,060,810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99197</xdr:rowOff>
    </xdr:from>
    <xdr:to>
      <xdr:col>24</xdr:col>
      <xdr:colOff>12700</xdr:colOff>
      <xdr:row>89</xdr:row>
      <xdr:rowOff>99197</xdr:rowOff>
    </xdr:to>
    <xdr:cxnSp macro="">
      <xdr:nvCxnSpPr>
        <xdr:cNvPr id="188" name="直線コネクタ 187"/>
        <xdr:cNvCxnSpPr/>
      </xdr:nvCxnSpPr>
      <xdr:spPr>
        <a:xfrm>
          <a:off x="4864100" y="15358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28740</xdr:rowOff>
    </xdr:from>
    <xdr:ext cx="762000" cy="259045"/>
    <xdr:sp macro="" textlink="">
      <xdr:nvSpPr>
        <xdr:cNvPr id="189" name="人件費・物件費等の状況最大値テキスト"/>
        <xdr:cNvSpPr txBox="1"/>
      </xdr:nvSpPr>
      <xdr:spPr>
        <a:xfrm>
          <a:off x="5041900" y="13744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113813</xdr:rowOff>
    </xdr:from>
    <xdr:to>
      <xdr:col>24</xdr:col>
      <xdr:colOff>12700</xdr:colOff>
      <xdr:row>81</xdr:row>
      <xdr:rowOff>113813</xdr:rowOff>
    </xdr:to>
    <xdr:cxnSp macro="">
      <xdr:nvCxnSpPr>
        <xdr:cNvPr id="190" name="直線コネクタ 189"/>
        <xdr:cNvCxnSpPr/>
      </xdr:nvCxnSpPr>
      <xdr:spPr>
        <a:xfrm>
          <a:off x="4864100" y="14001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88</xdr:row>
      <xdr:rowOff>135142</xdr:rowOff>
    </xdr:from>
    <xdr:to>
      <xdr:col>23</xdr:col>
      <xdr:colOff>133350</xdr:colOff>
      <xdr:row>89</xdr:row>
      <xdr:rowOff>99197</xdr:rowOff>
    </xdr:to>
    <xdr:cxnSp macro="">
      <xdr:nvCxnSpPr>
        <xdr:cNvPr id="191" name="直線コネクタ 190"/>
        <xdr:cNvCxnSpPr/>
      </xdr:nvCxnSpPr>
      <xdr:spPr>
        <a:xfrm>
          <a:off x="4114800" y="15222742"/>
          <a:ext cx="838200" cy="135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55768</xdr:rowOff>
    </xdr:from>
    <xdr:ext cx="762000" cy="259045"/>
    <xdr:sp macro="" textlink="">
      <xdr:nvSpPr>
        <xdr:cNvPr id="192" name="人件費・物件費等の状況平均値テキスト"/>
        <xdr:cNvSpPr txBox="1"/>
      </xdr:nvSpPr>
      <xdr:spPr>
        <a:xfrm>
          <a:off x="5041900" y="139432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39241</xdr:rowOff>
    </xdr:from>
    <xdr:to>
      <xdr:col>23</xdr:col>
      <xdr:colOff>184150</xdr:colOff>
      <xdr:row>82</xdr:row>
      <xdr:rowOff>140841</xdr:rowOff>
    </xdr:to>
    <xdr:sp macro="" textlink="">
      <xdr:nvSpPr>
        <xdr:cNvPr id="193" name="フローチャート: 判断 192"/>
        <xdr:cNvSpPr/>
      </xdr:nvSpPr>
      <xdr:spPr>
        <a:xfrm>
          <a:off x="4902200" y="1409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88</xdr:row>
      <xdr:rowOff>135142</xdr:rowOff>
    </xdr:from>
    <xdr:to>
      <xdr:col>19</xdr:col>
      <xdr:colOff>133350</xdr:colOff>
      <xdr:row>89</xdr:row>
      <xdr:rowOff>74044</xdr:rowOff>
    </xdr:to>
    <xdr:cxnSp macro="">
      <xdr:nvCxnSpPr>
        <xdr:cNvPr id="194" name="直線コネクタ 193"/>
        <xdr:cNvCxnSpPr/>
      </xdr:nvCxnSpPr>
      <xdr:spPr>
        <a:xfrm flipV="1">
          <a:off x="3225800" y="15222742"/>
          <a:ext cx="889000" cy="110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15249</xdr:rowOff>
    </xdr:from>
    <xdr:to>
      <xdr:col>19</xdr:col>
      <xdr:colOff>184150</xdr:colOff>
      <xdr:row>82</xdr:row>
      <xdr:rowOff>116849</xdr:rowOff>
    </xdr:to>
    <xdr:sp macro="" textlink="">
      <xdr:nvSpPr>
        <xdr:cNvPr id="195" name="フローチャート: 判断 194"/>
        <xdr:cNvSpPr/>
      </xdr:nvSpPr>
      <xdr:spPr>
        <a:xfrm>
          <a:off x="4064000" y="1407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127026</xdr:rowOff>
    </xdr:from>
    <xdr:ext cx="736600" cy="259045"/>
    <xdr:sp macro="" textlink="">
      <xdr:nvSpPr>
        <xdr:cNvPr id="196" name="テキスト ボックス 195"/>
        <xdr:cNvSpPr txBox="1"/>
      </xdr:nvSpPr>
      <xdr:spPr>
        <a:xfrm>
          <a:off x="3733800" y="138430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89</xdr:row>
      <xdr:rowOff>47619</xdr:rowOff>
    </xdr:from>
    <xdr:to>
      <xdr:col>15</xdr:col>
      <xdr:colOff>82550</xdr:colOff>
      <xdr:row>89</xdr:row>
      <xdr:rowOff>74044</xdr:rowOff>
    </xdr:to>
    <xdr:cxnSp macro="">
      <xdr:nvCxnSpPr>
        <xdr:cNvPr id="197" name="直線コネクタ 196"/>
        <xdr:cNvCxnSpPr/>
      </xdr:nvCxnSpPr>
      <xdr:spPr>
        <a:xfrm>
          <a:off x="2336800" y="15306669"/>
          <a:ext cx="889000" cy="26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20131</xdr:rowOff>
    </xdr:from>
    <xdr:to>
      <xdr:col>15</xdr:col>
      <xdr:colOff>133350</xdr:colOff>
      <xdr:row>82</xdr:row>
      <xdr:rowOff>121731</xdr:rowOff>
    </xdr:to>
    <xdr:sp macro="" textlink="">
      <xdr:nvSpPr>
        <xdr:cNvPr id="198" name="フローチャート: 判断 197"/>
        <xdr:cNvSpPr/>
      </xdr:nvSpPr>
      <xdr:spPr>
        <a:xfrm>
          <a:off x="31750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131908</xdr:rowOff>
    </xdr:from>
    <xdr:ext cx="762000" cy="259045"/>
    <xdr:sp macro="" textlink="">
      <xdr:nvSpPr>
        <xdr:cNvPr id="199" name="テキスト ボックス 198"/>
        <xdr:cNvSpPr txBox="1"/>
      </xdr:nvSpPr>
      <xdr:spPr>
        <a:xfrm>
          <a:off x="2844800" y="13847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89</xdr:row>
      <xdr:rowOff>6527</xdr:rowOff>
    </xdr:from>
    <xdr:to>
      <xdr:col>11</xdr:col>
      <xdr:colOff>31750</xdr:colOff>
      <xdr:row>89</xdr:row>
      <xdr:rowOff>47619</xdr:rowOff>
    </xdr:to>
    <xdr:cxnSp macro="">
      <xdr:nvCxnSpPr>
        <xdr:cNvPr id="200" name="直線コネクタ 199"/>
        <xdr:cNvCxnSpPr/>
      </xdr:nvCxnSpPr>
      <xdr:spPr>
        <a:xfrm>
          <a:off x="1447800" y="15265577"/>
          <a:ext cx="889000" cy="41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12669</xdr:rowOff>
    </xdr:from>
    <xdr:to>
      <xdr:col>11</xdr:col>
      <xdr:colOff>82550</xdr:colOff>
      <xdr:row>82</xdr:row>
      <xdr:rowOff>114269</xdr:rowOff>
    </xdr:to>
    <xdr:sp macro="" textlink="">
      <xdr:nvSpPr>
        <xdr:cNvPr id="201" name="フローチャート: 判断 200"/>
        <xdr:cNvSpPr/>
      </xdr:nvSpPr>
      <xdr:spPr>
        <a:xfrm>
          <a:off x="2286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124446</xdr:rowOff>
    </xdr:from>
    <xdr:ext cx="762000" cy="259045"/>
    <xdr:sp macro="" textlink="">
      <xdr:nvSpPr>
        <xdr:cNvPr id="202" name="テキスト ボックス 201"/>
        <xdr:cNvSpPr txBox="1"/>
      </xdr:nvSpPr>
      <xdr:spPr>
        <a:xfrm>
          <a:off x="1955800" y="13840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12274</xdr:rowOff>
    </xdr:from>
    <xdr:to>
      <xdr:col>7</xdr:col>
      <xdr:colOff>31750</xdr:colOff>
      <xdr:row>82</xdr:row>
      <xdr:rowOff>113874</xdr:rowOff>
    </xdr:to>
    <xdr:sp macro="" textlink="">
      <xdr:nvSpPr>
        <xdr:cNvPr id="203" name="フローチャート: 判断 202"/>
        <xdr:cNvSpPr/>
      </xdr:nvSpPr>
      <xdr:spPr>
        <a:xfrm>
          <a:off x="1397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124051</xdr:rowOff>
    </xdr:from>
    <xdr:ext cx="762000" cy="259045"/>
    <xdr:sp macro="" textlink="">
      <xdr:nvSpPr>
        <xdr:cNvPr id="204" name="テキスト ボックス 203"/>
        <xdr:cNvSpPr txBox="1"/>
      </xdr:nvSpPr>
      <xdr:spPr>
        <a:xfrm>
          <a:off x="1066800" y="1384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89</xdr:row>
      <xdr:rowOff>48397</xdr:rowOff>
    </xdr:from>
    <xdr:to>
      <xdr:col>23</xdr:col>
      <xdr:colOff>184150</xdr:colOff>
      <xdr:row>89</xdr:row>
      <xdr:rowOff>149997</xdr:rowOff>
    </xdr:to>
    <xdr:sp macro="" textlink="">
      <xdr:nvSpPr>
        <xdr:cNvPr id="210" name="楕円 209"/>
        <xdr:cNvSpPr/>
      </xdr:nvSpPr>
      <xdr:spPr>
        <a:xfrm>
          <a:off x="4902200" y="1530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88</xdr:row>
      <xdr:rowOff>115724</xdr:rowOff>
    </xdr:from>
    <xdr:ext cx="762000" cy="259045"/>
    <xdr:sp macro="" textlink="">
      <xdr:nvSpPr>
        <xdr:cNvPr id="211" name="人件費・物件費等の状況該当値テキスト"/>
        <xdr:cNvSpPr txBox="1"/>
      </xdr:nvSpPr>
      <xdr:spPr>
        <a:xfrm>
          <a:off x="5041900" y="15203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88</xdr:row>
      <xdr:rowOff>84342</xdr:rowOff>
    </xdr:from>
    <xdr:to>
      <xdr:col>19</xdr:col>
      <xdr:colOff>184150</xdr:colOff>
      <xdr:row>89</xdr:row>
      <xdr:rowOff>14492</xdr:rowOff>
    </xdr:to>
    <xdr:sp macro="" textlink="">
      <xdr:nvSpPr>
        <xdr:cNvPr id="212" name="楕円 211"/>
        <xdr:cNvSpPr/>
      </xdr:nvSpPr>
      <xdr:spPr>
        <a:xfrm>
          <a:off x="4064000" y="15171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88</xdr:row>
      <xdr:rowOff>170719</xdr:rowOff>
    </xdr:from>
    <xdr:ext cx="736600" cy="259045"/>
    <xdr:sp macro="" textlink="">
      <xdr:nvSpPr>
        <xdr:cNvPr id="213" name="テキスト ボックス 212"/>
        <xdr:cNvSpPr txBox="1"/>
      </xdr:nvSpPr>
      <xdr:spPr>
        <a:xfrm>
          <a:off x="3733800" y="152583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89</xdr:row>
      <xdr:rowOff>23244</xdr:rowOff>
    </xdr:from>
    <xdr:to>
      <xdr:col>15</xdr:col>
      <xdr:colOff>133350</xdr:colOff>
      <xdr:row>89</xdr:row>
      <xdr:rowOff>124844</xdr:rowOff>
    </xdr:to>
    <xdr:sp macro="" textlink="">
      <xdr:nvSpPr>
        <xdr:cNvPr id="214" name="楕円 213"/>
        <xdr:cNvSpPr/>
      </xdr:nvSpPr>
      <xdr:spPr>
        <a:xfrm>
          <a:off x="3175000" y="15282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89</xdr:row>
      <xdr:rowOff>109621</xdr:rowOff>
    </xdr:from>
    <xdr:ext cx="762000" cy="259045"/>
    <xdr:sp macro="" textlink="">
      <xdr:nvSpPr>
        <xdr:cNvPr id="215" name="テキスト ボックス 214"/>
        <xdr:cNvSpPr txBox="1"/>
      </xdr:nvSpPr>
      <xdr:spPr>
        <a:xfrm>
          <a:off x="2844800" y="15368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3,008,691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88</xdr:row>
      <xdr:rowOff>168269</xdr:rowOff>
    </xdr:from>
    <xdr:to>
      <xdr:col>11</xdr:col>
      <xdr:colOff>82550</xdr:colOff>
      <xdr:row>89</xdr:row>
      <xdr:rowOff>98419</xdr:rowOff>
    </xdr:to>
    <xdr:sp macro="" textlink="">
      <xdr:nvSpPr>
        <xdr:cNvPr id="216" name="楕円 215"/>
        <xdr:cNvSpPr/>
      </xdr:nvSpPr>
      <xdr:spPr>
        <a:xfrm>
          <a:off x="2286000" y="15255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89</xdr:row>
      <xdr:rowOff>83196</xdr:rowOff>
    </xdr:from>
    <xdr:ext cx="762000" cy="259045"/>
    <xdr:sp macro="" textlink="">
      <xdr:nvSpPr>
        <xdr:cNvPr id="217" name="テキスト ボックス 216"/>
        <xdr:cNvSpPr txBox="1"/>
      </xdr:nvSpPr>
      <xdr:spPr>
        <a:xfrm>
          <a:off x="1955800" y="15342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2,953,935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88</xdr:row>
      <xdr:rowOff>127177</xdr:rowOff>
    </xdr:from>
    <xdr:to>
      <xdr:col>7</xdr:col>
      <xdr:colOff>31750</xdr:colOff>
      <xdr:row>89</xdr:row>
      <xdr:rowOff>57327</xdr:rowOff>
    </xdr:to>
    <xdr:sp macro="" textlink="">
      <xdr:nvSpPr>
        <xdr:cNvPr id="218" name="楕円 217"/>
        <xdr:cNvSpPr/>
      </xdr:nvSpPr>
      <xdr:spPr>
        <a:xfrm>
          <a:off x="1397000" y="15214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89</xdr:row>
      <xdr:rowOff>42104</xdr:rowOff>
    </xdr:from>
    <xdr:ext cx="762000" cy="259045"/>
    <xdr:sp macro="" textlink="">
      <xdr:nvSpPr>
        <xdr:cNvPr id="219" name="テキスト ボックス 218"/>
        <xdr:cNvSpPr txBox="1"/>
      </xdr:nvSpPr>
      <xdr:spPr>
        <a:xfrm>
          <a:off x="1066800" y="15301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前年度とほぼ横ばい。人事勧告などを基準に適正に行う。</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93663</xdr:rowOff>
    </xdr:from>
    <xdr:to>
      <xdr:col>81</xdr:col>
      <xdr:colOff>44450</xdr:colOff>
      <xdr:row>89</xdr:row>
      <xdr:rowOff>21589</xdr:rowOff>
    </xdr:to>
    <xdr:cxnSp macro="">
      <xdr:nvCxnSpPr>
        <xdr:cNvPr id="244" name="直線コネクタ 243"/>
        <xdr:cNvCxnSpPr/>
      </xdr:nvCxnSpPr>
      <xdr:spPr>
        <a:xfrm flipV="1">
          <a:off x="17018000" y="14152563"/>
          <a:ext cx="0" cy="11280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165116</xdr:rowOff>
    </xdr:from>
    <xdr:ext cx="762000" cy="259045"/>
    <xdr:sp macro="" textlink="">
      <xdr:nvSpPr>
        <xdr:cNvPr id="245" name="給与水準   （国との比較）最小値テキスト"/>
        <xdr:cNvSpPr txBox="1"/>
      </xdr:nvSpPr>
      <xdr:spPr>
        <a:xfrm>
          <a:off x="17106900" y="15252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21589</xdr:rowOff>
    </xdr:from>
    <xdr:to>
      <xdr:col>81</xdr:col>
      <xdr:colOff>133350</xdr:colOff>
      <xdr:row>89</xdr:row>
      <xdr:rowOff>21589</xdr:rowOff>
    </xdr:to>
    <xdr:cxnSp macro="">
      <xdr:nvCxnSpPr>
        <xdr:cNvPr id="246" name="直線コネクタ 245"/>
        <xdr:cNvCxnSpPr/>
      </xdr:nvCxnSpPr>
      <xdr:spPr>
        <a:xfrm>
          <a:off x="16929100" y="15280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81</xdr:row>
      <xdr:rowOff>8590</xdr:rowOff>
    </xdr:from>
    <xdr:ext cx="762000" cy="259045"/>
    <xdr:sp macro="" textlink="">
      <xdr:nvSpPr>
        <xdr:cNvPr id="247" name="給与水準   （国との比較）最大値テキスト"/>
        <xdr:cNvSpPr txBox="1"/>
      </xdr:nvSpPr>
      <xdr:spPr>
        <a:xfrm>
          <a:off x="17106900" y="13896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93663</xdr:rowOff>
    </xdr:from>
    <xdr:to>
      <xdr:col>81</xdr:col>
      <xdr:colOff>133350</xdr:colOff>
      <xdr:row>82</xdr:row>
      <xdr:rowOff>93663</xdr:rowOff>
    </xdr:to>
    <xdr:cxnSp macro="">
      <xdr:nvCxnSpPr>
        <xdr:cNvPr id="248" name="直線コネクタ 247"/>
        <xdr:cNvCxnSpPr/>
      </xdr:nvCxnSpPr>
      <xdr:spPr>
        <a:xfrm>
          <a:off x="16929100" y="14152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93663</xdr:rowOff>
    </xdr:from>
    <xdr:to>
      <xdr:col>81</xdr:col>
      <xdr:colOff>44450</xdr:colOff>
      <xdr:row>83</xdr:row>
      <xdr:rowOff>12700</xdr:rowOff>
    </xdr:to>
    <xdr:cxnSp macro="">
      <xdr:nvCxnSpPr>
        <xdr:cNvPr id="249" name="直線コネクタ 248"/>
        <xdr:cNvCxnSpPr/>
      </xdr:nvCxnSpPr>
      <xdr:spPr>
        <a:xfrm flipV="1">
          <a:off x="16179800" y="14152563"/>
          <a:ext cx="838200" cy="9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53040</xdr:rowOff>
    </xdr:from>
    <xdr:ext cx="762000" cy="259045"/>
    <xdr:sp macro="" textlink="">
      <xdr:nvSpPr>
        <xdr:cNvPr id="250" name="給与水準   （国との比較）平均値テキスト"/>
        <xdr:cNvSpPr txBox="1"/>
      </xdr:nvSpPr>
      <xdr:spPr>
        <a:xfrm>
          <a:off x="17106900" y="14797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51" name="フローチャート: 判断 250"/>
        <xdr:cNvSpPr/>
      </xdr:nvSpPr>
      <xdr:spPr>
        <a:xfrm>
          <a:off x="169672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81598</xdr:rowOff>
    </xdr:from>
    <xdr:to>
      <xdr:col>77</xdr:col>
      <xdr:colOff>44450</xdr:colOff>
      <xdr:row>83</xdr:row>
      <xdr:rowOff>12700</xdr:rowOff>
    </xdr:to>
    <xdr:cxnSp macro="">
      <xdr:nvCxnSpPr>
        <xdr:cNvPr id="252" name="直線コネクタ 251"/>
        <xdr:cNvCxnSpPr/>
      </xdr:nvCxnSpPr>
      <xdr:spPr>
        <a:xfrm>
          <a:off x="15290800" y="14140498"/>
          <a:ext cx="889000" cy="10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86995</xdr:rowOff>
    </xdr:from>
    <xdr:to>
      <xdr:col>77</xdr:col>
      <xdr:colOff>95250</xdr:colOff>
      <xdr:row>87</xdr:row>
      <xdr:rowOff>17145</xdr:rowOff>
    </xdr:to>
    <xdr:sp macro="" textlink="">
      <xdr:nvSpPr>
        <xdr:cNvPr id="253" name="フローチャート: 判断 252"/>
        <xdr:cNvSpPr/>
      </xdr:nvSpPr>
      <xdr:spPr>
        <a:xfrm>
          <a:off x="16129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1922</xdr:rowOff>
    </xdr:from>
    <xdr:ext cx="736600" cy="259045"/>
    <xdr:sp macro="" textlink="">
      <xdr:nvSpPr>
        <xdr:cNvPr id="254" name="テキスト ボックス 253"/>
        <xdr:cNvSpPr txBox="1"/>
      </xdr:nvSpPr>
      <xdr:spPr>
        <a:xfrm>
          <a:off x="15798800" y="149180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81598</xdr:rowOff>
    </xdr:from>
    <xdr:to>
      <xdr:col>72</xdr:col>
      <xdr:colOff>203200</xdr:colOff>
      <xdr:row>82</xdr:row>
      <xdr:rowOff>87630</xdr:rowOff>
    </xdr:to>
    <xdr:cxnSp macro="">
      <xdr:nvCxnSpPr>
        <xdr:cNvPr id="255" name="直線コネクタ 254"/>
        <xdr:cNvCxnSpPr/>
      </xdr:nvCxnSpPr>
      <xdr:spPr>
        <a:xfrm flipV="1">
          <a:off x="14401800" y="14140498"/>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32702</xdr:rowOff>
    </xdr:from>
    <xdr:to>
      <xdr:col>73</xdr:col>
      <xdr:colOff>44450</xdr:colOff>
      <xdr:row>86</xdr:row>
      <xdr:rowOff>134302</xdr:rowOff>
    </xdr:to>
    <xdr:sp macro="" textlink="">
      <xdr:nvSpPr>
        <xdr:cNvPr id="256" name="フローチャート: 判断 255"/>
        <xdr:cNvSpPr/>
      </xdr:nvSpPr>
      <xdr:spPr>
        <a:xfrm>
          <a:off x="15240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119079</xdr:rowOff>
    </xdr:from>
    <xdr:ext cx="762000" cy="259045"/>
    <xdr:sp macro="" textlink="">
      <xdr:nvSpPr>
        <xdr:cNvPr id="257" name="テキスト ボックス 256"/>
        <xdr:cNvSpPr txBox="1"/>
      </xdr:nvSpPr>
      <xdr:spPr>
        <a:xfrm>
          <a:off x="14909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3175</xdr:rowOff>
    </xdr:from>
    <xdr:to>
      <xdr:col>68</xdr:col>
      <xdr:colOff>152400</xdr:colOff>
      <xdr:row>82</xdr:row>
      <xdr:rowOff>87630</xdr:rowOff>
    </xdr:to>
    <xdr:cxnSp macro="">
      <xdr:nvCxnSpPr>
        <xdr:cNvPr id="258" name="直線コネクタ 257"/>
        <xdr:cNvCxnSpPr/>
      </xdr:nvCxnSpPr>
      <xdr:spPr>
        <a:xfrm>
          <a:off x="13512800" y="14062075"/>
          <a:ext cx="8890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32702</xdr:rowOff>
    </xdr:from>
    <xdr:to>
      <xdr:col>68</xdr:col>
      <xdr:colOff>203200</xdr:colOff>
      <xdr:row>86</xdr:row>
      <xdr:rowOff>134302</xdr:rowOff>
    </xdr:to>
    <xdr:sp macro="" textlink="">
      <xdr:nvSpPr>
        <xdr:cNvPr id="259" name="フローチャート: 判断 258"/>
        <xdr:cNvSpPr/>
      </xdr:nvSpPr>
      <xdr:spPr>
        <a:xfrm>
          <a:off x="14351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119079</xdr:rowOff>
    </xdr:from>
    <xdr:ext cx="762000" cy="259045"/>
    <xdr:sp macro="" textlink="">
      <xdr:nvSpPr>
        <xdr:cNvPr id="260" name="テキスト ボックス 259"/>
        <xdr:cNvSpPr txBox="1"/>
      </xdr:nvSpPr>
      <xdr:spPr>
        <a:xfrm>
          <a:off x="14020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1" name="フローチャート: 判断 260"/>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62" name="テキスト ボックス 261"/>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42863</xdr:rowOff>
    </xdr:from>
    <xdr:to>
      <xdr:col>81</xdr:col>
      <xdr:colOff>95250</xdr:colOff>
      <xdr:row>82</xdr:row>
      <xdr:rowOff>144463</xdr:rowOff>
    </xdr:to>
    <xdr:sp macro="" textlink="">
      <xdr:nvSpPr>
        <xdr:cNvPr id="268" name="楕円 267"/>
        <xdr:cNvSpPr/>
      </xdr:nvSpPr>
      <xdr:spPr>
        <a:xfrm>
          <a:off x="16967200" y="1410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135590</xdr:rowOff>
    </xdr:from>
    <xdr:ext cx="762000" cy="259045"/>
    <xdr:sp macro="" textlink="">
      <xdr:nvSpPr>
        <xdr:cNvPr id="269" name="給与水準   （国との比較）該当値テキスト"/>
        <xdr:cNvSpPr txBox="1"/>
      </xdr:nvSpPr>
      <xdr:spPr>
        <a:xfrm>
          <a:off x="17106900" y="14023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133350</xdr:rowOff>
    </xdr:from>
    <xdr:to>
      <xdr:col>77</xdr:col>
      <xdr:colOff>95250</xdr:colOff>
      <xdr:row>83</xdr:row>
      <xdr:rowOff>63500</xdr:rowOff>
    </xdr:to>
    <xdr:sp macro="" textlink="">
      <xdr:nvSpPr>
        <xdr:cNvPr id="270" name="楕円 269"/>
        <xdr:cNvSpPr/>
      </xdr:nvSpPr>
      <xdr:spPr>
        <a:xfrm>
          <a:off x="16129000" y="1419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73677</xdr:rowOff>
    </xdr:from>
    <xdr:ext cx="736600" cy="259045"/>
    <xdr:sp macro="" textlink="">
      <xdr:nvSpPr>
        <xdr:cNvPr id="271" name="テキスト ボックス 270"/>
        <xdr:cNvSpPr txBox="1"/>
      </xdr:nvSpPr>
      <xdr:spPr>
        <a:xfrm>
          <a:off x="15798800" y="1396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30798</xdr:rowOff>
    </xdr:from>
    <xdr:to>
      <xdr:col>73</xdr:col>
      <xdr:colOff>44450</xdr:colOff>
      <xdr:row>82</xdr:row>
      <xdr:rowOff>132398</xdr:rowOff>
    </xdr:to>
    <xdr:sp macro="" textlink="">
      <xdr:nvSpPr>
        <xdr:cNvPr id="272" name="楕円 271"/>
        <xdr:cNvSpPr/>
      </xdr:nvSpPr>
      <xdr:spPr>
        <a:xfrm>
          <a:off x="15240000" y="14089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142575</xdr:rowOff>
    </xdr:from>
    <xdr:ext cx="762000" cy="259045"/>
    <xdr:sp macro="" textlink="">
      <xdr:nvSpPr>
        <xdr:cNvPr id="273" name="テキスト ボックス 272"/>
        <xdr:cNvSpPr txBox="1"/>
      </xdr:nvSpPr>
      <xdr:spPr>
        <a:xfrm>
          <a:off x="14909800" y="13858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36830</xdr:rowOff>
    </xdr:from>
    <xdr:to>
      <xdr:col>68</xdr:col>
      <xdr:colOff>203200</xdr:colOff>
      <xdr:row>82</xdr:row>
      <xdr:rowOff>138430</xdr:rowOff>
    </xdr:to>
    <xdr:sp macro="" textlink="">
      <xdr:nvSpPr>
        <xdr:cNvPr id="274" name="楕円 273"/>
        <xdr:cNvSpPr/>
      </xdr:nvSpPr>
      <xdr:spPr>
        <a:xfrm>
          <a:off x="14351000" y="1409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148607</xdr:rowOff>
    </xdr:from>
    <xdr:ext cx="762000" cy="259045"/>
    <xdr:sp macro="" textlink="">
      <xdr:nvSpPr>
        <xdr:cNvPr id="275" name="テキスト ボックス 274"/>
        <xdr:cNvSpPr txBox="1"/>
      </xdr:nvSpPr>
      <xdr:spPr>
        <a:xfrm>
          <a:off x="14020800" y="1386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123825</xdr:rowOff>
    </xdr:from>
    <xdr:to>
      <xdr:col>64</xdr:col>
      <xdr:colOff>152400</xdr:colOff>
      <xdr:row>82</xdr:row>
      <xdr:rowOff>53975</xdr:rowOff>
    </xdr:to>
    <xdr:sp macro="" textlink="">
      <xdr:nvSpPr>
        <xdr:cNvPr id="276" name="楕円 275"/>
        <xdr:cNvSpPr/>
      </xdr:nvSpPr>
      <xdr:spPr>
        <a:xfrm>
          <a:off x="13462000" y="1401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64152</xdr:rowOff>
    </xdr:from>
    <xdr:ext cx="762000" cy="259045"/>
    <xdr:sp macro="" textlink="">
      <xdr:nvSpPr>
        <xdr:cNvPr id="277" name="テキスト ボックス 276"/>
        <xdr:cNvSpPr txBox="1"/>
      </xdr:nvSpPr>
      <xdr:spPr>
        <a:xfrm>
          <a:off x="13131800" y="1378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類似団体と比べても人口が極端に少ないため、数値が大きくなっているが、行政サービスを維持するうえで現時点でも職員数は少なく、今後も増員を検討している。</a:t>
          </a:r>
        </a:p>
      </xdr:txBody>
    </xdr:sp>
    <xdr:clientData/>
  </xdr:twoCellAnchor>
  <xdr:oneCellAnchor>
    <xdr:from>
      <xdr:col>61</xdr:col>
      <xdr:colOff>6350</xdr:colOff>
      <xdr:row>54</xdr:row>
      <xdr:rowOff>139700</xdr:rowOff>
    </xdr:from>
    <xdr:ext cx="349839" cy="225703"/>
    <xdr:sp macro="" textlink="">
      <xdr:nvSpPr>
        <xdr:cNvPr id="291" name="テキスト ボックス 29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87473</xdr:rowOff>
    </xdr:from>
    <xdr:to>
      <xdr:col>81</xdr:col>
      <xdr:colOff>44450</xdr:colOff>
      <xdr:row>65</xdr:row>
      <xdr:rowOff>156905</xdr:rowOff>
    </xdr:to>
    <xdr:cxnSp macro="">
      <xdr:nvCxnSpPr>
        <xdr:cNvPr id="308" name="直線コネクタ 307"/>
        <xdr:cNvCxnSpPr/>
      </xdr:nvCxnSpPr>
      <xdr:spPr>
        <a:xfrm flipV="1">
          <a:off x="17018000" y="10031573"/>
          <a:ext cx="0" cy="12695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128982</xdr:rowOff>
    </xdr:from>
    <xdr:ext cx="762000" cy="259045"/>
    <xdr:sp macro="" textlink="">
      <xdr:nvSpPr>
        <xdr:cNvPr id="309" name="定員管理の状況最小値テキスト"/>
        <xdr:cNvSpPr txBox="1"/>
      </xdr:nvSpPr>
      <xdr:spPr>
        <a:xfrm>
          <a:off x="17106900" y="11273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156905</xdr:rowOff>
    </xdr:from>
    <xdr:to>
      <xdr:col>81</xdr:col>
      <xdr:colOff>133350</xdr:colOff>
      <xdr:row>65</xdr:row>
      <xdr:rowOff>156905</xdr:rowOff>
    </xdr:to>
    <xdr:cxnSp macro="">
      <xdr:nvCxnSpPr>
        <xdr:cNvPr id="310" name="直線コネクタ 309"/>
        <xdr:cNvCxnSpPr/>
      </xdr:nvCxnSpPr>
      <xdr:spPr>
        <a:xfrm>
          <a:off x="16929100" y="11301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2400</xdr:rowOff>
    </xdr:from>
    <xdr:ext cx="762000" cy="259045"/>
    <xdr:sp macro="" textlink="">
      <xdr:nvSpPr>
        <xdr:cNvPr id="311" name="定員管理の状況最大値テキスト"/>
        <xdr:cNvSpPr txBox="1"/>
      </xdr:nvSpPr>
      <xdr:spPr>
        <a:xfrm>
          <a:off x="17106900" y="9775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87473</xdr:rowOff>
    </xdr:from>
    <xdr:to>
      <xdr:col>81</xdr:col>
      <xdr:colOff>133350</xdr:colOff>
      <xdr:row>58</xdr:row>
      <xdr:rowOff>87473</xdr:rowOff>
    </xdr:to>
    <xdr:cxnSp macro="">
      <xdr:nvCxnSpPr>
        <xdr:cNvPr id="312" name="直線コネクタ 311"/>
        <xdr:cNvCxnSpPr/>
      </xdr:nvCxnSpPr>
      <xdr:spPr>
        <a:xfrm>
          <a:off x="16929100" y="10031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156905</xdr:rowOff>
    </xdr:from>
    <xdr:to>
      <xdr:col>81</xdr:col>
      <xdr:colOff>44450</xdr:colOff>
      <xdr:row>67</xdr:row>
      <xdr:rowOff>611</xdr:rowOff>
    </xdr:to>
    <xdr:cxnSp macro="">
      <xdr:nvCxnSpPr>
        <xdr:cNvPr id="313" name="直線コネクタ 312"/>
        <xdr:cNvCxnSpPr/>
      </xdr:nvCxnSpPr>
      <xdr:spPr>
        <a:xfrm flipV="1">
          <a:off x="16179800" y="11301155"/>
          <a:ext cx="838200" cy="186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71458</xdr:rowOff>
    </xdr:from>
    <xdr:ext cx="762000" cy="259045"/>
    <xdr:sp macro="" textlink="">
      <xdr:nvSpPr>
        <xdr:cNvPr id="314" name="定員管理の状況平均値テキスト"/>
        <xdr:cNvSpPr txBox="1"/>
      </xdr:nvSpPr>
      <xdr:spPr>
        <a:xfrm>
          <a:off x="17106900" y="100155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54931</xdr:rowOff>
    </xdr:from>
    <xdr:to>
      <xdr:col>81</xdr:col>
      <xdr:colOff>95250</xdr:colOff>
      <xdr:row>59</xdr:row>
      <xdr:rowOff>156531</xdr:rowOff>
    </xdr:to>
    <xdr:sp macro="" textlink="">
      <xdr:nvSpPr>
        <xdr:cNvPr id="315" name="フローチャート: 判断 314"/>
        <xdr:cNvSpPr/>
      </xdr:nvSpPr>
      <xdr:spPr>
        <a:xfrm>
          <a:off x="169672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67</xdr:row>
      <xdr:rowOff>611</xdr:rowOff>
    </xdr:from>
    <xdr:to>
      <xdr:col>77</xdr:col>
      <xdr:colOff>44450</xdr:colOff>
      <xdr:row>67</xdr:row>
      <xdr:rowOff>47722</xdr:rowOff>
    </xdr:to>
    <xdr:cxnSp macro="">
      <xdr:nvCxnSpPr>
        <xdr:cNvPr id="316" name="直線コネクタ 315"/>
        <xdr:cNvCxnSpPr/>
      </xdr:nvCxnSpPr>
      <xdr:spPr>
        <a:xfrm flipV="1">
          <a:off x="15290800" y="11487761"/>
          <a:ext cx="889000" cy="47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43440</xdr:rowOff>
    </xdr:from>
    <xdr:to>
      <xdr:col>77</xdr:col>
      <xdr:colOff>95250</xdr:colOff>
      <xdr:row>59</xdr:row>
      <xdr:rowOff>145040</xdr:rowOff>
    </xdr:to>
    <xdr:sp macro="" textlink="">
      <xdr:nvSpPr>
        <xdr:cNvPr id="317" name="フローチャート: 判断 316"/>
        <xdr:cNvSpPr/>
      </xdr:nvSpPr>
      <xdr:spPr>
        <a:xfrm>
          <a:off x="16129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155217</xdr:rowOff>
    </xdr:from>
    <xdr:ext cx="736600" cy="259045"/>
    <xdr:sp macro="" textlink="">
      <xdr:nvSpPr>
        <xdr:cNvPr id="318" name="テキスト ボックス 317"/>
        <xdr:cNvSpPr txBox="1"/>
      </xdr:nvSpPr>
      <xdr:spPr>
        <a:xfrm>
          <a:off x="15798800" y="9927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67</xdr:row>
      <xdr:rowOff>47722</xdr:rowOff>
    </xdr:from>
    <xdr:to>
      <xdr:col>72</xdr:col>
      <xdr:colOff>203200</xdr:colOff>
      <xdr:row>67</xdr:row>
      <xdr:rowOff>87594</xdr:rowOff>
    </xdr:to>
    <xdr:cxnSp macro="">
      <xdr:nvCxnSpPr>
        <xdr:cNvPr id="319" name="直線コネクタ 318"/>
        <xdr:cNvCxnSpPr/>
      </xdr:nvCxnSpPr>
      <xdr:spPr>
        <a:xfrm flipV="1">
          <a:off x="14401800" y="11534872"/>
          <a:ext cx="889000" cy="39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49071</xdr:rowOff>
    </xdr:from>
    <xdr:to>
      <xdr:col>73</xdr:col>
      <xdr:colOff>44450</xdr:colOff>
      <xdr:row>59</xdr:row>
      <xdr:rowOff>150671</xdr:rowOff>
    </xdr:to>
    <xdr:sp macro="" textlink="">
      <xdr:nvSpPr>
        <xdr:cNvPr id="320" name="フローチャート: 判断 319"/>
        <xdr:cNvSpPr/>
      </xdr:nvSpPr>
      <xdr:spPr>
        <a:xfrm>
          <a:off x="15240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160848</xdr:rowOff>
    </xdr:from>
    <xdr:ext cx="762000" cy="259045"/>
    <xdr:sp macro="" textlink="">
      <xdr:nvSpPr>
        <xdr:cNvPr id="321" name="テキスト ボックス 320"/>
        <xdr:cNvSpPr txBox="1"/>
      </xdr:nvSpPr>
      <xdr:spPr>
        <a:xfrm>
          <a:off x="14909800" y="9933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67</xdr:row>
      <xdr:rowOff>87594</xdr:rowOff>
    </xdr:from>
    <xdr:to>
      <xdr:col>68</xdr:col>
      <xdr:colOff>152400</xdr:colOff>
      <xdr:row>68</xdr:row>
      <xdr:rowOff>81262</xdr:rowOff>
    </xdr:to>
    <xdr:cxnSp macro="">
      <xdr:nvCxnSpPr>
        <xdr:cNvPr id="322" name="直線コネクタ 321"/>
        <xdr:cNvCxnSpPr/>
      </xdr:nvCxnSpPr>
      <xdr:spPr>
        <a:xfrm flipV="1">
          <a:off x="13512800" y="11574744"/>
          <a:ext cx="889000" cy="165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59412</xdr:rowOff>
    </xdr:from>
    <xdr:to>
      <xdr:col>68</xdr:col>
      <xdr:colOff>203200</xdr:colOff>
      <xdr:row>59</xdr:row>
      <xdr:rowOff>161012</xdr:rowOff>
    </xdr:to>
    <xdr:sp macro="" textlink="">
      <xdr:nvSpPr>
        <xdr:cNvPr id="323" name="フローチャート: 判断 322"/>
        <xdr:cNvSpPr/>
      </xdr:nvSpPr>
      <xdr:spPr>
        <a:xfrm>
          <a:off x="14351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171189</xdr:rowOff>
    </xdr:from>
    <xdr:ext cx="762000" cy="259045"/>
    <xdr:sp macro="" textlink="">
      <xdr:nvSpPr>
        <xdr:cNvPr id="324" name="テキスト ボックス 323"/>
        <xdr:cNvSpPr txBox="1"/>
      </xdr:nvSpPr>
      <xdr:spPr>
        <a:xfrm>
          <a:off x="14020800" y="9943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54815</xdr:rowOff>
    </xdr:from>
    <xdr:to>
      <xdr:col>64</xdr:col>
      <xdr:colOff>152400</xdr:colOff>
      <xdr:row>59</xdr:row>
      <xdr:rowOff>156415</xdr:rowOff>
    </xdr:to>
    <xdr:sp macro="" textlink="">
      <xdr:nvSpPr>
        <xdr:cNvPr id="325" name="フローチャート: 判断 324"/>
        <xdr:cNvSpPr/>
      </xdr:nvSpPr>
      <xdr:spPr>
        <a:xfrm>
          <a:off x="13462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166592</xdr:rowOff>
    </xdr:from>
    <xdr:ext cx="762000" cy="259045"/>
    <xdr:sp macro="" textlink="">
      <xdr:nvSpPr>
        <xdr:cNvPr id="326" name="テキスト ボックス 325"/>
        <xdr:cNvSpPr txBox="1"/>
      </xdr:nvSpPr>
      <xdr:spPr>
        <a:xfrm>
          <a:off x="13131800" y="9939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65</xdr:row>
      <xdr:rowOff>106105</xdr:rowOff>
    </xdr:from>
    <xdr:to>
      <xdr:col>81</xdr:col>
      <xdr:colOff>95250</xdr:colOff>
      <xdr:row>66</xdr:row>
      <xdr:rowOff>36255</xdr:rowOff>
    </xdr:to>
    <xdr:sp macro="" textlink="">
      <xdr:nvSpPr>
        <xdr:cNvPr id="332" name="楕円 331"/>
        <xdr:cNvSpPr/>
      </xdr:nvSpPr>
      <xdr:spPr>
        <a:xfrm>
          <a:off x="16967200" y="1125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65</xdr:row>
      <xdr:rowOff>1982</xdr:rowOff>
    </xdr:from>
    <xdr:ext cx="762000" cy="259045"/>
    <xdr:sp macro="" textlink="">
      <xdr:nvSpPr>
        <xdr:cNvPr id="333" name="定員管理の状況該当値テキスト"/>
        <xdr:cNvSpPr txBox="1"/>
      </xdr:nvSpPr>
      <xdr:spPr>
        <a:xfrm>
          <a:off x="17106900" y="11146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66</xdr:row>
      <xdr:rowOff>121261</xdr:rowOff>
    </xdr:from>
    <xdr:to>
      <xdr:col>77</xdr:col>
      <xdr:colOff>95250</xdr:colOff>
      <xdr:row>67</xdr:row>
      <xdr:rowOff>51411</xdr:rowOff>
    </xdr:to>
    <xdr:sp macro="" textlink="">
      <xdr:nvSpPr>
        <xdr:cNvPr id="334" name="楕円 333"/>
        <xdr:cNvSpPr/>
      </xdr:nvSpPr>
      <xdr:spPr>
        <a:xfrm>
          <a:off x="16129000" y="1143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67</xdr:row>
      <xdr:rowOff>36188</xdr:rowOff>
    </xdr:from>
    <xdr:ext cx="736600" cy="259045"/>
    <xdr:sp macro="" textlink="">
      <xdr:nvSpPr>
        <xdr:cNvPr id="335" name="テキスト ボックス 334"/>
        <xdr:cNvSpPr txBox="1"/>
      </xdr:nvSpPr>
      <xdr:spPr>
        <a:xfrm>
          <a:off x="15798800" y="11523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66</xdr:row>
      <xdr:rowOff>168372</xdr:rowOff>
    </xdr:from>
    <xdr:to>
      <xdr:col>73</xdr:col>
      <xdr:colOff>44450</xdr:colOff>
      <xdr:row>67</xdr:row>
      <xdr:rowOff>98522</xdr:rowOff>
    </xdr:to>
    <xdr:sp macro="" textlink="">
      <xdr:nvSpPr>
        <xdr:cNvPr id="336" name="楕円 335"/>
        <xdr:cNvSpPr/>
      </xdr:nvSpPr>
      <xdr:spPr>
        <a:xfrm>
          <a:off x="15240000" y="1148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67</xdr:row>
      <xdr:rowOff>83299</xdr:rowOff>
    </xdr:from>
    <xdr:ext cx="762000" cy="259045"/>
    <xdr:sp macro="" textlink="">
      <xdr:nvSpPr>
        <xdr:cNvPr id="337" name="テキスト ボックス 336"/>
        <xdr:cNvSpPr txBox="1"/>
      </xdr:nvSpPr>
      <xdr:spPr>
        <a:xfrm>
          <a:off x="14909800" y="1157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67</xdr:row>
      <xdr:rowOff>36794</xdr:rowOff>
    </xdr:from>
    <xdr:to>
      <xdr:col>68</xdr:col>
      <xdr:colOff>203200</xdr:colOff>
      <xdr:row>67</xdr:row>
      <xdr:rowOff>138394</xdr:rowOff>
    </xdr:to>
    <xdr:sp macro="" textlink="">
      <xdr:nvSpPr>
        <xdr:cNvPr id="338" name="楕円 337"/>
        <xdr:cNvSpPr/>
      </xdr:nvSpPr>
      <xdr:spPr>
        <a:xfrm>
          <a:off x="14351000" y="1152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67</xdr:row>
      <xdr:rowOff>123171</xdr:rowOff>
    </xdr:from>
    <xdr:ext cx="762000" cy="259045"/>
    <xdr:sp macro="" textlink="">
      <xdr:nvSpPr>
        <xdr:cNvPr id="339" name="テキスト ボックス 338"/>
        <xdr:cNvSpPr txBox="1"/>
      </xdr:nvSpPr>
      <xdr:spPr>
        <a:xfrm>
          <a:off x="14020800" y="11610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68</xdr:row>
      <xdr:rowOff>30462</xdr:rowOff>
    </xdr:from>
    <xdr:to>
      <xdr:col>64</xdr:col>
      <xdr:colOff>152400</xdr:colOff>
      <xdr:row>68</xdr:row>
      <xdr:rowOff>132062</xdr:rowOff>
    </xdr:to>
    <xdr:sp macro="" textlink="">
      <xdr:nvSpPr>
        <xdr:cNvPr id="340" name="楕円 339"/>
        <xdr:cNvSpPr/>
      </xdr:nvSpPr>
      <xdr:spPr>
        <a:xfrm>
          <a:off x="13462000" y="11689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68</xdr:row>
      <xdr:rowOff>116839</xdr:rowOff>
    </xdr:from>
    <xdr:ext cx="762000" cy="259045"/>
    <xdr:sp macro="" textlink="">
      <xdr:nvSpPr>
        <xdr:cNvPr id="341" name="テキスト ボックス 340"/>
        <xdr:cNvSpPr txBox="1"/>
      </xdr:nvSpPr>
      <xdr:spPr>
        <a:xfrm>
          <a:off x="13131800" y="11775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前年度とほぼ横ばい。引き続き地方債の借入を抑制する。</a:t>
          </a:r>
        </a:p>
      </xdr:txBody>
    </xdr:sp>
    <xdr:clientData/>
  </xdr:twoCellAnchor>
  <xdr:oneCellAnchor>
    <xdr:from>
      <xdr:col>61</xdr:col>
      <xdr:colOff>6350</xdr:colOff>
      <xdr:row>32</xdr:row>
      <xdr:rowOff>101600</xdr:rowOff>
    </xdr:from>
    <xdr:ext cx="298543" cy="225703"/>
    <xdr:sp macro="" textlink="">
      <xdr:nvSpPr>
        <xdr:cNvPr id="355" name="テキスト ボックス 35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45</xdr:row>
      <xdr:rowOff>33867</xdr:rowOff>
    </xdr:to>
    <xdr:cxnSp macro="">
      <xdr:nvCxnSpPr>
        <xdr:cNvPr id="369" name="直線コネクタ 368"/>
        <xdr:cNvCxnSpPr/>
      </xdr:nvCxnSpPr>
      <xdr:spPr>
        <a:xfrm flipV="1">
          <a:off x="17018000" y="6405880"/>
          <a:ext cx="0" cy="13432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70" name="公債費負担の状況最小値テキスト"/>
        <xdr:cNvSpPr txBox="1"/>
      </xdr:nvSpPr>
      <xdr:spPr>
        <a:xfrm>
          <a:off x="17106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71" name="直線コネクタ 370"/>
        <xdr:cNvCxnSpPr/>
      </xdr:nvCxnSpPr>
      <xdr:spPr>
        <a:xfrm>
          <a:off x="16929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2" name="公債費負担の状況最大値テキスト"/>
        <xdr:cNvSpPr txBox="1"/>
      </xdr:nvSpPr>
      <xdr:spPr>
        <a:xfrm>
          <a:off x="17106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73" name="直線コネクタ 372"/>
        <xdr:cNvCxnSpPr/>
      </xdr:nvCxnSpPr>
      <xdr:spPr>
        <a:xfrm>
          <a:off x="16929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166794</xdr:rowOff>
    </xdr:from>
    <xdr:to>
      <xdr:col>81</xdr:col>
      <xdr:colOff>44450</xdr:colOff>
      <xdr:row>38</xdr:row>
      <xdr:rowOff>19473</xdr:rowOff>
    </xdr:to>
    <xdr:cxnSp macro="">
      <xdr:nvCxnSpPr>
        <xdr:cNvPr id="374" name="直線コネクタ 373"/>
        <xdr:cNvCxnSpPr/>
      </xdr:nvCxnSpPr>
      <xdr:spPr>
        <a:xfrm>
          <a:off x="16179800" y="6510444"/>
          <a:ext cx="8382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75" name="公債費負担の状況平均値テキスト"/>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6" name="フローチャート: 判断 375"/>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166794</xdr:rowOff>
    </xdr:from>
    <xdr:to>
      <xdr:col>77</xdr:col>
      <xdr:colOff>44450</xdr:colOff>
      <xdr:row>38</xdr:row>
      <xdr:rowOff>11430</xdr:rowOff>
    </xdr:to>
    <xdr:cxnSp macro="">
      <xdr:nvCxnSpPr>
        <xdr:cNvPr id="377" name="直線コネクタ 376"/>
        <xdr:cNvCxnSpPr/>
      </xdr:nvCxnSpPr>
      <xdr:spPr>
        <a:xfrm flipV="1">
          <a:off x="15290800" y="651044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33444</xdr:rowOff>
    </xdr:from>
    <xdr:to>
      <xdr:col>77</xdr:col>
      <xdr:colOff>95250</xdr:colOff>
      <xdr:row>41</xdr:row>
      <xdr:rowOff>135044</xdr:rowOff>
    </xdr:to>
    <xdr:sp macro="" textlink="">
      <xdr:nvSpPr>
        <xdr:cNvPr id="378" name="フローチャート: 判断 377"/>
        <xdr:cNvSpPr/>
      </xdr:nvSpPr>
      <xdr:spPr>
        <a:xfrm>
          <a:off x="16129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119821</xdr:rowOff>
    </xdr:from>
    <xdr:ext cx="736600" cy="259045"/>
    <xdr:sp macro="" textlink="">
      <xdr:nvSpPr>
        <xdr:cNvPr id="379" name="テキスト ボックス 378"/>
        <xdr:cNvSpPr txBox="1"/>
      </xdr:nvSpPr>
      <xdr:spPr>
        <a:xfrm>
          <a:off x="15798800" y="7149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11430</xdr:rowOff>
    </xdr:from>
    <xdr:to>
      <xdr:col>72</xdr:col>
      <xdr:colOff>203200</xdr:colOff>
      <xdr:row>38</xdr:row>
      <xdr:rowOff>51646</xdr:rowOff>
    </xdr:to>
    <xdr:cxnSp macro="">
      <xdr:nvCxnSpPr>
        <xdr:cNvPr id="380" name="直線コネクタ 379"/>
        <xdr:cNvCxnSpPr/>
      </xdr:nvCxnSpPr>
      <xdr:spPr>
        <a:xfrm flipV="1">
          <a:off x="14401800" y="652653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146050</xdr:rowOff>
    </xdr:from>
    <xdr:to>
      <xdr:col>73</xdr:col>
      <xdr:colOff>44450</xdr:colOff>
      <xdr:row>42</xdr:row>
      <xdr:rowOff>76200</xdr:rowOff>
    </xdr:to>
    <xdr:sp macro="" textlink="">
      <xdr:nvSpPr>
        <xdr:cNvPr id="381" name="フローチャート: 判断 380"/>
        <xdr:cNvSpPr/>
      </xdr:nvSpPr>
      <xdr:spPr>
        <a:xfrm>
          <a:off x="15240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382" name="テキスト ボックス 381"/>
        <xdr:cNvSpPr txBox="1"/>
      </xdr:nvSpPr>
      <xdr:spPr>
        <a:xfrm>
          <a:off x="14909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43604</xdr:rowOff>
    </xdr:from>
    <xdr:to>
      <xdr:col>68</xdr:col>
      <xdr:colOff>152400</xdr:colOff>
      <xdr:row>38</xdr:row>
      <xdr:rowOff>51646</xdr:rowOff>
    </xdr:to>
    <xdr:cxnSp macro="">
      <xdr:nvCxnSpPr>
        <xdr:cNvPr id="383" name="直線コネクタ 382"/>
        <xdr:cNvCxnSpPr/>
      </xdr:nvCxnSpPr>
      <xdr:spPr>
        <a:xfrm>
          <a:off x="13512800" y="6558704"/>
          <a:ext cx="8890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84" name="フローチャート: 判断 383"/>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385" name="テキスト ボックス 384"/>
        <xdr:cNvSpPr txBox="1"/>
      </xdr:nvSpPr>
      <xdr:spPr>
        <a:xfrm>
          <a:off x="14020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86" name="フローチャート: 判断 385"/>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87" name="テキスト ボックス 386"/>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140123</xdr:rowOff>
    </xdr:from>
    <xdr:to>
      <xdr:col>81</xdr:col>
      <xdr:colOff>95250</xdr:colOff>
      <xdr:row>38</xdr:row>
      <xdr:rowOff>70273</xdr:rowOff>
    </xdr:to>
    <xdr:sp macro="" textlink="">
      <xdr:nvSpPr>
        <xdr:cNvPr id="393" name="楕円 392"/>
        <xdr:cNvSpPr/>
      </xdr:nvSpPr>
      <xdr:spPr>
        <a:xfrm>
          <a:off x="16967200" y="648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156650</xdr:rowOff>
    </xdr:from>
    <xdr:ext cx="762000" cy="259045"/>
    <xdr:sp macro="" textlink="">
      <xdr:nvSpPr>
        <xdr:cNvPr id="394" name="公債費負担の状況該当値テキスト"/>
        <xdr:cNvSpPr txBox="1"/>
      </xdr:nvSpPr>
      <xdr:spPr>
        <a:xfrm>
          <a:off x="17106900" y="6328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115993</xdr:rowOff>
    </xdr:from>
    <xdr:to>
      <xdr:col>77</xdr:col>
      <xdr:colOff>95250</xdr:colOff>
      <xdr:row>38</xdr:row>
      <xdr:rowOff>46143</xdr:rowOff>
    </xdr:to>
    <xdr:sp macro="" textlink="">
      <xdr:nvSpPr>
        <xdr:cNvPr id="395" name="楕円 394"/>
        <xdr:cNvSpPr/>
      </xdr:nvSpPr>
      <xdr:spPr>
        <a:xfrm>
          <a:off x="16129000" y="645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56320</xdr:rowOff>
    </xdr:from>
    <xdr:ext cx="736600" cy="259045"/>
    <xdr:sp macro="" textlink="">
      <xdr:nvSpPr>
        <xdr:cNvPr id="396" name="テキスト ボックス 395"/>
        <xdr:cNvSpPr txBox="1"/>
      </xdr:nvSpPr>
      <xdr:spPr>
        <a:xfrm>
          <a:off x="15798800" y="6228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132080</xdr:rowOff>
    </xdr:from>
    <xdr:to>
      <xdr:col>73</xdr:col>
      <xdr:colOff>44450</xdr:colOff>
      <xdr:row>38</xdr:row>
      <xdr:rowOff>62230</xdr:rowOff>
    </xdr:to>
    <xdr:sp macro="" textlink="">
      <xdr:nvSpPr>
        <xdr:cNvPr id="397" name="楕円 396"/>
        <xdr:cNvSpPr/>
      </xdr:nvSpPr>
      <xdr:spPr>
        <a:xfrm>
          <a:off x="152400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72407</xdr:rowOff>
    </xdr:from>
    <xdr:ext cx="762000" cy="259045"/>
    <xdr:sp macro="" textlink="">
      <xdr:nvSpPr>
        <xdr:cNvPr id="398" name="テキスト ボックス 397"/>
        <xdr:cNvSpPr txBox="1"/>
      </xdr:nvSpPr>
      <xdr:spPr>
        <a:xfrm>
          <a:off x="14909800" y="624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846</xdr:rowOff>
    </xdr:from>
    <xdr:to>
      <xdr:col>68</xdr:col>
      <xdr:colOff>203200</xdr:colOff>
      <xdr:row>38</xdr:row>
      <xdr:rowOff>102446</xdr:rowOff>
    </xdr:to>
    <xdr:sp macro="" textlink="">
      <xdr:nvSpPr>
        <xdr:cNvPr id="399" name="楕円 398"/>
        <xdr:cNvSpPr/>
      </xdr:nvSpPr>
      <xdr:spPr>
        <a:xfrm>
          <a:off x="14351000" y="651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112624</xdr:rowOff>
    </xdr:from>
    <xdr:ext cx="762000" cy="259045"/>
    <xdr:sp macro="" textlink="">
      <xdr:nvSpPr>
        <xdr:cNvPr id="400" name="テキスト ボックス 399"/>
        <xdr:cNvSpPr txBox="1"/>
      </xdr:nvSpPr>
      <xdr:spPr>
        <a:xfrm>
          <a:off x="14020800" y="6284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164254</xdr:rowOff>
    </xdr:from>
    <xdr:to>
      <xdr:col>64</xdr:col>
      <xdr:colOff>152400</xdr:colOff>
      <xdr:row>38</xdr:row>
      <xdr:rowOff>94404</xdr:rowOff>
    </xdr:to>
    <xdr:sp macro="" textlink="">
      <xdr:nvSpPr>
        <xdr:cNvPr id="401" name="楕円 400"/>
        <xdr:cNvSpPr/>
      </xdr:nvSpPr>
      <xdr:spPr>
        <a:xfrm>
          <a:off x="13462000" y="650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104580</xdr:rowOff>
    </xdr:from>
    <xdr:ext cx="762000" cy="259045"/>
    <xdr:sp macro="" textlink="">
      <xdr:nvSpPr>
        <xdr:cNvPr id="402" name="テキスト ボックス 401"/>
        <xdr:cNvSpPr txBox="1"/>
      </xdr:nvSpPr>
      <xdr:spPr>
        <a:xfrm>
          <a:off x="13131800" y="6276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昨年度に引き続き、地方債の借入や基金からの取り崩しを行っていないためマイナスとなっている。</a:t>
          </a:r>
        </a:p>
      </xdr:txBody>
    </xdr:sp>
    <xdr:clientData/>
  </xdr:twoCellAnchor>
  <xdr:oneCellAnchor>
    <xdr:from>
      <xdr:col>61</xdr:col>
      <xdr:colOff>6350</xdr:colOff>
      <xdr:row>10</xdr:row>
      <xdr:rowOff>63500</xdr:rowOff>
    </xdr:from>
    <xdr:ext cx="298543" cy="225703"/>
    <xdr:sp macro="" textlink="">
      <xdr:nvSpPr>
        <xdr:cNvPr id="416" name="テキスト ボックス 41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92287</xdr:rowOff>
    </xdr:to>
    <xdr:cxnSp macro="">
      <xdr:nvCxnSpPr>
        <xdr:cNvPr id="431" name="直線コネクタ 430"/>
        <xdr:cNvCxnSpPr/>
      </xdr:nvCxnSpPr>
      <xdr:spPr>
        <a:xfrm flipV="1">
          <a:off x="17018000" y="2370667"/>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64364</xdr:rowOff>
    </xdr:from>
    <xdr:ext cx="762000" cy="259045"/>
    <xdr:sp macro="" textlink="">
      <xdr:nvSpPr>
        <xdr:cNvPr id="432" name="将来負担の状況最小値テキスト"/>
        <xdr:cNvSpPr txBox="1"/>
      </xdr:nvSpPr>
      <xdr:spPr>
        <a:xfrm>
          <a:off x="17106900" y="4007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92287</xdr:rowOff>
    </xdr:from>
    <xdr:to>
      <xdr:col>81</xdr:col>
      <xdr:colOff>133350</xdr:colOff>
      <xdr:row>23</xdr:row>
      <xdr:rowOff>92287</xdr:rowOff>
    </xdr:to>
    <xdr:cxnSp macro="">
      <xdr:nvCxnSpPr>
        <xdr:cNvPr id="433" name="直線コネクタ 432"/>
        <xdr:cNvCxnSpPr/>
      </xdr:nvCxnSpPr>
      <xdr:spPr>
        <a:xfrm>
          <a:off x="16929100" y="4035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6"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7" name="フローチャート: 判断 436"/>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8" name="フローチャート: 判断 437"/>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39" name="テキスト ボックス 438"/>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0" name="フローチャート: 判断 439"/>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1" name="テキスト ボックス 440"/>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2" name="フローチャート: 判断 441"/>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3" name="テキスト ボックス 442"/>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4" name="フローチャート: 判断 443"/>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5" name="テキスト ボックス 444"/>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6" name="テキスト ボックス 44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7" name="テキスト ボックス 44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8" name="テキスト ボックス 44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9" name="テキスト ボックス 44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0" name="テキスト ボックス 44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168
168
5.96
1,176,899
1,044,110
118,698
293,806
60,276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職員の減少による減。人口が極めて少ないため、住民一人当たりのコストにすると、類似団体と比べても水準は高くなる。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30</xdr:row>
      <xdr:rowOff>127000</xdr:rowOff>
    </xdr:from>
    <xdr:to>
      <xdr:col>26</xdr:col>
      <xdr:colOff>184150</xdr:colOff>
      <xdr:row>44</xdr:row>
      <xdr:rowOff>12700</xdr:rowOff>
    </xdr:to>
    <xdr:sp macro="" textlink="">
      <xdr:nvSpPr>
        <xdr:cNvPr id="57"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168148</xdr:rowOff>
    </xdr:from>
    <xdr:to>
      <xdr:col>24</xdr:col>
      <xdr:colOff>25400</xdr:colOff>
      <xdr:row>39</xdr:row>
      <xdr:rowOff>110998</xdr:rowOff>
    </xdr:to>
    <xdr:cxnSp macro="">
      <xdr:nvCxnSpPr>
        <xdr:cNvPr id="58" name="直線コネクタ 57"/>
        <xdr:cNvCxnSpPr/>
      </xdr:nvCxnSpPr>
      <xdr:spPr>
        <a:xfrm flipV="1">
          <a:off x="4826000" y="5997448"/>
          <a:ext cx="0" cy="800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83075</xdr:rowOff>
    </xdr:from>
    <xdr:ext cx="762000" cy="259045"/>
    <xdr:sp macro="" textlink="">
      <xdr:nvSpPr>
        <xdr:cNvPr id="59" name="人件費最小値テキスト"/>
        <xdr:cNvSpPr txBox="1"/>
      </xdr:nvSpPr>
      <xdr:spPr>
        <a:xfrm>
          <a:off x="4914900" y="6769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110998</xdr:rowOff>
    </xdr:from>
    <xdr:to>
      <xdr:col>24</xdr:col>
      <xdr:colOff>114300</xdr:colOff>
      <xdr:row>39</xdr:row>
      <xdr:rowOff>110998</xdr:rowOff>
    </xdr:to>
    <xdr:cxnSp macro="">
      <xdr:nvCxnSpPr>
        <xdr:cNvPr id="60" name="直線コネクタ 59"/>
        <xdr:cNvCxnSpPr/>
      </xdr:nvCxnSpPr>
      <xdr:spPr>
        <a:xfrm>
          <a:off x="4737100" y="6797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83075</xdr:rowOff>
    </xdr:from>
    <xdr:ext cx="762000" cy="259045"/>
    <xdr:sp macro="" textlink="">
      <xdr:nvSpPr>
        <xdr:cNvPr id="61" name="人件費最大値テキスト"/>
        <xdr:cNvSpPr txBox="1"/>
      </xdr:nvSpPr>
      <xdr:spPr>
        <a:xfrm>
          <a:off x="4914900" y="574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168148</xdr:rowOff>
    </xdr:from>
    <xdr:to>
      <xdr:col>24</xdr:col>
      <xdr:colOff>114300</xdr:colOff>
      <xdr:row>34</xdr:row>
      <xdr:rowOff>168148</xdr:rowOff>
    </xdr:to>
    <xdr:cxnSp macro="">
      <xdr:nvCxnSpPr>
        <xdr:cNvPr id="62" name="直線コネクタ 61"/>
        <xdr:cNvCxnSpPr/>
      </xdr:nvCxnSpPr>
      <xdr:spPr>
        <a:xfrm>
          <a:off x="4737100" y="5997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8128</xdr:rowOff>
    </xdr:from>
    <xdr:to>
      <xdr:col>24</xdr:col>
      <xdr:colOff>25400</xdr:colOff>
      <xdr:row>39</xdr:row>
      <xdr:rowOff>152146</xdr:rowOff>
    </xdr:to>
    <xdr:cxnSp macro="">
      <xdr:nvCxnSpPr>
        <xdr:cNvPr id="63" name="直線コネクタ 62"/>
        <xdr:cNvCxnSpPr/>
      </xdr:nvCxnSpPr>
      <xdr:spPr>
        <a:xfrm flipV="1">
          <a:off x="3987800" y="6694678"/>
          <a:ext cx="838200" cy="14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108729</xdr:rowOff>
    </xdr:from>
    <xdr:ext cx="762000" cy="259045"/>
    <xdr:sp macro="" textlink="">
      <xdr:nvSpPr>
        <xdr:cNvPr id="64" name="人件費平均値テキスト"/>
        <xdr:cNvSpPr txBox="1"/>
      </xdr:nvSpPr>
      <xdr:spPr>
        <a:xfrm>
          <a:off x="4914900" y="61094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92202</xdr:rowOff>
    </xdr:from>
    <xdr:to>
      <xdr:col>24</xdr:col>
      <xdr:colOff>76200</xdr:colOff>
      <xdr:row>37</xdr:row>
      <xdr:rowOff>22352</xdr:rowOff>
    </xdr:to>
    <xdr:sp macro="" textlink="">
      <xdr:nvSpPr>
        <xdr:cNvPr id="65" name="フローチャート: 判断 64"/>
        <xdr:cNvSpPr/>
      </xdr:nvSpPr>
      <xdr:spPr>
        <a:xfrm>
          <a:off x="4775200" y="6264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152146</xdr:rowOff>
    </xdr:from>
    <xdr:to>
      <xdr:col>19</xdr:col>
      <xdr:colOff>187325</xdr:colOff>
      <xdr:row>40</xdr:row>
      <xdr:rowOff>72136</xdr:rowOff>
    </xdr:to>
    <xdr:cxnSp macro="">
      <xdr:nvCxnSpPr>
        <xdr:cNvPr id="66" name="直線コネクタ 65"/>
        <xdr:cNvCxnSpPr/>
      </xdr:nvCxnSpPr>
      <xdr:spPr>
        <a:xfrm flipV="1">
          <a:off x="3098800" y="683869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67" name="フローチャート: 判断 66"/>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68" name="テキスト ボックス 67"/>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72136</xdr:rowOff>
    </xdr:from>
    <xdr:to>
      <xdr:col>15</xdr:col>
      <xdr:colOff>98425</xdr:colOff>
      <xdr:row>41</xdr:row>
      <xdr:rowOff>154432</xdr:rowOff>
    </xdr:to>
    <xdr:cxnSp macro="">
      <xdr:nvCxnSpPr>
        <xdr:cNvPr id="69" name="直線コネクタ 68"/>
        <xdr:cNvCxnSpPr/>
      </xdr:nvCxnSpPr>
      <xdr:spPr>
        <a:xfrm flipV="1">
          <a:off x="2209800" y="6930136"/>
          <a:ext cx="889000" cy="253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131064</xdr:rowOff>
    </xdr:from>
    <xdr:to>
      <xdr:col>15</xdr:col>
      <xdr:colOff>149225</xdr:colOff>
      <xdr:row>37</xdr:row>
      <xdr:rowOff>61214</xdr:rowOff>
    </xdr:to>
    <xdr:sp macro="" textlink="">
      <xdr:nvSpPr>
        <xdr:cNvPr id="70" name="フローチャート: 判断 69"/>
        <xdr:cNvSpPr/>
      </xdr:nvSpPr>
      <xdr:spPr>
        <a:xfrm>
          <a:off x="3048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71391</xdr:rowOff>
    </xdr:from>
    <xdr:ext cx="762000" cy="259045"/>
    <xdr:sp macro="" textlink="">
      <xdr:nvSpPr>
        <xdr:cNvPr id="71" name="テキスト ボックス 70"/>
        <xdr:cNvSpPr txBox="1"/>
      </xdr:nvSpPr>
      <xdr:spPr>
        <a:xfrm>
          <a:off x="2717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161290</xdr:rowOff>
    </xdr:from>
    <xdr:to>
      <xdr:col>11</xdr:col>
      <xdr:colOff>9525</xdr:colOff>
      <xdr:row>41</xdr:row>
      <xdr:rowOff>154432</xdr:rowOff>
    </xdr:to>
    <xdr:cxnSp macro="">
      <xdr:nvCxnSpPr>
        <xdr:cNvPr id="72" name="直線コネクタ 71"/>
        <xdr:cNvCxnSpPr/>
      </xdr:nvCxnSpPr>
      <xdr:spPr>
        <a:xfrm>
          <a:off x="1320800" y="7019290"/>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94488</xdr:rowOff>
    </xdr:from>
    <xdr:to>
      <xdr:col>11</xdr:col>
      <xdr:colOff>60325</xdr:colOff>
      <xdr:row>37</xdr:row>
      <xdr:rowOff>24638</xdr:rowOff>
    </xdr:to>
    <xdr:sp macro="" textlink="">
      <xdr:nvSpPr>
        <xdr:cNvPr id="73" name="フローチャート: 判断 72"/>
        <xdr:cNvSpPr/>
      </xdr:nvSpPr>
      <xdr:spPr>
        <a:xfrm>
          <a:off x="2159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34815</xdr:rowOff>
    </xdr:from>
    <xdr:ext cx="762000" cy="259045"/>
    <xdr:sp macro="" textlink="">
      <xdr:nvSpPr>
        <xdr:cNvPr id="74" name="テキスト ボックス 73"/>
        <xdr:cNvSpPr txBox="1"/>
      </xdr:nvSpPr>
      <xdr:spPr>
        <a:xfrm>
          <a:off x="1828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99060</xdr:rowOff>
    </xdr:from>
    <xdr:to>
      <xdr:col>6</xdr:col>
      <xdr:colOff>171450</xdr:colOff>
      <xdr:row>37</xdr:row>
      <xdr:rowOff>29210</xdr:rowOff>
    </xdr:to>
    <xdr:sp macro="" textlink="">
      <xdr:nvSpPr>
        <xdr:cNvPr id="75" name="フローチャート: 判断 74"/>
        <xdr:cNvSpPr/>
      </xdr:nvSpPr>
      <xdr:spPr>
        <a:xfrm>
          <a:off x="1270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39387</xdr:rowOff>
    </xdr:from>
    <xdr:ext cx="762000" cy="259045"/>
    <xdr:sp macro="" textlink="">
      <xdr:nvSpPr>
        <xdr:cNvPr id="76" name="テキスト ボックス 75"/>
        <xdr:cNvSpPr txBox="1"/>
      </xdr:nvSpPr>
      <xdr:spPr>
        <a:xfrm>
          <a:off x="939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7" name="テキスト ボックス 76"/>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8" name="テキスト ボックス 77"/>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79" name="テキスト ボックス 78"/>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0" name="テキスト ボックス 79"/>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1" name="テキスト ボックス 80"/>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128778</xdr:rowOff>
    </xdr:from>
    <xdr:to>
      <xdr:col>24</xdr:col>
      <xdr:colOff>76200</xdr:colOff>
      <xdr:row>39</xdr:row>
      <xdr:rowOff>58928</xdr:rowOff>
    </xdr:to>
    <xdr:sp macro="" textlink="">
      <xdr:nvSpPr>
        <xdr:cNvPr id="82" name="楕円 81"/>
        <xdr:cNvSpPr/>
      </xdr:nvSpPr>
      <xdr:spPr>
        <a:xfrm>
          <a:off x="4775200" y="664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37355</xdr:rowOff>
    </xdr:from>
    <xdr:ext cx="762000" cy="259045"/>
    <xdr:sp macro="" textlink="">
      <xdr:nvSpPr>
        <xdr:cNvPr id="83" name="人件費該当値テキスト"/>
        <xdr:cNvSpPr txBox="1"/>
      </xdr:nvSpPr>
      <xdr:spPr>
        <a:xfrm>
          <a:off x="4914900" y="6552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101346</xdr:rowOff>
    </xdr:from>
    <xdr:to>
      <xdr:col>20</xdr:col>
      <xdr:colOff>38100</xdr:colOff>
      <xdr:row>40</xdr:row>
      <xdr:rowOff>31496</xdr:rowOff>
    </xdr:to>
    <xdr:sp macro="" textlink="">
      <xdr:nvSpPr>
        <xdr:cNvPr id="84" name="楕円 83"/>
        <xdr:cNvSpPr/>
      </xdr:nvSpPr>
      <xdr:spPr>
        <a:xfrm>
          <a:off x="3937000" y="678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16273</xdr:rowOff>
    </xdr:from>
    <xdr:ext cx="736600" cy="259045"/>
    <xdr:sp macro="" textlink="">
      <xdr:nvSpPr>
        <xdr:cNvPr id="85" name="テキスト ボックス 84"/>
        <xdr:cNvSpPr txBox="1"/>
      </xdr:nvSpPr>
      <xdr:spPr>
        <a:xfrm>
          <a:off x="3606800" y="6874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21336</xdr:rowOff>
    </xdr:from>
    <xdr:to>
      <xdr:col>15</xdr:col>
      <xdr:colOff>149225</xdr:colOff>
      <xdr:row>40</xdr:row>
      <xdr:rowOff>122936</xdr:rowOff>
    </xdr:to>
    <xdr:sp macro="" textlink="">
      <xdr:nvSpPr>
        <xdr:cNvPr id="86" name="楕円 85"/>
        <xdr:cNvSpPr/>
      </xdr:nvSpPr>
      <xdr:spPr>
        <a:xfrm>
          <a:off x="3048000" y="687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107713</xdr:rowOff>
    </xdr:from>
    <xdr:ext cx="762000" cy="259045"/>
    <xdr:sp macro="" textlink="">
      <xdr:nvSpPr>
        <xdr:cNvPr id="87" name="テキスト ボックス 86"/>
        <xdr:cNvSpPr txBox="1"/>
      </xdr:nvSpPr>
      <xdr:spPr>
        <a:xfrm>
          <a:off x="2717800" y="696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41</xdr:row>
      <xdr:rowOff>103632</xdr:rowOff>
    </xdr:from>
    <xdr:to>
      <xdr:col>11</xdr:col>
      <xdr:colOff>60325</xdr:colOff>
      <xdr:row>42</xdr:row>
      <xdr:rowOff>33782</xdr:rowOff>
    </xdr:to>
    <xdr:sp macro="" textlink="">
      <xdr:nvSpPr>
        <xdr:cNvPr id="88" name="楕円 87"/>
        <xdr:cNvSpPr/>
      </xdr:nvSpPr>
      <xdr:spPr>
        <a:xfrm>
          <a:off x="2159000" y="713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42</xdr:row>
      <xdr:rowOff>18559</xdr:rowOff>
    </xdr:from>
    <xdr:ext cx="762000" cy="259045"/>
    <xdr:sp macro="" textlink="">
      <xdr:nvSpPr>
        <xdr:cNvPr id="89" name="テキスト ボックス 88"/>
        <xdr:cNvSpPr txBox="1"/>
      </xdr:nvSpPr>
      <xdr:spPr>
        <a:xfrm>
          <a:off x="1828800" y="7219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110490</xdr:rowOff>
    </xdr:from>
    <xdr:to>
      <xdr:col>6</xdr:col>
      <xdr:colOff>171450</xdr:colOff>
      <xdr:row>41</xdr:row>
      <xdr:rowOff>40640</xdr:rowOff>
    </xdr:to>
    <xdr:sp macro="" textlink="">
      <xdr:nvSpPr>
        <xdr:cNvPr id="90" name="楕円 89"/>
        <xdr:cNvSpPr/>
      </xdr:nvSpPr>
      <xdr:spPr>
        <a:xfrm>
          <a:off x="1270000" y="696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25417</xdr:rowOff>
    </xdr:from>
    <xdr:ext cx="762000" cy="259045"/>
    <xdr:sp macro="" textlink="">
      <xdr:nvSpPr>
        <xdr:cNvPr id="91" name="テキスト ボックス 90"/>
        <xdr:cNvSpPr txBox="1"/>
      </xdr:nvSpPr>
      <xdr:spPr>
        <a:xfrm>
          <a:off x="939800" y="7054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2" name="正方形/長方形 91"/>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3" name="正方形/長方形 92"/>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4" name="正方形/長方形 93"/>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5" name="正方形/長方形 94"/>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6" name="正方形/長方形 95"/>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7" name="正方形/長方形 96"/>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8" name="正方形/長方形 97"/>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99" name="正方形/長方形 98"/>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0" name="正方形/長方形 99"/>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1" name="正方形/長方形 100"/>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2" name="テキスト ボックス 101"/>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職員減少に伴い、派遣委託業務が増加。職員確保が大きな課題。</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人口が極めて少ないため、類似団体と比べても水準は高くなる。</a:t>
          </a:r>
        </a:p>
      </xdr:txBody>
    </xdr:sp>
    <xdr:clientData/>
  </xdr:twoCellAnchor>
  <xdr:oneCellAnchor>
    <xdr:from>
      <xdr:col>62</xdr:col>
      <xdr:colOff>6350</xdr:colOff>
      <xdr:row>9</xdr:row>
      <xdr:rowOff>107950</xdr:rowOff>
    </xdr:from>
    <xdr:ext cx="298543" cy="225703"/>
    <xdr:sp macro="" textlink="">
      <xdr:nvSpPr>
        <xdr:cNvPr id="103" name="テキスト ボックス 102"/>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4" name="直線コネクタ 103"/>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5" name="テキスト ボックス 104"/>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6" name="直線コネクタ 105"/>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7" name="テキスト ボックス 106"/>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8" name="直線コネクタ 107"/>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09" name="テキスト ボックス 108"/>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0" name="直線コネクタ 109"/>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1" name="テキスト ボックス 110"/>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2" name="直線コネクタ 111"/>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3" name="テキスト ボックス 112"/>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4" name="直線コネクタ 113"/>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5" name="テキスト ボックス 114"/>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6" name="直線コネクタ 115"/>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142240</xdr:rowOff>
    </xdr:from>
    <xdr:to>
      <xdr:col>82</xdr:col>
      <xdr:colOff>107950</xdr:colOff>
      <xdr:row>21</xdr:row>
      <xdr:rowOff>100330</xdr:rowOff>
    </xdr:to>
    <xdr:cxnSp macro="">
      <xdr:nvCxnSpPr>
        <xdr:cNvPr id="118" name="直線コネクタ 117"/>
        <xdr:cNvCxnSpPr/>
      </xdr:nvCxnSpPr>
      <xdr:spPr>
        <a:xfrm flipV="1">
          <a:off x="16510000" y="237109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19" name="物件費最小値テキスト"/>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0" name="直線コネクタ 119"/>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57167</xdr:rowOff>
    </xdr:from>
    <xdr:ext cx="762000" cy="259045"/>
    <xdr:sp macro="" textlink="">
      <xdr:nvSpPr>
        <xdr:cNvPr id="121" name="物件費最大値テキスト"/>
        <xdr:cNvSpPr txBox="1"/>
      </xdr:nvSpPr>
      <xdr:spPr>
        <a:xfrm>
          <a:off x="16598900" y="211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142240</xdr:rowOff>
    </xdr:from>
    <xdr:to>
      <xdr:col>82</xdr:col>
      <xdr:colOff>196850</xdr:colOff>
      <xdr:row>13</xdr:row>
      <xdr:rowOff>142240</xdr:rowOff>
    </xdr:to>
    <xdr:cxnSp macro="">
      <xdr:nvCxnSpPr>
        <xdr:cNvPr id="122" name="直線コネクタ 121"/>
        <xdr:cNvCxnSpPr/>
      </xdr:nvCxnSpPr>
      <xdr:spPr>
        <a:xfrm>
          <a:off x="16421100" y="2371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85090</xdr:rowOff>
    </xdr:from>
    <xdr:to>
      <xdr:col>82</xdr:col>
      <xdr:colOff>107950</xdr:colOff>
      <xdr:row>21</xdr:row>
      <xdr:rowOff>100330</xdr:rowOff>
    </xdr:to>
    <xdr:cxnSp macro="">
      <xdr:nvCxnSpPr>
        <xdr:cNvPr id="123" name="直線コネクタ 122"/>
        <xdr:cNvCxnSpPr/>
      </xdr:nvCxnSpPr>
      <xdr:spPr>
        <a:xfrm>
          <a:off x="15671800" y="3342640"/>
          <a:ext cx="838200" cy="35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161307</xdr:rowOff>
    </xdr:from>
    <xdr:ext cx="762000" cy="259045"/>
    <xdr:sp macro="" textlink="">
      <xdr:nvSpPr>
        <xdr:cNvPr id="124" name="物件費平均値テキスト"/>
        <xdr:cNvSpPr txBox="1"/>
      </xdr:nvSpPr>
      <xdr:spPr>
        <a:xfrm>
          <a:off x="16598900" y="2561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144780</xdr:rowOff>
    </xdr:from>
    <xdr:to>
      <xdr:col>82</xdr:col>
      <xdr:colOff>158750</xdr:colOff>
      <xdr:row>16</xdr:row>
      <xdr:rowOff>74930</xdr:rowOff>
    </xdr:to>
    <xdr:sp macro="" textlink="">
      <xdr:nvSpPr>
        <xdr:cNvPr id="125" name="フローチャート: 判断 124"/>
        <xdr:cNvSpPr/>
      </xdr:nvSpPr>
      <xdr:spPr>
        <a:xfrm>
          <a:off x="16459200" y="271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85090</xdr:rowOff>
    </xdr:from>
    <xdr:to>
      <xdr:col>78</xdr:col>
      <xdr:colOff>69850</xdr:colOff>
      <xdr:row>19</xdr:row>
      <xdr:rowOff>88900</xdr:rowOff>
    </xdr:to>
    <xdr:cxnSp macro="">
      <xdr:nvCxnSpPr>
        <xdr:cNvPr id="126" name="直線コネクタ 125"/>
        <xdr:cNvCxnSpPr/>
      </xdr:nvCxnSpPr>
      <xdr:spPr>
        <a:xfrm flipV="1">
          <a:off x="14782800" y="33426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99060</xdr:rowOff>
    </xdr:from>
    <xdr:to>
      <xdr:col>78</xdr:col>
      <xdr:colOff>120650</xdr:colOff>
      <xdr:row>16</xdr:row>
      <xdr:rowOff>29210</xdr:rowOff>
    </xdr:to>
    <xdr:sp macro="" textlink="">
      <xdr:nvSpPr>
        <xdr:cNvPr id="127" name="フローチャート: 判断 126"/>
        <xdr:cNvSpPr/>
      </xdr:nvSpPr>
      <xdr:spPr>
        <a:xfrm>
          <a:off x="15621000" y="267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39387</xdr:rowOff>
    </xdr:from>
    <xdr:ext cx="736600" cy="259045"/>
    <xdr:sp macro="" textlink="">
      <xdr:nvSpPr>
        <xdr:cNvPr id="128" name="テキスト ボックス 127"/>
        <xdr:cNvSpPr txBox="1"/>
      </xdr:nvSpPr>
      <xdr:spPr>
        <a:xfrm>
          <a:off x="15290800" y="2439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130810</xdr:rowOff>
    </xdr:from>
    <xdr:to>
      <xdr:col>73</xdr:col>
      <xdr:colOff>180975</xdr:colOff>
      <xdr:row>19</xdr:row>
      <xdr:rowOff>88900</xdr:rowOff>
    </xdr:to>
    <xdr:cxnSp macro="">
      <xdr:nvCxnSpPr>
        <xdr:cNvPr id="129" name="直線コネクタ 128"/>
        <xdr:cNvCxnSpPr/>
      </xdr:nvCxnSpPr>
      <xdr:spPr>
        <a:xfrm>
          <a:off x="13893800" y="2702560"/>
          <a:ext cx="889000" cy="643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121920</xdr:rowOff>
    </xdr:from>
    <xdr:to>
      <xdr:col>74</xdr:col>
      <xdr:colOff>31750</xdr:colOff>
      <xdr:row>16</xdr:row>
      <xdr:rowOff>52070</xdr:rowOff>
    </xdr:to>
    <xdr:sp macro="" textlink="">
      <xdr:nvSpPr>
        <xdr:cNvPr id="130" name="フローチャート: 判断 129"/>
        <xdr:cNvSpPr/>
      </xdr:nvSpPr>
      <xdr:spPr>
        <a:xfrm>
          <a:off x="14732000" y="269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62247</xdr:rowOff>
    </xdr:from>
    <xdr:ext cx="762000" cy="259045"/>
    <xdr:sp macro="" textlink="">
      <xdr:nvSpPr>
        <xdr:cNvPr id="131" name="テキスト ボックス 130"/>
        <xdr:cNvSpPr txBox="1"/>
      </xdr:nvSpPr>
      <xdr:spPr>
        <a:xfrm>
          <a:off x="14401800" y="2462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130810</xdr:rowOff>
    </xdr:from>
    <xdr:to>
      <xdr:col>69</xdr:col>
      <xdr:colOff>92075</xdr:colOff>
      <xdr:row>16</xdr:row>
      <xdr:rowOff>54610</xdr:rowOff>
    </xdr:to>
    <xdr:cxnSp macro="">
      <xdr:nvCxnSpPr>
        <xdr:cNvPr id="132" name="直線コネクタ 131"/>
        <xdr:cNvCxnSpPr/>
      </xdr:nvCxnSpPr>
      <xdr:spPr>
        <a:xfrm flipV="1">
          <a:off x="13004800" y="270256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11430</xdr:rowOff>
    </xdr:from>
    <xdr:to>
      <xdr:col>69</xdr:col>
      <xdr:colOff>142875</xdr:colOff>
      <xdr:row>16</xdr:row>
      <xdr:rowOff>113030</xdr:rowOff>
    </xdr:to>
    <xdr:sp macro="" textlink="">
      <xdr:nvSpPr>
        <xdr:cNvPr id="133" name="フローチャート: 判断 132"/>
        <xdr:cNvSpPr/>
      </xdr:nvSpPr>
      <xdr:spPr>
        <a:xfrm>
          <a:off x="13843000" y="275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97807</xdr:rowOff>
    </xdr:from>
    <xdr:ext cx="762000" cy="259045"/>
    <xdr:sp macro="" textlink="">
      <xdr:nvSpPr>
        <xdr:cNvPr id="134" name="テキスト ボックス 133"/>
        <xdr:cNvSpPr txBox="1"/>
      </xdr:nvSpPr>
      <xdr:spPr>
        <a:xfrm>
          <a:off x="13512800" y="2841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xdr:rowOff>
    </xdr:from>
    <xdr:to>
      <xdr:col>65</xdr:col>
      <xdr:colOff>53975</xdr:colOff>
      <xdr:row>16</xdr:row>
      <xdr:rowOff>116840</xdr:rowOff>
    </xdr:to>
    <xdr:sp macro="" textlink="">
      <xdr:nvSpPr>
        <xdr:cNvPr id="135" name="フローチャート: 判断 134"/>
        <xdr:cNvSpPr/>
      </xdr:nvSpPr>
      <xdr:spPr>
        <a:xfrm>
          <a:off x="129540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101617</xdr:rowOff>
    </xdr:from>
    <xdr:ext cx="762000" cy="259045"/>
    <xdr:sp macro="" textlink="">
      <xdr:nvSpPr>
        <xdr:cNvPr id="136" name="テキスト ボックス 135"/>
        <xdr:cNvSpPr txBox="1"/>
      </xdr:nvSpPr>
      <xdr:spPr>
        <a:xfrm>
          <a:off x="12623800" y="284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21</xdr:row>
      <xdr:rowOff>49530</xdr:rowOff>
    </xdr:from>
    <xdr:to>
      <xdr:col>82</xdr:col>
      <xdr:colOff>158750</xdr:colOff>
      <xdr:row>21</xdr:row>
      <xdr:rowOff>151130</xdr:rowOff>
    </xdr:to>
    <xdr:sp macro="" textlink="">
      <xdr:nvSpPr>
        <xdr:cNvPr id="142" name="楕円 141"/>
        <xdr:cNvSpPr/>
      </xdr:nvSpPr>
      <xdr:spPr>
        <a:xfrm>
          <a:off x="16459200" y="364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129557</xdr:rowOff>
    </xdr:from>
    <xdr:ext cx="762000" cy="259045"/>
    <xdr:sp macro="" textlink="">
      <xdr:nvSpPr>
        <xdr:cNvPr id="143" name="物件費該当値テキスト"/>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34290</xdr:rowOff>
    </xdr:from>
    <xdr:to>
      <xdr:col>78</xdr:col>
      <xdr:colOff>120650</xdr:colOff>
      <xdr:row>19</xdr:row>
      <xdr:rowOff>135890</xdr:rowOff>
    </xdr:to>
    <xdr:sp macro="" textlink="">
      <xdr:nvSpPr>
        <xdr:cNvPr id="144" name="楕円 143"/>
        <xdr:cNvSpPr/>
      </xdr:nvSpPr>
      <xdr:spPr>
        <a:xfrm>
          <a:off x="15621000" y="329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120667</xdr:rowOff>
    </xdr:from>
    <xdr:ext cx="736600" cy="259045"/>
    <xdr:sp macro="" textlink="">
      <xdr:nvSpPr>
        <xdr:cNvPr id="145" name="テキスト ボックス 144"/>
        <xdr:cNvSpPr txBox="1"/>
      </xdr:nvSpPr>
      <xdr:spPr>
        <a:xfrm>
          <a:off x="15290800" y="3378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38100</xdr:rowOff>
    </xdr:from>
    <xdr:to>
      <xdr:col>74</xdr:col>
      <xdr:colOff>31750</xdr:colOff>
      <xdr:row>19</xdr:row>
      <xdr:rowOff>139700</xdr:rowOff>
    </xdr:to>
    <xdr:sp macro="" textlink="">
      <xdr:nvSpPr>
        <xdr:cNvPr id="146" name="楕円 145"/>
        <xdr:cNvSpPr/>
      </xdr:nvSpPr>
      <xdr:spPr>
        <a:xfrm>
          <a:off x="14732000" y="329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124477</xdr:rowOff>
    </xdr:from>
    <xdr:ext cx="762000" cy="259045"/>
    <xdr:sp macro="" textlink="">
      <xdr:nvSpPr>
        <xdr:cNvPr id="147" name="テキスト ボックス 146"/>
        <xdr:cNvSpPr txBox="1"/>
      </xdr:nvSpPr>
      <xdr:spPr>
        <a:xfrm>
          <a:off x="14401800" y="338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80010</xdr:rowOff>
    </xdr:from>
    <xdr:to>
      <xdr:col>69</xdr:col>
      <xdr:colOff>142875</xdr:colOff>
      <xdr:row>16</xdr:row>
      <xdr:rowOff>10160</xdr:rowOff>
    </xdr:to>
    <xdr:sp macro="" textlink="">
      <xdr:nvSpPr>
        <xdr:cNvPr id="148" name="楕円 147"/>
        <xdr:cNvSpPr/>
      </xdr:nvSpPr>
      <xdr:spPr>
        <a:xfrm>
          <a:off x="138430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20337</xdr:rowOff>
    </xdr:from>
    <xdr:ext cx="762000" cy="259045"/>
    <xdr:sp macro="" textlink="">
      <xdr:nvSpPr>
        <xdr:cNvPr id="149" name="テキスト ボックス 148"/>
        <xdr:cNvSpPr txBox="1"/>
      </xdr:nvSpPr>
      <xdr:spPr>
        <a:xfrm>
          <a:off x="135128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3810</xdr:rowOff>
    </xdr:from>
    <xdr:to>
      <xdr:col>65</xdr:col>
      <xdr:colOff>53975</xdr:colOff>
      <xdr:row>16</xdr:row>
      <xdr:rowOff>105410</xdr:rowOff>
    </xdr:to>
    <xdr:sp macro="" textlink="">
      <xdr:nvSpPr>
        <xdr:cNvPr id="150" name="楕円 149"/>
        <xdr:cNvSpPr/>
      </xdr:nvSpPr>
      <xdr:spPr>
        <a:xfrm>
          <a:off x="12954000" y="2747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115587</xdr:rowOff>
    </xdr:from>
    <xdr:ext cx="762000" cy="259045"/>
    <xdr:sp macro="" textlink="">
      <xdr:nvSpPr>
        <xdr:cNvPr id="151" name="テキスト ボックス 150"/>
        <xdr:cNvSpPr txBox="1"/>
      </xdr:nvSpPr>
      <xdr:spPr>
        <a:xfrm>
          <a:off x="12623800" y="2515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児童福祉費、社会福祉費など対象者が少なく、また、対象者数も変動がほぼないため、例年どおり横ばいとなっている。</a:t>
          </a:r>
        </a:p>
      </xdr:txBody>
    </xdr:sp>
    <xdr:clientData/>
  </xdr:twoCellAnchor>
  <xdr:oneCellAnchor>
    <xdr:from>
      <xdr:col>3</xdr:col>
      <xdr:colOff>123825</xdr:colOff>
      <xdr:row>49</xdr:row>
      <xdr:rowOff>107950</xdr:rowOff>
    </xdr:from>
    <xdr:ext cx="298543" cy="225703"/>
    <xdr:sp macro="" textlink="">
      <xdr:nvSpPr>
        <xdr:cNvPr id="163" name="テキスト ボックス 162"/>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7"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60</xdr:row>
      <xdr:rowOff>88900</xdr:rowOff>
    </xdr:to>
    <xdr:cxnSp macro="">
      <xdr:nvCxnSpPr>
        <xdr:cNvPr id="178" name="直線コネクタ 177"/>
        <xdr:cNvCxnSpPr/>
      </xdr:nvCxnSpPr>
      <xdr:spPr>
        <a:xfrm flipV="1">
          <a:off x="4826000" y="90805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60977</xdr:rowOff>
    </xdr:from>
    <xdr:ext cx="762000" cy="259045"/>
    <xdr:sp macro="" textlink="">
      <xdr:nvSpPr>
        <xdr:cNvPr id="179" name="扶助費最小値テキスト"/>
        <xdr:cNvSpPr txBox="1"/>
      </xdr:nvSpPr>
      <xdr:spPr>
        <a:xfrm>
          <a:off x="4914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88900</xdr:rowOff>
    </xdr:from>
    <xdr:to>
      <xdr:col>24</xdr:col>
      <xdr:colOff>114300</xdr:colOff>
      <xdr:row>60</xdr:row>
      <xdr:rowOff>88900</xdr:rowOff>
    </xdr:to>
    <xdr:cxnSp macro="">
      <xdr:nvCxnSpPr>
        <xdr:cNvPr id="180" name="直線コネクタ 179"/>
        <xdr:cNvCxnSpPr/>
      </xdr:nvCxnSpPr>
      <xdr:spPr>
        <a:xfrm>
          <a:off x="4737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1"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2" name="直線コネクタ 181"/>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12700</xdr:rowOff>
    </xdr:from>
    <xdr:to>
      <xdr:col>24</xdr:col>
      <xdr:colOff>25400</xdr:colOff>
      <xdr:row>53</xdr:row>
      <xdr:rowOff>31750</xdr:rowOff>
    </xdr:to>
    <xdr:cxnSp macro="">
      <xdr:nvCxnSpPr>
        <xdr:cNvPr id="183" name="直線コネクタ 182"/>
        <xdr:cNvCxnSpPr/>
      </xdr:nvCxnSpPr>
      <xdr:spPr>
        <a:xfrm flipV="1">
          <a:off x="3987800" y="90995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4" name="扶助費平均値テキスト"/>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5" name="フローチャート: 判断 184"/>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31750</xdr:rowOff>
    </xdr:from>
    <xdr:to>
      <xdr:col>19</xdr:col>
      <xdr:colOff>187325</xdr:colOff>
      <xdr:row>53</xdr:row>
      <xdr:rowOff>31750</xdr:rowOff>
    </xdr:to>
    <xdr:cxnSp macro="">
      <xdr:nvCxnSpPr>
        <xdr:cNvPr id="186" name="直線コネクタ 185"/>
        <xdr:cNvCxnSpPr/>
      </xdr:nvCxnSpPr>
      <xdr:spPr>
        <a:xfrm>
          <a:off x="3098800" y="9118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7" name="フローチャート: 判断 186"/>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88" name="テキスト ボックス 187"/>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31750</xdr:rowOff>
    </xdr:from>
    <xdr:to>
      <xdr:col>15</xdr:col>
      <xdr:colOff>98425</xdr:colOff>
      <xdr:row>53</xdr:row>
      <xdr:rowOff>31750</xdr:rowOff>
    </xdr:to>
    <xdr:cxnSp macro="">
      <xdr:nvCxnSpPr>
        <xdr:cNvPr id="189" name="直線コネクタ 188"/>
        <xdr:cNvCxnSpPr/>
      </xdr:nvCxnSpPr>
      <xdr:spPr>
        <a:xfrm>
          <a:off x="2209800" y="9118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0" name="フローチャート: 判断 189"/>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91" name="テキスト ボックス 190"/>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31750</xdr:rowOff>
    </xdr:from>
    <xdr:to>
      <xdr:col>11</xdr:col>
      <xdr:colOff>9525</xdr:colOff>
      <xdr:row>53</xdr:row>
      <xdr:rowOff>31750</xdr:rowOff>
    </xdr:to>
    <xdr:cxnSp macro="">
      <xdr:nvCxnSpPr>
        <xdr:cNvPr id="192" name="直線コネクタ 191"/>
        <xdr:cNvCxnSpPr/>
      </xdr:nvCxnSpPr>
      <xdr:spPr>
        <a:xfrm>
          <a:off x="1320800" y="9118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3" name="フローチャート: 判断 192"/>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4" name="テキスト ボックス 193"/>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195" name="フローチャート: 判断 194"/>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105427</xdr:rowOff>
    </xdr:from>
    <xdr:ext cx="762000" cy="259045"/>
    <xdr:sp macro="" textlink="">
      <xdr:nvSpPr>
        <xdr:cNvPr id="196" name="テキスト ボックス 195"/>
        <xdr:cNvSpPr txBox="1"/>
      </xdr:nvSpPr>
      <xdr:spPr>
        <a:xfrm>
          <a:off x="939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7" name="テキスト ボックス 196"/>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8" name="テキスト ボックス 197"/>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9" name="テキスト ボックス 198"/>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0" name="テキスト ボックス 199"/>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1" name="テキスト ボックス 200"/>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52</xdr:row>
      <xdr:rowOff>133350</xdr:rowOff>
    </xdr:from>
    <xdr:to>
      <xdr:col>24</xdr:col>
      <xdr:colOff>76200</xdr:colOff>
      <xdr:row>53</xdr:row>
      <xdr:rowOff>63500</xdr:rowOff>
    </xdr:to>
    <xdr:sp macro="" textlink="">
      <xdr:nvSpPr>
        <xdr:cNvPr id="202" name="楕円 201"/>
        <xdr:cNvSpPr/>
      </xdr:nvSpPr>
      <xdr:spPr>
        <a:xfrm>
          <a:off x="4775200" y="904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41927</xdr:rowOff>
    </xdr:from>
    <xdr:ext cx="762000" cy="259045"/>
    <xdr:sp macro="" textlink="">
      <xdr:nvSpPr>
        <xdr:cNvPr id="203" name="扶助費該当値テキスト"/>
        <xdr:cNvSpPr txBox="1"/>
      </xdr:nvSpPr>
      <xdr:spPr>
        <a:xfrm>
          <a:off x="4914900" y="895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52</xdr:row>
      <xdr:rowOff>152400</xdr:rowOff>
    </xdr:from>
    <xdr:to>
      <xdr:col>20</xdr:col>
      <xdr:colOff>38100</xdr:colOff>
      <xdr:row>53</xdr:row>
      <xdr:rowOff>82550</xdr:rowOff>
    </xdr:to>
    <xdr:sp macro="" textlink="">
      <xdr:nvSpPr>
        <xdr:cNvPr id="204" name="楕円 203"/>
        <xdr:cNvSpPr/>
      </xdr:nvSpPr>
      <xdr:spPr>
        <a:xfrm>
          <a:off x="39370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92727</xdr:rowOff>
    </xdr:from>
    <xdr:ext cx="736600" cy="259045"/>
    <xdr:sp macro="" textlink="">
      <xdr:nvSpPr>
        <xdr:cNvPr id="205" name="テキスト ボックス 204"/>
        <xdr:cNvSpPr txBox="1"/>
      </xdr:nvSpPr>
      <xdr:spPr>
        <a:xfrm>
          <a:off x="3606800" y="883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52</xdr:row>
      <xdr:rowOff>152400</xdr:rowOff>
    </xdr:from>
    <xdr:to>
      <xdr:col>15</xdr:col>
      <xdr:colOff>149225</xdr:colOff>
      <xdr:row>53</xdr:row>
      <xdr:rowOff>82550</xdr:rowOff>
    </xdr:to>
    <xdr:sp macro="" textlink="">
      <xdr:nvSpPr>
        <xdr:cNvPr id="206" name="楕円 205"/>
        <xdr:cNvSpPr/>
      </xdr:nvSpPr>
      <xdr:spPr>
        <a:xfrm>
          <a:off x="30480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92727</xdr:rowOff>
    </xdr:from>
    <xdr:ext cx="762000" cy="259045"/>
    <xdr:sp macro="" textlink="">
      <xdr:nvSpPr>
        <xdr:cNvPr id="207" name="テキスト ボックス 206"/>
        <xdr:cNvSpPr txBox="1"/>
      </xdr:nvSpPr>
      <xdr:spPr>
        <a:xfrm>
          <a:off x="27178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52</xdr:row>
      <xdr:rowOff>152400</xdr:rowOff>
    </xdr:from>
    <xdr:to>
      <xdr:col>11</xdr:col>
      <xdr:colOff>60325</xdr:colOff>
      <xdr:row>53</xdr:row>
      <xdr:rowOff>82550</xdr:rowOff>
    </xdr:to>
    <xdr:sp macro="" textlink="">
      <xdr:nvSpPr>
        <xdr:cNvPr id="208" name="楕円 207"/>
        <xdr:cNvSpPr/>
      </xdr:nvSpPr>
      <xdr:spPr>
        <a:xfrm>
          <a:off x="21590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92727</xdr:rowOff>
    </xdr:from>
    <xdr:ext cx="762000" cy="259045"/>
    <xdr:sp macro="" textlink="">
      <xdr:nvSpPr>
        <xdr:cNvPr id="209" name="テキスト ボックス 208"/>
        <xdr:cNvSpPr txBox="1"/>
      </xdr:nvSpPr>
      <xdr:spPr>
        <a:xfrm>
          <a:off x="18288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52</xdr:row>
      <xdr:rowOff>152400</xdr:rowOff>
    </xdr:from>
    <xdr:to>
      <xdr:col>6</xdr:col>
      <xdr:colOff>171450</xdr:colOff>
      <xdr:row>53</xdr:row>
      <xdr:rowOff>82550</xdr:rowOff>
    </xdr:to>
    <xdr:sp macro="" textlink="">
      <xdr:nvSpPr>
        <xdr:cNvPr id="210" name="楕円 209"/>
        <xdr:cNvSpPr/>
      </xdr:nvSpPr>
      <xdr:spPr>
        <a:xfrm>
          <a:off x="12700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92727</xdr:rowOff>
    </xdr:from>
    <xdr:ext cx="762000" cy="259045"/>
    <xdr:sp macro="" textlink="">
      <xdr:nvSpPr>
        <xdr:cNvPr id="211" name="テキスト ボックス 210"/>
        <xdr:cNvSpPr txBox="1"/>
      </xdr:nvSpPr>
      <xdr:spPr>
        <a:xfrm>
          <a:off x="9398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2" name="正方形/長方形 211"/>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3" name="正方形/長方形 212"/>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4" name="正方形/長方形 213"/>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5" name="正方形/長方形 214"/>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6" name="正方形/長方形 215"/>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7" name="正方形/長方形 216"/>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8" name="正方形/長方形 217"/>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9" name="正方形/長方形 218"/>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0" name="正方形/長方形 219"/>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1" name="正方形/長方形 220"/>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2" name="テキスト ボックス 221"/>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前年度は住宅建設や改修が多く維持補修費、建設事業費とも増加。令和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年度に完了し、次なる住宅建設等に着工しており、今後は再び増加の見込み。</a:t>
          </a:r>
        </a:p>
      </xdr:txBody>
    </xdr:sp>
    <xdr:clientData/>
  </xdr:twoCellAnchor>
  <xdr:oneCellAnchor>
    <xdr:from>
      <xdr:col>62</xdr:col>
      <xdr:colOff>6350</xdr:colOff>
      <xdr:row>49</xdr:row>
      <xdr:rowOff>107950</xdr:rowOff>
    </xdr:from>
    <xdr:ext cx="298543" cy="225703"/>
    <xdr:sp macro="" textlink="">
      <xdr:nvSpPr>
        <xdr:cNvPr id="223" name="テキスト ボックス 222"/>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4" name="直線コネクタ 223"/>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5" name="テキスト ボックス 224"/>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6" name="直線コネクタ 225"/>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7" name="テキスト ボックス 226"/>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8" name="直線コネクタ 227"/>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9" name="テキスト ボックス 228"/>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0" name="直線コネクタ 229"/>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1" name="テキスト ボックス 230"/>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2" name="直線コネクタ 231"/>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3" name="テキスト ボックス 232"/>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4" name="直線コネクタ 233"/>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5" name="テキスト ボックス 234"/>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6" name="直線コネクタ 235"/>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130810</xdr:rowOff>
    </xdr:to>
    <xdr:cxnSp macro="">
      <xdr:nvCxnSpPr>
        <xdr:cNvPr id="238" name="直線コネクタ 237"/>
        <xdr:cNvCxnSpPr/>
      </xdr:nvCxnSpPr>
      <xdr:spPr>
        <a:xfrm flipV="1">
          <a:off x="16510000" y="908812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102887</xdr:rowOff>
    </xdr:from>
    <xdr:ext cx="762000" cy="259045"/>
    <xdr:sp macro="" textlink="">
      <xdr:nvSpPr>
        <xdr:cNvPr id="239" name="その他最小値テキスト"/>
        <xdr:cNvSpPr txBox="1"/>
      </xdr:nvSpPr>
      <xdr:spPr>
        <a:xfrm>
          <a:off x="165989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130810</xdr:rowOff>
    </xdr:from>
    <xdr:to>
      <xdr:col>82</xdr:col>
      <xdr:colOff>196850</xdr:colOff>
      <xdr:row>61</xdr:row>
      <xdr:rowOff>130810</xdr:rowOff>
    </xdr:to>
    <xdr:cxnSp macro="">
      <xdr:nvCxnSpPr>
        <xdr:cNvPr id="240" name="直線コネクタ 239"/>
        <xdr:cNvCxnSpPr/>
      </xdr:nvCxnSpPr>
      <xdr:spPr>
        <a:xfrm>
          <a:off x="16421100" y="1058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1" name="その他最大値テキスト"/>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2" name="直線コネクタ 241"/>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43180</xdr:rowOff>
    </xdr:from>
    <xdr:to>
      <xdr:col>82</xdr:col>
      <xdr:colOff>107950</xdr:colOff>
      <xdr:row>55</xdr:row>
      <xdr:rowOff>138430</xdr:rowOff>
    </xdr:to>
    <xdr:cxnSp macro="">
      <xdr:nvCxnSpPr>
        <xdr:cNvPr id="243" name="直線コネクタ 242"/>
        <xdr:cNvCxnSpPr/>
      </xdr:nvCxnSpPr>
      <xdr:spPr>
        <a:xfrm flipV="1">
          <a:off x="15671800" y="9301480"/>
          <a:ext cx="8382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44" name="その他平均値テキスト"/>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45" name="フローチャート: 判断 244"/>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149860</xdr:rowOff>
    </xdr:from>
    <xdr:to>
      <xdr:col>78</xdr:col>
      <xdr:colOff>69850</xdr:colOff>
      <xdr:row>55</xdr:row>
      <xdr:rowOff>138430</xdr:rowOff>
    </xdr:to>
    <xdr:cxnSp macro="">
      <xdr:nvCxnSpPr>
        <xdr:cNvPr id="246" name="直線コネクタ 245"/>
        <xdr:cNvCxnSpPr/>
      </xdr:nvCxnSpPr>
      <xdr:spPr>
        <a:xfrm>
          <a:off x="14782800" y="940816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41910</xdr:rowOff>
    </xdr:from>
    <xdr:to>
      <xdr:col>78</xdr:col>
      <xdr:colOff>120650</xdr:colOff>
      <xdr:row>57</xdr:row>
      <xdr:rowOff>143510</xdr:rowOff>
    </xdr:to>
    <xdr:sp macro="" textlink="">
      <xdr:nvSpPr>
        <xdr:cNvPr id="247" name="フローチャート: 判断 246"/>
        <xdr:cNvSpPr/>
      </xdr:nvSpPr>
      <xdr:spPr>
        <a:xfrm>
          <a:off x="15621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128287</xdr:rowOff>
    </xdr:from>
    <xdr:ext cx="736600" cy="259045"/>
    <xdr:sp macro="" textlink="">
      <xdr:nvSpPr>
        <xdr:cNvPr id="248" name="テキスト ボックス 247"/>
        <xdr:cNvSpPr txBox="1"/>
      </xdr:nvSpPr>
      <xdr:spPr>
        <a:xfrm>
          <a:off x="15290800" y="9900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8890</xdr:rowOff>
    </xdr:from>
    <xdr:to>
      <xdr:col>73</xdr:col>
      <xdr:colOff>180975</xdr:colOff>
      <xdr:row>54</xdr:row>
      <xdr:rowOff>149860</xdr:rowOff>
    </xdr:to>
    <xdr:cxnSp macro="">
      <xdr:nvCxnSpPr>
        <xdr:cNvPr id="249" name="直線コネクタ 248"/>
        <xdr:cNvCxnSpPr/>
      </xdr:nvCxnSpPr>
      <xdr:spPr>
        <a:xfrm>
          <a:off x="13893800" y="9095740"/>
          <a:ext cx="889000" cy="31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26670</xdr:rowOff>
    </xdr:from>
    <xdr:to>
      <xdr:col>74</xdr:col>
      <xdr:colOff>31750</xdr:colOff>
      <xdr:row>57</xdr:row>
      <xdr:rowOff>128270</xdr:rowOff>
    </xdr:to>
    <xdr:sp macro="" textlink="">
      <xdr:nvSpPr>
        <xdr:cNvPr id="250" name="フローチャート: 判断 249"/>
        <xdr:cNvSpPr/>
      </xdr:nvSpPr>
      <xdr:spPr>
        <a:xfrm>
          <a:off x="14732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113047</xdr:rowOff>
    </xdr:from>
    <xdr:ext cx="762000" cy="259045"/>
    <xdr:sp macro="" textlink="">
      <xdr:nvSpPr>
        <xdr:cNvPr id="251" name="テキスト ボックス 250"/>
        <xdr:cNvSpPr txBox="1"/>
      </xdr:nvSpPr>
      <xdr:spPr>
        <a:xfrm>
          <a:off x="14401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53</xdr:row>
      <xdr:rowOff>8890</xdr:rowOff>
    </xdr:from>
    <xdr:to>
      <xdr:col>69</xdr:col>
      <xdr:colOff>92075</xdr:colOff>
      <xdr:row>53</xdr:row>
      <xdr:rowOff>123190</xdr:rowOff>
    </xdr:to>
    <xdr:cxnSp macro="">
      <xdr:nvCxnSpPr>
        <xdr:cNvPr id="252" name="直線コネクタ 251"/>
        <xdr:cNvCxnSpPr/>
      </xdr:nvCxnSpPr>
      <xdr:spPr>
        <a:xfrm flipV="1">
          <a:off x="13004800" y="90957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34290</xdr:rowOff>
    </xdr:from>
    <xdr:to>
      <xdr:col>69</xdr:col>
      <xdr:colOff>142875</xdr:colOff>
      <xdr:row>57</xdr:row>
      <xdr:rowOff>135890</xdr:rowOff>
    </xdr:to>
    <xdr:sp macro="" textlink="">
      <xdr:nvSpPr>
        <xdr:cNvPr id="253" name="フローチャート: 判断 252"/>
        <xdr:cNvSpPr/>
      </xdr:nvSpPr>
      <xdr:spPr>
        <a:xfrm>
          <a:off x="13843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120667</xdr:rowOff>
    </xdr:from>
    <xdr:ext cx="762000" cy="259045"/>
    <xdr:sp macro="" textlink="">
      <xdr:nvSpPr>
        <xdr:cNvPr id="254" name="テキスト ボックス 253"/>
        <xdr:cNvSpPr txBox="1"/>
      </xdr:nvSpPr>
      <xdr:spPr>
        <a:xfrm>
          <a:off x="13512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87630</xdr:rowOff>
    </xdr:from>
    <xdr:to>
      <xdr:col>65</xdr:col>
      <xdr:colOff>53975</xdr:colOff>
      <xdr:row>58</xdr:row>
      <xdr:rowOff>17780</xdr:rowOff>
    </xdr:to>
    <xdr:sp macro="" textlink="">
      <xdr:nvSpPr>
        <xdr:cNvPr id="255" name="フローチャート: 判断 254"/>
        <xdr:cNvSpPr/>
      </xdr:nvSpPr>
      <xdr:spPr>
        <a:xfrm>
          <a:off x="12954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2557</xdr:rowOff>
    </xdr:from>
    <xdr:ext cx="762000" cy="259045"/>
    <xdr:sp macro="" textlink="">
      <xdr:nvSpPr>
        <xdr:cNvPr id="256" name="テキスト ボックス 255"/>
        <xdr:cNvSpPr txBox="1"/>
      </xdr:nvSpPr>
      <xdr:spPr>
        <a:xfrm>
          <a:off x="12623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7" name="テキスト ボックス 25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8" name="テキスト ボックス 25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9" name="テキスト ボックス 25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0" name="テキスト ボックス 25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1" name="テキスト ボックス 26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163830</xdr:rowOff>
    </xdr:from>
    <xdr:to>
      <xdr:col>82</xdr:col>
      <xdr:colOff>158750</xdr:colOff>
      <xdr:row>54</xdr:row>
      <xdr:rowOff>93980</xdr:rowOff>
    </xdr:to>
    <xdr:sp macro="" textlink="">
      <xdr:nvSpPr>
        <xdr:cNvPr id="262" name="楕円 261"/>
        <xdr:cNvSpPr/>
      </xdr:nvSpPr>
      <xdr:spPr>
        <a:xfrm>
          <a:off x="16459200" y="925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8907</xdr:rowOff>
    </xdr:from>
    <xdr:ext cx="762000" cy="259045"/>
    <xdr:sp macro="" textlink="">
      <xdr:nvSpPr>
        <xdr:cNvPr id="263" name="その他該当値テキスト"/>
        <xdr:cNvSpPr txBox="1"/>
      </xdr:nvSpPr>
      <xdr:spPr>
        <a:xfrm>
          <a:off x="16598900" y="909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87630</xdr:rowOff>
    </xdr:from>
    <xdr:to>
      <xdr:col>78</xdr:col>
      <xdr:colOff>120650</xdr:colOff>
      <xdr:row>56</xdr:row>
      <xdr:rowOff>17780</xdr:rowOff>
    </xdr:to>
    <xdr:sp macro="" textlink="">
      <xdr:nvSpPr>
        <xdr:cNvPr id="264" name="楕円 263"/>
        <xdr:cNvSpPr/>
      </xdr:nvSpPr>
      <xdr:spPr>
        <a:xfrm>
          <a:off x="15621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27957</xdr:rowOff>
    </xdr:from>
    <xdr:ext cx="736600" cy="259045"/>
    <xdr:sp macro="" textlink="">
      <xdr:nvSpPr>
        <xdr:cNvPr id="265" name="テキスト ボックス 264"/>
        <xdr:cNvSpPr txBox="1"/>
      </xdr:nvSpPr>
      <xdr:spPr>
        <a:xfrm>
          <a:off x="15290800" y="928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99060</xdr:rowOff>
    </xdr:from>
    <xdr:to>
      <xdr:col>74</xdr:col>
      <xdr:colOff>31750</xdr:colOff>
      <xdr:row>55</xdr:row>
      <xdr:rowOff>29210</xdr:rowOff>
    </xdr:to>
    <xdr:sp macro="" textlink="">
      <xdr:nvSpPr>
        <xdr:cNvPr id="266" name="楕円 265"/>
        <xdr:cNvSpPr/>
      </xdr:nvSpPr>
      <xdr:spPr>
        <a:xfrm>
          <a:off x="14732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39387</xdr:rowOff>
    </xdr:from>
    <xdr:ext cx="762000" cy="259045"/>
    <xdr:sp macro="" textlink="">
      <xdr:nvSpPr>
        <xdr:cNvPr id="267" name="テキスト ボックス 266"/>
        <xdr:cNvSpPr txBox="1"/>
      </xdr:nvSpPr>
      <xdr:spPr>
        <a:xfrm>
          <a:off x="14401800" y="912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52</xdr:row>
      <xdr:rowOff>129540</xdr:rowOff>
    </xdr:from>
    <xdr:to>
      <xdr:col>69</xdr:col>
      <xdr:colOff>142875</xdr:colOff>
      <xdr:row>53</xdr:row>
      <xdr:rowOff>59690</xdr:rowOff>
    </xdr:to>
    <xdr:sp macro="" textlink="">
      <xdr:nvSpPr>
        <xdr:cNvPr id="268" name="楕円 267"/>
        <xdr:cNvSpPr/>
      </xdr:nvSpPr>
      <xdr:spPr>
        <a:xfrm>
          <a:off x="13843000" y="904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51</xdr:row>
      <xdr:rowOff>69867</xdr:rowOff>
    </xdr:from>
    <xdr:ext cx="762000" cy="259045"/>
    <xdr:sp macro="" textlink="">
      <xdr:nvSpPr>
        <xdr:cNvPr id="269" name="テキスト ボックス 268"/>
        <xdr:cNvSpPr txBox="1"/>
      </xdr:nvSpPr>
      <xdr:spPr>
        <a:xfrm>
          <a:off x="13512800" y="881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72390</xdr:rowOff>
    </xdr:from>
    <xdr:to>
      <xdr:col>65</xdr:col>
      <xdr:colOff>53975</xdr:colOff>
      <xdr:row>54</xdr:row>
      <xdr:rowOff>2540</xdr:rowOff>
    </xdr:to>
    <xdr:sp macro="" textlink="">
      <xdr:nvSpPr>
        <xdr:cNvPr id="270" name="楕円 269"/>
        <xdr:cNvSpPr/>
      </xdr:nvSpPr>
      <xdr:spPr>
        <a:xfrm>
          <a:off x="12954000" y="915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12717</xdr:rowOff>
    </xdr:from>
    <xdr:ext cx="762000" cy="259045"/>
    <xdr:sp macro="" textlink="">
      <xdr:nvSpPr>
        <xdr:cNvPr id="271" name="テキスト ボックス 270"/>
        <xdr:cNvSpPr txBox="1"/>
      </xdr:nvSpPr>
      <xdr:spPr>
        <a:xfrm>
          <a:off x="12623800" y="892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2" name="正方形/長方形 27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3" name="正方形/長方形 27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4" name="正方形/長方形 27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5" name="正方形/長方形 27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6" name="正方形/長方形 27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7" name="正方形/長方形 27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8" name="正方形/長方形 27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9" name="正方形/長方形 27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0" name="正方形/長方形 27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1" name="正方形/長方形 28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2" name="テキスト ボックス 28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新型コロナウイルス関連や物価高騰に関連する補助額が増加。</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今後も補助事業が見込まれるため、財源充当額などを検討する。</a:t>
          </a:r>
        </a:p>
      </xdr:txBody>
    </xdr:sp>
    <xdr:clientData/>
  </xdr:twoCellAnchor>
  <xdr:oneCellAnchor>
    <xdr:from>
      <xdr:col>62</xdr:col>
      <xdr:colOff>6350</xdr:colOff>
      <xdr:row>29</xdr:row>
      <xdr:rowOff>107950</xdr:rowOff>
    </xdr:from>
    <xdr:ext cx="298543" cy="225703"/>
    <xdr:sp macro="" textlink="">
      <xdr:nvSpPr>
        <xdr:cNvPr id="283" name="テキスト ボックス 28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4" name="直線コネクタ 28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5" name="テキスト ボックス 28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6" name="直線コネクタ 28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7" name="テキスト ボックス 28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8" name="直線コネクタ 28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9" name="テキスト ボックス 28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0" name="直線コネクタ 28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1" name="テキスト ボックス 29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2" name="直線コネクタ 29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3" name="テキスト ボックス 29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4" name="直線コネクタ 29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40</xdr:row>
      <xdr:rowOff>131572</xdr:rowOff>
    </xdr:to>
    <xdr:cxnSp macro="">
      <xdr:nvCxnSpPr>
        <xdr:cNvPr id="296" name="直線コネクタ 295"/>
        <xdr:cNvCxnSpPr/>
      </xdr:nvCxnSpPr>
      <xdr:spPr>
        <a:xfrm flipV="1">
          <a:off x="16510000" y="5864860"/>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297" name="補助費等最小値テキスト"/>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298" name="直線コネクタ 297"/>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121937</xdr:rowOff>
    </xdr:from>
    <xdr:ext cx="762000" cy="259045"/>
    <xdr:sp macro="" textlink="">
      <xdr:nvSpPr>
        <xdr:cNvPr id="299" name="補助費等最大値テキスト"/>
        <xdr:cNvSpPr txBox="1"/>
      </xdr:nvSpPr>
      <xdr:spPr>
        <a:xfrm>
          <a:off x="16598900" y="560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35560</xdr:rowOff>
    </xdr:from>
    <xdr:to>
      <xdr:col>82</xdr:col>
      <xdr:colOff>196850</xdr:colOff>
      <xdr:row>34</xdr:row>
      <xdr:rowOff>35560</xdr:rowOff>
    </xdr:to>
    <xdr:cxnSp macro="">
      <xdr:nvCxnSpPr>
        <xdr:cNvPr id="300" name="直線コネクタ 299"/>
        <xdr:cNvCxnSpPr/>
      </xdr:nvCxnSpPr>
      <xdr:spPr>
        <a:xfrm>
          <a:off x="16421100" y="5864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127000</xdr:rowOff>
    </xdr:from>
    <xdr:to>
      <xdr:col>82</xdr:col>
      <xdr:colOff>107950</xdr:colOff>
      <xdr:row>35</xdr:row>
      <xdr:rowOff>92710</xdr:rowOff>
    </xdr:to>
    <xdr:cxnSp macro="">
      <xdr:nvCxnSpPr>
        <xdr:cNvPr id="301" name="直線コネクタ 300"/>
        <xdr:cNvCxnSpPr/>
      </xdr:nvCxnSpPr>
      <xdr:spPr>
        <a:xfrm>
          <a:off x="15671800" y="595630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52849</xdr:rowOff>
    </xdr:from>
    <xdr:ext cx="762000" cy="259045"/>
    <xdr:sp macro="" textlink="">
      <xdr:nvSpPr>
        <xdr:cNvPr id="302" name="補助費等平均値テキスト"/>
        <xdr:cNvSpPr txBox="1"/>
      </xdr:nvSpPr>
      <xdr:spPr>
        <a:xfrm>
          <a:off x="16598900" y="622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03" name="フローチャート: 判断 302"/>
        <xdr:cNvSpPr/>
      </xdr:nvSpPr>
      <xdr:spPr>
        <a:xfrm>
          <a:off x="164592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117856</xdr:rowOff>
    </xdr:from>
    <xdr:to>
      <xdr:col>78</xdr:col>
      <xdr:colOff>69850</xdr:colOff>
      <xdr:row>34</xdr:row>
      <xdr:rowOff>127000</xdr:rowOff>
    </xdr:to>
    <xdr:cxnSp macro="">
      <xdr:nvCxnSpPr>
        <xdr:cNvPr id="304" name="直線コネクタ 303"/>
        <xdr:cNvCxnSpPr/>
      </xdr:nvCxnSpPr>
      <xdr:spPr>
        <a:xfrm>
          <a:off x="14782800" y="59471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5" name="フローチャート: 判断 304"/>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144289</xdr:rowOff>
    </xdr:from>
    <xdr:ext cx="736600" cy="259045"/>
    <xdr:sp macro="" textlink="">
      <xdr:nvSpPr>
        <xdr:cNvPr id="306" name="テキスト ボックス 305"/>
        <xdr:cNvSpPr txBox="1"/>
      </xdr:nvSpPr>
      <xdr:spPr>
        <a:xfrm>
          <a:off x="15290800" y="631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90424</xdr:rowOff>
    </xdr:from>
    <xdr:to>
      <xdr:col>73</xdr:col>
      <xdr:colOff>180975</xdr:colOff>
      <xdr:row>34</xdr:row>
      <xdr:rowOff>117856</xdr:rowOff>
    </xdr:to>
    <xdr:cxnSp macro="">
      <xdr:nvCxnSpPr>
        <xdr:cNvPr id="307" name="直線コネクタ 306"/>
        <xdr:cNvCxnSpPr/>
      </xdr:nvCxnSpPr>
      <xdr:spPr>
        <a:xfrm>
          <a:off x="13893800" y="591972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08" name="フローチャート: 判断 307"/>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09" name="テキスト ボックス 308"/>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90424</xdr:rowOff>
    </xdr:from>
    <xdr:to>
      <xdr:col>69</xdr:col>
      <xdr:colOff>92075</xdr:colOff>
      <xdr:row>34</xdr:row>
      <xdr:rowOff>90424</xdr:rowOff>
    </xdr:to>
    <xdr:cxnSp macro="">
      <xdr:nvCxnSpPr>
        <xdr:cNvPr id="310" name="直線コネクタ 309"/>
        <xdr:cNvCxnSpPr/>
      </xdr:nvCxnSpPr>
      <xdr:spPr>
        <a:xfrm>
          <a:off x="13004800" y="59197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11" name="フローチャート: 判断 310"/>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271</xdr:rowOff>
    </xdr:from>
    <xdr:ext cx="762000" cy="259045"/>
    <xdr:sp macro="" textlink="">
      <xdr:nvSpPr>
        <xdr:cNvPr id="312" name="テキスト ボックス 311"/>
        <xdr:cNvSpPr txBox="1"/>
      </xdr:nvSpPr>
      <xdr:spPr>
        <a:xfrm>
          <a:off x="13512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3" name="フローチャート: 判断 312"/>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4" name="テキスト ボックス 313"/>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5" name="テキスト ボックス 31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6" name="テキスト ボックス 31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7" name="テキスト ボックス 31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8" name="テキスト ボックス 31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9" name="テキスト ボックス 31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41910</xdr:rowOff>
    </xdr:from>
    <xdr:to>
      <xdr:col>82</xdr:col>
      <xdr:colOff>158750</xdr:colOff>
      <xdr:row>35</xdr:row>
      <xdr:rowOff>143510</xdr:rowOff>
    </xdr:to>
    <xdr:sp macro="" textlink="">
      <xdr:nvSpPr>
        <xdr:cNvPr id="320" name="楕円 319"/>
        <xdr:cNvSpPr/>
      </xdr:nvSpPr>
      <xdr:spPr>
        <a:xfrm>
          <a:off x="164592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58437</xdr:rowOff>
    </xdr:from>
    <xdr:ext cx="762000" cy="259045"/>
    <xdr:sp macro="" textlink="">
      <xdr:nvSpPr>
        <xdr:cNvPr id="321" name="補助費等該当値テキスト"/>
        <xdr:cNvSpPr txBox="1"/>
      </xdr:nvSpPr>
      <xdr:spPr>
        <a:xfrm>
          <a:off x="165989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76200</xdr:rowOff>
    </xdr:from>
    <xdr:to>
      <xdr:col>78</xdr:col>
      <xdr:colOff>120650</xdr:colOff>
      <xdr:row>35</xdr:row>
      <xdr:rowOff>6350</xdr:rowOff>
    </xdr:to>
    <xdr:sp macro="" textlink="">
      <xdr:nvSpPr>
        <xdr:cNvPr id="322" name="楕円 321"/>
        <xdr:cNvSpPr/>
      </xdr:nvSpPr>
      <xdr:spPr>
        <a:xfrm>
          <a:off x="15621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23" name="テキスト ボックス 322"/>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67056</xdr:rowOff>
    </xdr:from>
    <xdr:to>
      <xdr:col>74</xdr:col>
      <xdr:colOff>31750</xdr:colOff>
      <xdr:row>34</xdr:row>
      <xdr:rowOff>168656</xdr:rowOff>
    </xdr:to>
    <xdr:sp macro="" textlink="">
      <xdr:nvSpPr>
        <xdr:cNvPr id="324" name="楕円 323"/>
        <xdr:cNvSpPr/>
      </xdr:nvSpPr>
      <xdr:spPr>
        <a:xfrm>
          <a:off x="14732000" y="58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7383</xdr:rowOff>
    </xdr:from>
    <xdr:ext cx="762000" cy="259045"/>
    <xdr:sp macro="" textlink="">
      <xdr:nvSpPr>
        <xdr:cNvPr id="325" name="テキスト ボックス 324"/>
        <xdr:cNvSpPr txBox="1"/>
      </xdr:nvSpPr>
      <xdr:spPr>
        <a:xfrm>
          <a:off x="14401800" y="566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39624</xdr:rowOff>
    </xdr:from>
    <xdr:to>
      <xdr:col>69</xdr:col>
      <xdr:colOff>142875</xdr:colOff>
      <xdr:row>34</xdr:row>
      <xdr:rowOff>141224</xdr:rowOff>
    </xdr:to>
    <xdr:sp macro="" textlink="">
      <xdr:nvSpPr>
        <xdr:cNvPr id="326" name="楕円 325"/>
        <xdr:cNvSpPr/>
      </xdr:nvSpPr>
      <xdr:spPr>
        <a:xfrm>
          <a:off x="13843000" y="586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151401</xdr:rowOff>
    </xdr:from>
    <xdr:ext cx="762000" cy="259045"/>
    <xdr:sp macro="" textlink="">
      <xdr:nvSpPr>
        <xdr:cNvPr id="327" name="テキスト ボックス 326"/>
        <xdr:cNvSpPr txBox="1"/>
      </xdr:nvSpPr>
      <xdr:spPr>
        <a:xfrm>
          <a:off x="13512800" y="5637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39624</xdr:rowOff>
    </xdr:from>
    <xdr:to>
      <xdr:col>65</xdr:col>
      <xdr:colOff>53975</xdr:colOff>
      <xdr:row>34</xdr:row>
      <xdr:rowOff>141224</xdr:rowOff>
    </xdr:to>
    <xdr:sp macro="" textlink="">
      <xdr:nvSpPr>
        <xdr:cNvPr id="328" name="楕円 327"/>
        <xdr:cNvSpPr/>
      </xdr:nvSpPr>
      <xdr:spPr>
        <a:xfrm>
          <a:off x="12954000" y="586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151401</xdr:rowOff>
    </xdr:from>
    <xdr:ext cx="762000" cy="259045"/>
    <xdr:sp macro="" textlink="">
      <xdr:nvSpPr>
        <xdr:cNvPr id="329" name="テキスト ボックス 328"/>
        <xdr:cNvSpPr txBox="1"/>
      </xdr:nvSpPr>
      <xdr:spPr>
        <a:xfrm>
          <a:off x="12623800" y="5637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0" name="正方形/長方形 32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1" name="正方形/長方形 33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2" name="正方形/長方形 33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3" name="正方形/長方形 33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4" name="正方形/長方形 33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5" name="正方形/長方形 33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6" name="正方形/長方形 33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7" name="正方形/長方形 33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8" name="正方形/長方形 33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9" name="正方形/長方形 33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0" name="テキスト ボックス 33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地方債の借入を抑制しており、借入残高が年々減少しているため、比率が減少している。</a:t>
          </a:r>
        </a:p>
      </xdr:txBody>
    </xdr:sp>
    <xdr:clientData/>
  </xdr:twoCellAnchor>
  <xdr:oneCellAnchor>
    <xdr:from>
      <xdr:col>3</xdr:col>
      <xdr:colOff>123825</xdr:colOff>
      <xdr:row>69</xdr:row>
      <xdr:rowOff>107950</xdr:rowOff>
    </xdr:from>
    <xdr:ext cx="298543" cy="225703"/>
    <xdr:sp macro="" textlink="">
      <xdr:nvSpPr>
        <xdr:cNvPr id="341" name="テキスト ボックス 34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2" name="直線コネクタ 34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3" name="テキスト ボックス 34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4" name="直線コネクタ 34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5" name="テキスト ボックス 34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6" name="直線コネクタ 34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7" name="テキスト ボックス 34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8" name="直線コネクタ 34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9" name="テキスト ボックス 34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0" name="直線コネクタ 34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1" name="テキスト ボックス 35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2" name="直線コネクタ 35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3" name="テキスト ボックス 35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4" name="直線コネクタ 35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153670</xdr:rowOff>
    </xdr:to>
    <xdr:cxnSp macro="">
      <xdr:nvCxnSpPr>
        <xdr:cNvPr id="356" name="直線コネクタ 355"/>
        <xdr:cNvCxnSpPr/>
      </xdr:nvCxnSpPr>
      <xdr:spPr>
        <a:xfrm flipV="1">
          <a:off x="4826000" y="125095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125747</xdr:rowOff>
    </xdr:from>
    <xdr:ext cx="762000" cy="259045"/>
    <xdr:sp macro="" textlink="">
      <xdr:nvSpPr>
        <xdr:cNvPr id="357" name="公債費最小値テキスト"/>
        <xdr:cNvSpPr txBox="1"/>
      </xdr:nvSpPr>
      <xdr:spPr>
        <a:xfrm>
          <a:off x="4914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153670</xdr:rowOff>
    </xdr:from>
    <xdr:to>
      <xdr:col>24</xdr:col>
      <xdr:colOff>114300</xdr:colOff>
      <xdr:row>81</xdr:row>
      <xdr:rowOff>153670</xdr:rowOff>
    </xdr:to>
    <xdr:cxnSp macro="">
      <xdr:nvCxnSpPr>
        <xdr:cNvPr id="358" name="直線コネクタ 357"/>
        <xdr:cNvCxnSpPr/>
      </xdr:nvCxnSpPr>
      <xdr:spPr>
        <a:xfrm>
          <a:off x="4737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9" name="公債費最大値テキスト"/>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0" name="直線コネクタ 359"/>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5080</xdr:rowOff>
    </xdr:from>
    <xdr:to>
      <xdr:col>24</xdr:col>
      <xdr:colOff>25400</xdr:colOff>
      <xdr:row>74</xdr:row>
      <xdr:rowOff>35560</xdr:rowOff>
    </xdr:to>
    <xdr:cxnSp macro="">
      <xdr:nvCxnSpPr>
        <xdr:cNvPr id="361" name="直線コネクタ 360"/>
        <xdr:cNvCxnSpPr/>
      </xdr:nvCxnSpPr>
      <xdr:spPr>
        <a:xfrm flipV="1">
          <a:off x="3987800" y="1269238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74947</xdr:rowOff>
    </xdr:from>
    <xdr:ext cx="762000" cy="259045"/>
    <xdr:sp macro="" textlink="">
      <xdr:nvSpPr>
        <xdr:cNvPr id="362" name="公債費平均値テキスト"/>
        <xdr:cNvSpPr txBox="1"/>
      </xdr:nvSpPr>
      <xdr:spPr>
        <a:xfrm>
          <a:off x="4914900" y="1310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102870</xdr:rowOff>
    </xdr:from>
    <xdr:to>
      <xdr:col>24</xdr:col>
      <xdr:colOff>76200</xdr:colOff>
      <xdr:row>77</xdr:row>
      <xdr:rowOff>33020</xdr:rowOff>
    </xdr:to>
    <xdr:sp macro="" textlink="">
      <xdr:nvSpPr>
        <xdr:cNvPr id="363" name="フローチャート: 判断 362"/>
        <xdr:cNvSpPr/>
      </xdr:nvSpPr>
      <xdr:spPr>
        <a:xfrm>
          <a:off x="47752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35560</xdr:rowOff>
    </xdr:from>
    <xdr:to>
      <xdr:col>19</xdr:col>
      <xdr:colOff>187325</xdr:colOff>
      <xdr:row>74</xdr:row>
      <xdr:rowOff>100330</xdr:rowOff>
    </xdr:to>
    <xdr:cxnSp macro="">
      <xdr:nvCxnSpPr>
        <xdr:cNvPr id="364" name="直線コネクタ 363"/>
        <xdr:cNvCxnSpPr/>
      </xdr:nvCxnSpPr>
      <xdr:spPr>
        <a:xfrm flipV="1">
          <a:off x="3098800" y="1272286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5" name="フローチャート: 判断 364"/>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147338</xdr:rowOff>
    </xdr:from>
    <xdr:ext cx="736600" cy="259045"/>
    <xdr:sp macro="" textlink="">
      <xdr:nvSpPr>
        <xdr:cNvPr id="366" name="テキスト ボックス 365"/>
        <xdr:cNvSpPr txBox="1"/>
      </xdr:nvSpPr>
      <xdr:spPr>
        <a:xfrm>
          <a:off x="3606800" y="13177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100330</xdr:rowOff>
    </xdr:from>
    <xdr:to>
      <xdr:col>15</xdr:col>
      <xdr:colOff>98425</xdr:colOff>
      <xdr:row>74</xdr:row>
      <xdr:rowOff>142240</xdr:rowOff>
    </xdr:to>
    <xdr:cxnSp macro="">
      <xdr:nvCxnSpPr>
        <xdr:cNvPr id="367" name="直線コネクタ 366"/>
        <xdr:cNvCxnSpPr/>
      </xdr:nvCxnSpPr>
      <xdr:spPr>
        <a:xfrm flipV="1">
          <a:off x="2209800" y="1278763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140970</xdr:rowOff>
    </xdr:from>
    <xdr:to>
      <xdr:col>15</xdr:col>
      <xdr:colOff>149225</xdr:colOff>
      <xdr:row>77</xdr:row>
      <xdr:rowOff>71120</xdr:rowOff>
    </xdr:to>
    <xdr:sp macro="" textlink="">
      <xdr:nvSpPr>
        <xdr:cNvPr id="368" name="フローチャート: 判断 367"/>
        <xdr:cNvSpPr/>
      </xdr:nvSpPr>
      <xdr:spPr>
        <a:xfrm>
          <a:off x="3048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55897</xdr:rowOff>
    </xdr:from>
    <xdr:ext cx="762000" cy="259045"/>
    <xdr:sp macro="" textlink="">
      <xdr:nvSpPr>
        <xdr:cNvPr id="369" name="テキスト ボックス 368"/>
        <xdr:cNvSpPr txBox="1"/>
      </xdr:nvSpPr>
      <xdr:spPr>
        <a:xfrm>
          <a:off x="2717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142240</xdr:rowOff>
    </xdr:from>
    <xdr:to>
      <xdr:col>11</xdr:col>
      <xdr:colOff>9525</xdr:colOff>
      <xdr:row>75</xdr:row>
      <xdr:rowOff>50800</xdr:rowOff>
    </xdr:to>
    <xdr:cxnSp macro="">
      <xdr:nvCxnSpPr>
        <xdr:cNvPr id="370" name="直線コネクタ 369"/>
        <xdr:cNvCxnSpPr/>
      </xdr:nvCxnSpPr>
      <xdr:spPr>
        <a:xfrm flipV="1">
          <a:off x="1320800" y="1282954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1" name="フローチャート: 判断 370"/>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72" name="テキスト ボックス 371"/>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73" name="フローチャート: 判断 372"/>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74" name="テキスト ボックス 373"/>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5" name="テキスト ボックス 37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6" name="テキスト ボックス 37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7" name="テキスト ボックス 37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8" name="テキスト ボックス 37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9" name="テキスト ボックス 37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125730</xdr:rowOff>
    </xdr:from>
    <xdr:to>
      <xdr:col>24</xdr:col>
      <xdr:colOff>76200</xdr:colOff>
      <xdr:row>74</xdr:row>
      <xdr:rowOff>55880</xdr:rowOff>
    </xdr:to>
    <xdr:sp macro="" textlink="">
      <xdr:nvSpPr>
        <xdr:cNvPr id="380" name="楕円 379"/>
        <xdr:cNvSpPr/>
      </xdr:nvSpPr>
      <xdr:spPr>
        <a:xfrm>
          <a:off x="4775200" y="1264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142257</xdr:rowOff>
    </xdr:from>
    <xdr:ext cx="762000" cy="259045"/>
    <xdr:sp macro="" textlink="">
      <xdr:nvSpPr>
        <xdr:cNvPr id="381" name="公債費該当値テキスト"/>
        <xdr:cNvSpPr txBox="1"/>
      </xdr:nvSpPr>
      <xdr:spPr>
        <a:xfrm>
          <a:off x="4914900" y="1248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156210</xdr:rowOff>
    </xdr:from>
    <xdr:to>
      <xdr:col>20</xdr:col>
      <xdr:colOff>38100</xdr:colOff>
      <xdr:row>74</xdr:row>
      <xdr:rowOff>86360</xdr:rowOff>
    </xdr:to>
    <xdr:sp macro="" textlink="">
      <xdr:nvSpPr>
        <xdr:cNvPr id="382" name="楕円 381"/>
        <xdr:cNvSpPr/>
      </xdr:nvSpPr>
      <xdr:spPr>
        <a:xfrm>
          <a:off x="3937000" y="1267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96537</xdr:rowOff>
    </xdr:from>
    <xdr:ext cx="736600" cy="259045"/>
    <xdr:sp macro="" textlink="">
      <xdr:nvSpPr>
        <xdr:cNvPr id="383" name="テキスト ボックス 382"/>
        <xdr:cNvSpPr txBox="1"/>
      </xdr:nvSpPr>
      <xdr:spPr>
        <a:xfrm>
          <a:off x="3606800" y="12440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49530</xdr:rowOff>
    </xdr:from>
    <xdr:to>
      <xdr:col>15</xdr:col>
      <xdr:colOff>149225</xdr:colOff>
      <xdr:row>74</xdr:row>
      <xdr:rowOff>151130</xdr:rowOff>
    </xdr:to>
    <xdr:sp macro="" textlink="">
      <xdr:nvSpPr>
        <xdr:cNvPr id="384" name="楕円 383"/>
        <xdr:cNvSpPr/>
      </xdr:nvSpPr>
      <xdr:spPr>
        <a:xfrm>
          <a:off x="3048000" y="1273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161307</xdr:rowOff>
    </xdr:from>
    <xdr:ext cx="762000" cy="259045"/>
    <xdr:sp macro="" textlink="">
      <xdr:nvSpPr>
        <xdr:cNvPr id="385" name="テキスト ボックス 384"/>
        <xdr:cNvSpPr txBox="1"/>
      </xdr:nvSpPr>
      <xdr:spPr>
        <a:xfrm>
          <a:off x="2717800" y="12505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91440</xdr:rowOff>
    </xdr:from>
    <xdr:to>
      <xdr:col>11</xdr:col>
      <xdr:colOff>60325</xdr:colOff>
      <xdr:row>75</xdr:row>
      <xdr:rowOff>21590</xdr:rowOff>
    </xdr:to>
    <xdr:sp macro="" textlink="">
      <xdr:nvSpPr>
        <xdr:cNvPr id="386" name="楕円 385"/>
        <xdr:cNvSpPr/>
      </xdr:nvSpPr>
      <xdr:spPr>
        <a:xfrm>
          <a:off x="2159000" y="1277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31767</xdr:rowOff>
    </xdr:from>
    <xdr:ext cx="762000" cy="259045"/>
    <xdr:sp macro="" textlink="">
      <xdr:nvSpPr>
        <xdr:cNvPr id="387" name="テキスト ボックス 386"/>
        <xdr:cNvSpPr txBox="1"/>
      </xdr:nvSpPr>
      <xdr:spPr>
        <a:xfrm>
          <a:off x="1828800" y="1254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0</xdr:rowOff>
    </xdr:from>
    <xdr:to>
      <xdr:col>6</xdr:col>
      <xdr:colOff>171450</xdr:colOff>
      <xdr:row>75</xdr:row>
      <xdr:rowOff>101600</xdr:rowOff>
    </xdr:to>
    <xdr:sp macro="" textlink="">
      <xdr:nvSpPr>
        <xdr:cNvPr id="388" name="楕円 387"/>
        <xdr:cNvSpPr/>
      </xdr:nvSpPr>
      <xdr:spPr>
        <a:xfrm>
          <a:off x="1270000" y="128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111777</xdr:rowOff>
    </xdr:from>
    <xdr:ext cx="762000" cy="259045"/>
    <xdr:sp macro="" textlink="">
      <xdr:nvSpPr>
        <xdr:cNvPr id="389" name="テキスト ボックス 388"/>
        <xdr:cNvSpPr txBox="1"/>
      </xdr:nvSpPr>
      <xdr:spPr>
        <a:xfrm>
          <a:off x="939800" y="1262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0" name="正方形/長方形 38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1" name="正方形/長方形 39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2" name="正方形/長方形 39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3" name="正方形/長方形 39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4" name="正方形/長方形 39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5" name="正方形/長方形 39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6" name="正方形/長方形 39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7" name="正方形/長方形 39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8" name="正方形/長方形 39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9" name="正方形/長方形 39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0" name="テキスト ボックス 39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人件費、物件費の割合が高く、類似団体と比べても高い水準にある。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人件費は人事勧告などを基準に適正に行い、物件費に関しても引き続き見直しなどを行い抑制に努める。</a:t>
          </a:r>
        </a:p>
      </xdr:txBody>
    </xdr:sp>
    <xdr:clientData/>
  </xdr:twoCellAnchor>
  <xdr:oneCellAnchor>
    <xdr:from>
      <xdr:col>62</xdr:col>
      <xdr:colOff>6350</xdr:colOff>
      <xdr:row>69</xdr:row>
      <xdr:rowOff>107950</xdr:rowOff>
    </xdr:from>
    <xdr:ext cx="298543" cy="225703"/>
    <xdr:sp macro="" textlink="">
      <xdr:nvSpPr>
        <xdr:cNvPr id="401" name="テキスト ボックス 40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2" name="直線コネクタ 40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3" name="テキスト ボックス 40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4" name="直線コネクタ 403"/>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5" name="テキスト ボックス 404"/>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6" name="直線コネクタ 405"/>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7" name="テキスト ボックス 406"/>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8" name="直線コネクタ 407"/>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9" name="テキスト ボックス 408"/>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0" name="直線コネクタ 409"/>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1" name="テキスト ボックス 410"/>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2" name="直線コネクタ 411"/>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3" name="テキスト ボックス 412"/>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4" name="直線コネクタ 413"/>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5" name="テキスト ボックス 414"/>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82913</xdr:rowOff>
    </xdr:from>
    <xdr:to>
      <xdr:col>82</xdr:col>
      <xdr:colOff>107950</xdr:colOff>
      <xdr:row>82</xdr:row>
      <xdr:rowOff>97608</xdr:rowOff>
    </xdr:to>
    <xdr:cxnSp macro="">
      <xdr:nvCxnSpPr>
        <xdr:cNvPr id="419" name="直線コネクタ 418"/>
        <xdr:cNvCxnSpPr/>
      </xdr:nvCxnSpPr>
      <xdr:spPr>
        <a:xfrm flipV="1">
          <a:off x="16510000" y="1259876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69685</xdr:rowOff>
    </xdr:from>
    <xdr:ext cx="762000" cy="259045"/>
    <xdr:sp macro="" textlink="">
      <xdr:nvSpPr>
        <xdr:cNvPr id="420" name="公債費以外最小値テキスト"/>
        <xdr:cNvSpPr txBox="1"/>
      </xdr:nvSpPr>
      <xdr:spPr>
        <a:xfrm>
          <a:off x="16598900" y="1412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97608</xdr:rowOff>
    </xdr:from>
    <xdr:to>
      <xdr:col>82</xdr:col>
      <xdr:colOff>196850</xdr:colOff>
      <xdr:row>82</xdr:row>
      <xdr:rowOff>97608</xdr:rowOff>
    </xdr:to>
    <xdr:cxnSp macro="">
      <xdr:nvCxnSpPr>
        <xdr:cNvPr id="421" name="直線コネクタ 420"/>
        <xdr:cNvCxnSpPr/>
      </xdr:nvCxnSpPr>
      <xdr:spPr>
        <a:xfrm>
          <a:off x="16421100" y="14156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169290</xdr:rowOff>
    </xdr:from>
    <xdr:ext cx="762000" cy="259045"/>
    <xdr:sp macro="" textlink="">
      <xdr:nvSpPr>
        <xdr:cNvPr id="422" name="公債費以外最大値テキスト"/>
        <xdr:cNvSpPr txBox="1"/>
      </xdr:nvSpPr>
      <xdr:spPr>
        <a:xfrm>
          <a:off x="16598900" y="12342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82913</xdr:rowOff>
    </xdr:from>
    <xdr:to>
      <xdr:col>82</xdr:col>
      <xdr:colOff>196850</xdr:colOff>
      <xdr:row>73</xdr:row>
      <xdr:rowOff>82913</xdr:rowOff>
    </xdr:to>
    <xdr:cxnSp macro="">
      <xdr:nvCxnSpPr>
        <xdr:cNvPr id="423" name="直線コネクタ 422"/>
        <xdr:cNvCxnSpPr/>
      </xdr:nvCxnSpPr>
      <xdr:spPr>
        <a:xfrm>
          <a:off x="16421100" y="1259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82</xdr:row>
      <xdr:rowOff>15966</xdr:rowOff>
    </xdr:from>
    <xdr:to>
      <xdr:col>82</xdr:col>
      <xdr:colOff>107950</xdr:colOff>
      <xdr:row>82</xdr:row>
      <xdr:rowOff>97608</xdr:rowOff>
    </xdr:to>
    <xdr:cxnSp macro="">
      <xdr:nvCxnSpPr>
        <xdr:cNvPr id="424" name="直線コネクタ 423"/>
        <xdr:cNvCxnSpPr/>
      </xdr:nvCxnSpPr>
      <xdr:spPr>
        <a:xfrm>
          <a:off x="15671800" y="14074866"/>
          <a:ext cx="8382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42108</xdr:rowOff>
    </xdr:from>
    <xdr:ext cx="762000" cy="259045"/>
    <xdr:sp macro="" textlink="">
      <xdr:nvSpPr>
        <xdr:cNvPr id="425" name="公債費以外平均値テキスト"/>
        <xdr:cNvSpPr txBox="1"/>
      </xdr:nvSpPr>
      <xdr:spPr>
        <a:xfrm>
          <a:off x="16598900" y="130723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25581</xdr:rowOff>
    </xdr:from>
    <xdr:to>
      <xdr:col>82</xdr:col>
      <xdr:colOff>158750</xdr:colOff>
      <xdr:row>77</xdr:row>
      <xdr:rowOff>127181</xdr:rowOff>
    </xdr:to>
    <xdr:sp macro="" textlink="">
      <xdr:nvSpPr>
        <xdr:cNvPr id="426" name="フローチャート: 判断 425"/>
        <xdr:cNvSpPr/>
      </xdr:nvSpPr>
      <xdr:spPr>
        <a:xfrm>
          <a:off x="164592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82</xdr:row>
      <xdr:rowOff>15966</xdr:rowOff>
    </xdr:from>
    <xdr:to>
      <xdr:col>78</xdr:col>
      <xdr:colOff>69850</xdr:colOff>
      <xdr:row>82</xdr:row>
      <xdr:rowOff>74749</xdr:rowOff>
    </xdr:to>
    <xdr:cxnSp macro="">
      <xdr:nvCxnSpPr>
        <xdr:cNvPr id="427" name="直線コネクタ 426"/>
        <xdr:cNvCxnSpPr/>
      </xdr:nvCxnSpPr>
      <xdr:spPr>
        <a:xfrm flipV="1">
          <a:off x="14782800" y="14074866"/>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128451</xdr:rowOff>
    </xdr:from>
    <xdr:to>
      <xdr:col>78</xdr:col>
      <xdr:colOff>120650</xdr:colOff>
      <xdr:row>77</xdr:row>
      <xdr:rowOff>58601</xdr:rowOff>
    </xdr:to>
    <xdr:sp macro="" textlink="">
      <xdr:nvSpPr>
        <xdr:cNvPr id="428" name="フローチャート: 判断 427"/>
        <xdr:cNvSpPr/>
      </xdr:nvSpPr>
      <xdr:spPr>
        <a:xfrm>
          <a:off x="15621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68778</xdr:rowOff>
    </xdr:from>
    <xdr:ext cx="736600" cy="259045"/>
    <xdr:sp macro="" textlink="">
      <xdr:nvSpPr>
        <xdr:cNvPr id="429" name="テキスト ボックス 428"/>
        <xdr:cNvSpPr txBox="1"/>
      </xdr:nvSpPr>
      <xdr:spPr>
        <a:xfrm>
          <a:off x="15290800" y="12927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74749</xdr:rowOff>
    </xdr:from>
    <xdr:to>
      <xdr:col>73</xdr:col>
      <xdr:colOff>180975</xdr:colOff>
      <xdr:row>82</xdr:row>
      <xdr:rowOff>74749</xdr:rowOff>
    </xdr:to>
    <xdr:cxnSp macro="">
      <xdr:nvCxnSpPr>
        <xdr:cNvPr id="430" name="直線コネクタ 429"/>
        <xdr:cNvCxnSpPr/>
      </xdr:nvCxnSpPr>
      <xdr:spPr>
        <a:xfrm>
          <a:off x="13893800" y="13790749"/>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68036</xdr:rowOff>
    </xdr:from>
    <xdr:to>
      <xdr:col>74</xdr:col>
      <xdr:colOff>31750</xdr:colOff>
      <xdr:row>77</xdr:row>
      <xdr:rowOff>169636</xdr:rowOff>
    </xdr:to>
    <xdr:sp macro="" textlink="">
      <xdr:nvSpPr>
        <xdr:cNvPr id="431" name="フローチャート: 判断 430"/>
        <xdr:cNvSpPr/>
      </xdr:nvSpPr>
      <xdr:spPr>
        <a:xfrm>
          <a:off x="14732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8363</xdr:rowOff>
    </xdr:from>
    <xdr:ext cx="762000" cy="259045"/>
    <xdr:sp macro="" textlink="">
      <xdr:nvSpPr>
        <xdr:cNvPr id="432" name="テキスト ボックス 431"/>
        <xdr:cNvSpPr txBox="1"/>
      </xdr:nvSpPr>
      <xdr:spPr>
        <a:xfrm>
          <a:off x="14401800" y="1303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141695</xdr:rowOff>
    </xdr:from>
    <xdr:to>
      <xdr:col>69</xdr:col>
      <xdr:colOff>92075</xdr:colOff>
      <xdr:row>80</xdr:row>
      <xdr:rowOff>74749</xdr:rowOff>
    </xdr:to>
    <xdr:cxnSp macro="">
      <xdr:nvCxnSpPr>
        <xdr:cNvPr id="433" name="直線コネクタ 432"/>
        <xdr:cNvCxnSpPr/>
      </xdr:nvCxnSpPr>
      <xdr:spPr>
        <a:xfrm>
          <a:off x="13004800" y="13686245"/>
          <a:ext cx="889000" cy="104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84364</xdr:rowOff>
    </xdr:from>
    <xdr:to>
      <xdr:col>69</xdr:col>
      <xdr:colOff>142875</xdr:colOff>
      <xdr:row>78</xdr:row>
      <xdr:rowOff>14514</xdr:rowOff>
    </xdr:to>
    <xdr:sp macro="" textlink="">
      <xdr:nvSpPr>
        <xdr:cNvPr id="434" name="フローチャート: 判断 433"/>
        <xdr:cNvSpPr/>
      </xdr:nvSpPr>
      <xdr:spPr>
        <a:xfrm>
          <a:off x="13843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24691</xdr:rowOff>
    </xdr:from>
    <xdr:ext cx="762000" cy="259045"/>
    <xdr:sp macro="" textlink="">
      <xdr:nvSpPr>
        <xdr:cNvPr id="435" name="テキスト ボックス 434"/>
        <xdr:cNvSpPr txBox="1"/>
      </xdr:nvSpPr>
      <xdr:spPr>
        <a:xfrm>
          <a:off x="13512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143148</xdr:rowOff>
    </xdr:from>
    <xdr:to>
      <xdr:col>65</xdr:col>
      <xdr:colOff>53975</xdr:colOff>
      <xdr:row>78</xdr:row>
      <xdr:rowOff>73298</xdr:rowOff>
    </xdr:to>
    <xdr:sp macro="" textlink="">
      <xdr:nvSpPr>
        <xdr:cNvPr id="436" name="フローチャート: 判断 435"/>
        <xdr:cNvSpPr/>
      </xdr:nvSpPr>
      <xdr:spPr>
        <a:xfrm>
          <a:off x="12954000" y="133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83475</xdr:rowOff>
    </xdr:from>
    <xdr:ext cx="762000" cy="259045"/>
    <xdr:sp macro="" textlink="">
      <xdr:nvSpPr>
        <xdr:cNvPr id="437" name="テキスト ボックス 436"/>
        <xdr:cNvSpPr txBox="1"/>
      </xdr:nvSpPr>
      <xdr:spPr>
        <a:xfrm>
          <a:off x="12623800" y="1311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82</xdr:row>
      <xdr:rowOff>46808</xdr:rowOff>
    </xdr:from>
    <xdr:to>
      <xdr:col>82</xdr:col>
      <xdr:colOff>158750</xdr:colOff>
      <xdr:row>82</xdr:row>
      <xdr:rowOff>148408</xdr:rowOff>
    </xdr:to>
    <xdr:sp macro="" textlink="">
      <xdr:nvSpPr>
        <xdr:cNvPr id="443" name="楕円 442"/>
        <xdr:cNvSpPr/>
      </xdr:nvSpPr>
      <xdr:spPr>
        <a:xfrm>
          <a:off x="16459200" y="1410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81</xdr:row>
      <xdr:rowOff>126835</xdr:rowOff>
    </xdr:from>
    <xdr:ext cx="762000" cy="259045"/>
    <xdr:sp macro="" textlink="">
      <xdr:nvSpPr>
        <xdr:cNvPr id="444" name="公債費以外該当値テキスト"/>
        <xdr:cNvSpPr txBox="1"/>
      </xdr:nvSpPr>
      <xdr:spPr>
        <a:xfrm>
          <a:off x="16598900" y="14014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81</xdr:row>
      <xdr:rowOff>136616</xdr:rowOff>
    </xdr:from>
    <xdr:to>
      <xdr:col>78</xdr:col>
      <xdr:colOff>120650</xdr:colOff>
      <xdr:row>82</xdr:row>
      <xdr:rowOff>66766</xdr:rowOff>
    </xdr:to>
    <xdr:sp macro="" textlink="">
      <xdr:nvSpPr>
        <xdr:cNvPr id="445" name="楕円 444"/>
        <xdr:cNvSpPr/>
      </xdr:nvSpPr>
      <xdr:spPr>
        <a:xfrm>
          <a:off x="15621000" y="14024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82</xdr:row>
      <xdr:rowOff>51543</xdr:rowOff>
    </xdr:from>
    <xdr:ext cx="736600" cy="259045"/>
    <xdr:sp macro="" textlink="">
      <xdr:nvSpPr>
        <xdr:cNvPr id="446" name="テキスト ボックス 445"/>
        <xdr:cNvSpPr txBox="1"/>
      </xdr:nvSpPr>
      <xdr:spPr>
        <a:xfrm>
          <a:off x="15290800" y="141104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82</xdr:row>
      <xdr:rowOff>23949</xdr:rowOff>
    </xdr:from>
    <xdr:to>
      <xdr:col>74</xdr:col>
      <xdr:colOff>31750</xdr:colOff>
      <xdr:row>82</xdr:row>
      <xdr:rowOff>125549</xdr:rowOff>
    </xdr:to>
    <xdr:sp macro="" textlink="">
      <xdr:nvSpPr>
        <xdr:cNvPr id="447" name="楕円 446"/>
        <xdr:cNvSpPr/>
      </xdr:nvSpPr>
      <xdr:spPr>
        <a:xfrm>
          <a:off x="14732000" y="14082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82</xdr:row>
      <xdr:rowOff>110326</xdr:rowOff>
    </xdr:from>
    <xdr:ext cx="762000" cy="259045"/>
    <xdr:sp macro="" textlink="">
      <xdr:nvSpPr>
        <xdr:cNvPr id="448" name="テキスト ボックス 447"/>
        <xdr:cNvSpPr txBox="1"/>
      </xdr:nvSpPr>
      <xdr:spPr>
        <a:xfrm>
          <a:off x="14401800" y="14169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23949</xdr:rowOff>
    </xdr:from>
    <xdr:to>
      <xdr:col>69</xdr:col>
      <xdr:colOff>142875</xdr:colOff>
      <xdr:row>80</xdr:row>
      <xdr:rowOff>125549</xdr:rowOff>
    </xdr:to>
    <xdr:sp macro="" textlink="">
      <xdr:nvSpPr>
        <xdr:cNvPr id="449" name="楕円 448"/>
        <xdr:cNvSpPr/>
      </xdr:nvSpPr>
      <xdr:spPr>
        <a:xfrm>
          <a:off x="13843000" y="13739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110326</xdr:rowOff>
    </xdr:from>
    <xdr:ext cx="762000" cy="259045"/>
    <xdr:sp macro="" textlink="">
      <xdr:nvSpPr>
        <xdr:cNvPr id="450" name="テキスト ボックス 449"/>
        <xdr:cNvSpPr txBox="1"/>
      </xdr:nvSpPr>
      <xdr:spPr>
        <a:xfrm>
          <a:off x="13512800" y="13826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90895</xdr:rowOff>
    </xdr:from>
    <xdr:to>
      <xdr:col>65</xdr:col>
      <xdr:colOff>53975</xdr:colOff>
      <xdr:row>80</xdr:row>
      <xdr:rowOff>21045</xdr:rowOff>
    </xdr:to>
    <xdr:sp macro="" textlink="">
      <xdr:nvSpPr>
        <xdr:cNvPr id="451" name="楕円 450"/>
        <xdr:cNvSpPr/>
      </xdr:nvSpPr>
      <xdr:spPr>
        <a:xfrm>
          <a:off x="12954000" y="1363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5822</xdr:rowOff>
    </xdr:from>
    <xdr:ext cx="762000" cy="259045"/>
    <xdr:sp macro="" textlink="">
      <xdr:nvSpPr>
        <xdr:cNvPr id="452" name="テキスト ボックス 451"/>
        <xdr:cNvSpPr txBox="1"/>
      </xdr:nvSpPr>
      <xdr:spPr>
        <a:xfrm>
          <a:off x="12623800" y="1372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129658</xdr:rowOff>
    </xdr:from>
    <xdr:to>
      <xdr:col>29</xdr:col>
      <xdr:colOff>127000</xdr:colOff>
      <xdr:row>19</xdr:row>
      <xdr:rowOff>134600</xdr:rowOff>
    </xdr:to>
    <xdr:cxnSp macro="">
      <xdr:nvCxnSpPr>
        <xdr:cNvPr id="46" name="直線コネクタ 45"/>
        <xdr:cNvCxnSpPr/>
      </xdr:nvCxnSpPr>
      <xdr:spPr bwMode="auto">
        <a:xfrm flipV="1">
          <a:off x="5651500" y="1891783"/>
          <a:ext cx="0" cy="15479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106677</xdr:rowOff>
    </xdr:from>
    <xdr:ext cx="762000" cy="259045"/>
    <xdr:sp macro="" textlink="">
      <xdr:nvSpPr>
        <xdr:cNvPr id="47" name="人口1人当たり決算額の推移最小値テキスト130"/>
        <xdr:cNvSpPr txBox="1"/>
      </xdr:nvSpPr>
      <xdr:spPr>
        <a:xfrm>
          <a:off x="5740400" y="341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134600</xdr:rowOff>
    </xdr:from>
    <xdr:to>
      <xdr:col>30</xdr:col>
      <xdr:colOff>25400</xdr:colOff>
      <xdr:row>19</xdr:row>
      <xdr:rowOff>134600</xdr:rowOff>
    </xdr:to>
    <xdr:cxnSp macro="">
      <xdr:nvCxnSpPr>
        <xdr:cNvPr id="48" name="直線コネクタ 47"/>
        <xdr:cNvCxnSpPr/>
      </xdr:nvCxnSpPr>
      <xdr:spPr bwMode="auto">
        <a:xfrm>
          <a:off x="5562600" y="34397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44585</xdr:rowOff>
    </xdr:from>
    <xdr:ext cx="762000" cy="259045"/>
    <xdr:sp macro="" textlink="">
      <xdr:nvSpPr>
        <xdr:cNvPr id="49" name="人口1人当たり決算額の推移最大値テキスト130"/>
        <xdr:cNvSpPr txBox="1"/>
      </xdr:nvSpPr>
      <xdr:spPr>
        <a:xfrm>
          <a:off x="5740400" y="1635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129658</xdr:rowOff>
    </xdr:from>
    <xdr:to>
      <xdr:col>30</xdr:col>
      <xdr:colOff>25400</xdr:colOff>
      <xdr:row>10</xdr:row>
      <xdr:rowOff>129658</xdr:rowOff>
    </xdr:to>
    <xdr:cxnSp macro="">
      <xdr:nvCxnSpPr>
        <xdr:cNvPr id="50" name="直線コネクタ 49"/>
        <xdr:cNvCxnSpPr/>
      </xdr:nvCxnSpPr>
      <xdr:spPr bwMode="auto">
        <a:xfrm>
          <a:off x="5562600" y="189178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11</xdr:row>
      <xdr:rowOff>94951</xdr:rowOff>
    </xdr:from>
    <xdr:to>
      <xdr:col>29</xdr:col>
      <xdr:colOff>127000</xdr:colOff>
      <xdr:row>11</xdr:row>
      <xdr:rowOff>170086</xdr:rowOff>
    </xdr:to>
    <xdr:cxnSp macro="">
      <xdr:nvCxnSpPr>
        <xdr:cNvPr id="51" name="直線コネクタ 50"/>
        <xdr:cNvCxnSpPr/>
      </xdr:nvCxnSpPr>
      <xdr:spPr bwMode="auto">
        <a:xfrm>
          <a:off x="5003800" y="2028526"/>
          <a:ext cx="647700" cy="751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104723</xdr:rowOff>
    </xdr:from>
    <xdr:ext cx="762000" cy="259045"/>
    <xdr:sp macro="" textlink="">
      <xdr:nvSpPr>
        <xdr:cNvPr id="52" name="人口1人当たり決算額の推移平均値テキスト130"/>
        <xdr:cNvSpPr txBox="1"/>
      </xdr:nvSpPr>
      <xdr:spPr>
        <a:xfrm>
          <a:off x="5740400" y="30669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132646</xdr:rowOff>
    </xdr:from>
    <xdr:to>
      <xdr:col>29</xdr:col>
      <xdr:colOff>177800</xdr:colOff>
      <xdr:row>18</xdr:row>
      <xdr:rowOff>62796</xdr:rowOff>
    </xdr:to>
    <xdr:sp macro="" textlink="">
      <xdr:nvSpPr>
        <xdr:cNvPr id="53" name="フローチャート: 判断 52"/>
        <xdr:cNvSpPr/>
      </xdr:nvSpPr>
      <xdr:spPr bwMode="auto">
        <a:xfrm>
          <a:off x="5600700" y="30949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11</xdr:row>
      <xdr:rowOff>2612</xdr:rowOff>
    </xdr:from>
    <xdr:to>
      <xdr:col>26</xdr:col>
      <xdr:colOff>50800</xdr:colOff>
      <xdr:row>11</xdr:row>
      <xdr:rowOff>94951</xdr:rowOff>
    </xdr:to>
    <xdr:cxnSp macro="">
      <xdr:nvCxnSpPr>
        <xdr:cNvPr id="54" name="直線コネクタ 53"/>
        <xdr:cNvCxnSpPr/>
      </xdr:nvCxnSpPr>
      <xdr:spPr bwMode="auto">
        <a:xfrm>
          <a:off x="4305300" y="1936187"/>
          <a:ext cx="698500" cy="923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157912</xdr:rowOff>
    </xdr:from>
    <xdr:to>
      <xdr:col>26</xdr:col>
      <xdr:colOff>101600</xdr:colOff>
      <xdr:row>18</xdr:row>
      <xdr:rowOff>88062</xdr:rowOff>
    </xdr:to>
    <xdr:sp macro="" textlink="">
      <xdr:nvSpPr>
        <xdr:cNvPr id="55" name="フローチャート: 判断 54"/>
        <xdr:cNvSpPr/>
      </xdr:nvSpPr>
      <xdr:spPr bwMode="auto">
        <a:xfrm>
          <a:off x="49530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72839</xdr:rowOff>
    </xdr:from>
    <xdr:ext cx="736600" cy="259045"/>
    <xdr:sp macro="" textlink="">
      <xdr:nvSpPr>
        <xdr:cNvPr id="56" name="テキスト ボックス 55"/>
        <xdr:cNvSpPr txBox="1"/>
      </xdr:nvSpPr>
      <xdr:spPr>
        <a:xfrm>
          <a:off x="4622800" y="32065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10</xdr:row>
      <xdr:rowOff>130334</xdr:rowOff>
    </xdr:from>
    <xdr:to>
      <xdr:col>22</xdr:col>
      <xdr:colOff>114300</xdr:colOff>
      <xdr:row>11</xdr:row>
      <xdr:rowOff>2612</xdr:rowOff>
    </xdr:to>
    <xdr:cxnSp macro="">
      <xdr:nvCxnSpPr>
        <xdr:cNvPr id="57" name="直線コネクタ 56"/>
        <xdr:cNvCxnSpPr/>
      </xdr:nvCxnSpPr>
      <xdr:spPr bwMode="auto">
        <a:xfrm>
          <a:off x="3606800" y="1892459"/>
          <a:ext cx="698500" cy="437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167461</xdr:rowOff>
    </xdr:from>
    <xdr:to>
      <xdr:col>22</xdr:col>
      <xdr:colOff>165100</xdr:colOff>
      <xdr:row>18</xdr:row>
      <xdr:rowOff>97611</xdr:rowOff>
    </xdr:to>
    <xdr:sp macro="" textlink="">
      <xdr:nvSpPr>
        <xdr:cNvPr id="58" name="フローチャート: 判断 57"/>
        <xdr:cNvSpPr/>
      </xdr:nvSpPr>
      <xdr:spPr bwMode="auto">
        <a:xfrm>
          <a:off x="42545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82388</xdr:rowOff>
    </xdr:from>
    <xdr:ext cx="762000" cy="259045"/>
    <xdr:sp macro="" textlink="">
      <xdr:nvSpPr>
        <xdr:cNvPr id="59" name="テキスト ボックス 58"/>
        <xdr:cNvSpPr txBox="1"/>
      </xdr:nvSpPr>
      <xdr:spPr>
        <a:xfrm>
          <a:off x="3924300" y="321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10</xdr:row>
      <xdr:rowOff>129317</xdr:rowOff>
    </xdr:from>
    <xdr:to>
      <xdr:col>18</xdr:col>
      <xdr:colOff>177800</xdr:colOff>
      <xdr:row>10</xdr:row>
      <xdr:rowOff>130334</xdr:rowOff>
    </xdr:to>
    <xdr:cxnSp macro="">
      <xdr:nvCxnSpPr>
        <xdr:cNvPr id="60" name="直線コネクタ 59"/>
        <xdr:cNvCxnSpPr/>
      </xdr:nvCxnSpPr>
      <xdr:spPr bwMode="auto">
        <a:xfrm>
          <a:off x="2908300" y="1891442"/>
          <a:ext cx="698500" cy="10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154531</xdr:rowOff>
    </xdr:from>
    <xdr:to>
      <xdr:col>19</xdr:col>
      <xdr:colOff>38100</xdr:colOff>
      <xdr:row>18</xdr:row>
      <xdr:rowOff>84681</xdr:rowOff>
    </xdr:to>
    <xdr:sp macro="" textlink="">
      <xdr:nvSpPr>
        <xdr:cNvPr id="61" name="フローチャート: 判断 60"/>
        <xdr:cNvSpPr/>
      </xdr:nvSpPr>
      <xdr:spPr bwMode="auto">
        <a:xfrm>
          <a:off x="3556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69458</xdr:rowOff>
    </xdr:from>
    <xdr:ext cx="762000" cy="259045"/>
    <xdr:sp macro="" textlink="">
      <xdr:nvSpPr>
        <xdr:cNvPr id="62" name="テキスト ボックス 61"/>
        <xdr:cNvSpPr txBox="1"/>
      </xdr:nvSpPr>
      <xdr:spPr>
        <a:xfrm>
          <a:off x="3225800" y="320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160884</xdr:rowOff>
    </xdr:from>
    <xdr:to>
      <xdr:col>15</xdr:col>
      <xdr:colOff>101600</xdr:colOff>
      <xdr:row>18</xdr:row>
      <xdr:rowOff>91034</xdr:rowOff>
    </xdr:to>
    <xdr:sp macro="" textlink="">
      <xdr:nvSpPr>
        <xdr:cNvPr id="63" name="フローチャート: 判断 62"/>
        <xdr:cNvSpPr/>
      </xdr:nvSpPr>
      <xdr:spPr bwMode="auto">
        <a:xfrm>
          <a:off x="2857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75811</xdr:rowOff>
    </xdr:from>
    <xdr:ext cx="762000" cy="259045"/>
    <xdr:sp macro="" textlink="">
      <xdr:nvSpPr>
        <xdr:cNvPr id="64" name="テキスト ボックス 63"/>
        <xdr:cNvSpPr txBox="1"/>
      </xdr:nvSpPr>
      <xdr:spPr>
        <a:xfrm>
          <a:off x="2527300" y="320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11</xdr:row>
      <xdr:rowOff>119286</xdr:rowOff>
    </xdr:from>
    <xdr:to>
      <xdr:col>29</xdr:col>
      <xdr:colOff>177800</xdr:colOff>
      <xdr:row>12</xdr:row>
      <xdr:rowOff>49436</xdr:rowOff>
    </xdr:to>
    <xdr:sp macro="" textlink="">
      <xdr:nvSpPr>
        <xdr:cNvPr id="70" name="楕円 69"/>
        <xdr:cNvSpPr/>
      </xdr:nvSpPr>
      <xdr:spPr bwMode="auto">
        <a:xfrm>
          <a:off x="5600700" y="20528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10</xdr:row>
      <xdr:rowOff>135813</xdr:rowOff>
    </xdr:from>
    <xdr:ext cx="762000" cy="259045"/>
    <xdr:sp macro="" textlink="">
      <xdr:nvSpPr>
        <xdr:cNvPr id="71" name="人口1人当たり決算額の推移該当値テキスト130"/>
        <xdr:cNvSpPr txBox="1"/>
      </xdr:nvSpPr>
      <xdr:spPr>
        <a:xfrm>
          <a:off x="5740400" y="189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11</xdr:row>
      <xdr:rowOff>44151</xdr:rowOff>
    </xdr:from>
    <xdr:to>
      <xdr:col>26</xdr:col>
      <xdr:colOff>101600</xdr:colOff>
      <xdr:row>11</xdr:row>
      <xdr:rowOff>145751</xdr:rowOff>
    </xdr:to>
    <xdr:sp macro="" textlink="">
      <xdr:nvSpPr>
        <xdr:cNvPr id="72" name="楕円 71"/>
        <xdr:cNvSpPr/>
      </xdr:nvSpPr>
      <xdr:spPr bwMode="auto">
        <a:xfrm>
          <a:off x="4953000" y="19777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9</xdr:row>
      <xdr:rowOff>155928</xdr:rowOff>
    </xdr:from>
    <xdr:ext cx="736600" cy="259045"/>
    <xdr:sp macro="" textlink="">
      <xdr:nvSpPr>
        <xdr:cNvPr id="73" name="テキスト ボックス 72"/>
        <xdr:cNvSpPr txBox="1"/>
      </xdr:nvSpPr>
      <xdr:spPr>
        <a:xfrm>
          <a:off x="4622800" y="17466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10</xdr:row>
      <xdr:rowOff>123262</xdr:rowOff>
    </xdr:from>
    <xdr:to>
      <xdr:col>22</xdr:col>
      <xdr:colOff>165100</xdr:colOff>
      <xdr:row>11</xdr:row>
      <xdr:rowOff>53412</xdr:rowOff>
    </xdr:to>
    <xdr:sp macro="" textlink="">
      <xdr:nvSpPr>
        <xdr:cNvPr id="74" name="楕円 73"/>
        <xdr:cNvSpPr/>
      </xdr:nvSpPr>
      <xdr:spPr bwMode="auto">
        <a:xfrm>
          <a:off x="4254500" y="18853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9</xdr:row>
      <xdr:rowOff>63589</xdr:rowOff>
    </xdr:from>
    <xdr:ext cx="762000" cy="259045"/>
    <xdr:sp macro="" textlink="">
      <xdr:nvSpPr>
        <xdr:cNvPr id="75" name="テキスト ボックス 74"/>
        <xdr:cNvSpPr txBox="1"/>
      </xdr:nvSpPr>
      <xdr:spPr>
        <a:xfrm>
          <a:off x="3924300" y="1654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10</xdr:row>
      <xdr:rowOff>79534</xdr:rowOff>
    </xdr:from>
    <xdr:to>
      <xdr:col>19</xdr:col>
      <xdr:colOff>38100</xdr:colOff>
      <xdr:row>11</xdr:row>
      <xdr:rowOff>9684</xdr:rowOff>
    </xdr:to>
    <xdr:sp macro="" textlink="">
      <xdr:nvSpPr>
        <xdr:cNvPr id="76" name="楕円 75"/>
        <xdr:cNvSpPr/>
      </xdr:nvSpPr>
      <xdr:spPr bwMode="auto">
        <a:xfrm>
          <a:off x="3556000" y="18416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9</xdr:row>
      <xdr:rowOff>19861</xdr:rowOff>
    </xdr:from>
    <xdr:ext cx="762000" cy="259045"/>
    <xdr:sp macro="" textlink="">
      <xdr:nvSpPr>
        <xdr:cNvPr id="77" name="テキスト ボックス 76"/>
        <xdr:cNvSpPr txBox="1"/>
      </xdr:nvSpPr>
      <xdr:spPr>
        <a:xfrm>
          <a:off x="3225800" y="1610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xdr:row>
      <xdr:rowOff>78517</xdr:rowOff>
    </xdr:from>
    <xdr:to>
      <xdr:col>15</xdr:col>
      <xdr:colOff>101600</xdr:colOff>
      <xdr:row>11</xdr:row>
      <xdr:rowOff>8667</xdr:rowOff>
    </xdr:to>
    <xdr:sp macro="" textlink="">
      <xdr:nvSpPr>
        <xdr:cNvPr id="78" name="楕円 77"/>
        <xdr:cNvSpPr/>
      </xdr:nvSpPr>
      <xdr:spPr bwMode="auto">
        <a:xfrm>
          <a:off x="2857500" y="18406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9</xdr:row>
      <xdr:rowOff>18844</xdr:rowOff>
    </xdr:from>
    <xdr:ext cx="762000" cy="259045"/>
    <xdr:sp macro="" textlink="">
      <xdr:nvSpPr>
        <xdr:cNvPr id="79" name="テキスト ボックス 78"/>
        <xdr:cNvSpPr txBox="1"/>
      </xdr:nvSpPr>
      <xdr:spPr>
        <a:xfrm>
          <a:off x="2527300" y="160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219339</xdr:rowOff>
    </xdr:from>
    <xdr:to>
      <xdr:col>29</xdr:col>
      <xdr:colOff>127000</xdr:colOff>
      <xdr:row>37</xdr:row>
      <xdr:rowOff>174728</xdr:rowOff>
    </xdr:to>
    <xdr:cxnSp macro="">
      <xdr:nvCxnSpPr>
        <xdr:cNvPr id="107" name="直線コネクタ 106"/>
        <xdr:cNvCxnSpPr/>
      </xdr:nvCxnSpPr>
      <xdr:spPr bwMode="auto">
        <a:xfrm flipV="1">
          <a:off x="5651500" y="6143889"/>
          <a:ext cx="0" cy="11555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146805</xdr:rowOff>
    </xdr:from>
    <xdr:ext cx="762000" cy="259045"/>
    <xdr:sp macro="" textlink="">
      <xdr:nvSpPr>
        <xdr:cNvPr id="108" name="人口1人当たり決算額の推移最小値テキスト445"/>
        <xdr:cNvSpPr txBox="1"/>
      </xdr:nvSpPr>
      <xdr:spPr>
        <a:xfrm>
          <a:off x="5740400" y="727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174728</xdr:rowOff>
    </xdr:from>
    <xdr:to>
      <xdr:col>30</xdr:col>
      <xdr:colOff>25400</xdr:colOff>
      <xdr:row>37</xdr:row>
      <xdr:rowOff>174728</xdr:rowOff>
    </xdr:to>
    <xdr:cxnSp macro="">
      <xdr:nvCxnSpPr>
        <xdr:cNvPr id="109" name="直線コネクタ 108"/>
        <xdr:cNvCxnSpPr/>
      </xdr:nvCxnSpPr>
      <xdr:spPr bwMode="auto">
        <a:xfrm>
          <a:off x="5562600" y="72994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134266</xdr:rowOff>
    </xdr:from>
    <xdr:ext cx="762000" cy="259045"/>
    <xdr:sp macro="" textlink="">
      <xdr:nvSpPr>
        <xdr:cNvPr id="110" name="人口1人当たり決算額の推移最大値テキスト445"/>
        <xdr:cNvSpPr txBox="1"/>
      </xdr:nvSpPr>
      <xdr:spPr>
        <a:xfrm>
          <a:off x="5740400" y="5887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219339</xdr:rowOff>
    </xdr:from>
    <xdr:to>
      <xdr:col>30</xdr:col>
      <xdr:colOff>25400</xdr:colOff>
      <xdr:row>33</xdr:row>
      <xdr:rowOff>219339</xdr:rowOff>
    </xdr:to>
    <xdr:cxnSp macro="">
      <xdr:nvCxnSpPr>
        <xdr:cNvPr id="111" name="直線コネクタ 110"/>
        <xdr:cNvCxnSpPr/>
      </xdr:nvCxnSpPr>
      <xdr:spPr bwMode="auto">
        <a:xfrm>
          <a:off x="5562600" y="61438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55810</xdr:rowOff>
    </xdr:from>
    <xdr:to>
      <xdr:col>29</xdr:col>
      <xdr:colOff>127000</xdr:colOff>
      <xdr:row>37</xdr:row>
      <xdr:rowOff>97530</xdr:rowOff>
    </xdr:to>
    <xdr:cxnSp macro="">
      <xdr:nvCxnSpPr>
        <xdr:cNvPr id="112" name="直線コネクタ 111"/>
        <xdr:cNvCxnSpPr/>
      </xdr:nvCxnSpPr>
      <xdr:spPr bwMode="auto">
        <a:xfrm flipV="1">
          <a:off x="5003800" y="7180510"/>
          <a:ext cx="647700" cy="417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167384</xdr:rowOff>
    </xdr:from>
    <xdr:ext cx="762000" cy="259045"/>
    <xdr:sp macro="" textlink="">
      <xdr:nvSpPr>
        <xdr:cNvPr id="113" name="人口1人当たり決算額の推移平均値テキスト445"/>
        <xdr:cNvSpPr txBox="1"/>
      </xdr:nvSpPr>
      <xdr:spPr>
        <a:xfrm>
          <a:off x="5740400" y="6777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322307</xdr:rowOff>
    </xdr:from>
    <xdr:to>
      <xdr:col>29</xdr:col>
      <xdr:colOff>177800</xdr:colOff>
      <xdr:row>36</xdr:row>
      <xdr:rowOff>81007</xdr:rowOff>
    </xdr:to>
    <xdr:sp macro="" textlink="">
      <xdr:nvSpPr>
        <xdr:cNvPr id="114" name="フローチャート: 判断 113"/>
        <xdr:cNvSpPr/>
      </xdr:nvSpPr>
      <xdr:spPr bwMode="auto">
        <a:xfrm>
          <a:off x="56007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97530</xdr:rowOff>
    </xdr:from>
    <xdr:to>
      <xdr:col>26</xdr:col>
      <xdr:colOff>50800</xdr:colOff>
      <xdr:row>37</xdr:row>
      <xdr:rowOff>109382</xdr:rowOff>
    </xdr:to>
    <xdr:cxnSp macro="">
      <xdr:nvCxnSpPr>
        <xdr:cNvPr id="115" name="直線コネクタ 114"/>
        <xdr:cNvCxnSpPr/>
      </xdr:nvCxnSpPr>
      <xdr:spPr bwMode="auto">
        <a:xfrm flipV="1">
          <a:off x="4305300" y="7222230"/>
          <a:ext cx="698500" cy="118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3128</xdr:rowOff>
    </xdr:from>
    <xdr:to>
      <xdr:col>26</xdr:col>
      <xdr:colOff>101600</xdr:colOff>
      <xdr:row>36</xdr:row>
      <xdr:rowOff>104728</xdr:rowOff>
    </xdr:to>
    <xdr:sp macro="" textlink="">
      <xdr:nvSpPr>
        <xdr:cNvPr id="116" name="フローチャート: 判断 115"/>
        <xdr:cNvSpPr/>
      </xdr:nvSpPr>
      <xdr:spPr bwMode="auto">
        <a:xfrm>
          <a:off x="4953000" y="6956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114905</xdr:rowOff>
    </xdr:from>
    <xdr:ext cx="736600" cy="259045"/>
    <xdr:sp macro="" textlink="">
      <xdr:nvSpPr>
        <xdr:cNvPr id="117" name="テキスト ボックス 116"/>
        <xdr:cNvSpPr txBox="1"/>
      </xdr:nvSpPr>
      <xdr:spPr>
        <a:xfrm>
          <a:off x="4622800" y="6725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99991</xdr:rowOff>
    </xdr:from>
    <xdr:to>
      <xdr:col>22</xdr:col>
      <xdr:colOff>114300</xdr:colOff>
      <xdr:row>37</xdr:row>
      <xdr:rowOff>109382</xdr:rowOff>
    </xdr:to>
    <xdr:cxnSp macro="">
      <xdr:nvCxnSpPr>
        <xdr:cNvPr id="118" name="直線コネクタ 117"/>
        <xdr:cNvCxnSpPr/>
      </xdr:nvCxnSpPr>
      <xdr:spPr bwMode="auto">
        <a:xfrm>
          <a:off x="3606800" y="7224691"/>
          <a:ext cx="698500" cy="93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329222</xdr:rowOff>
    </xdr:from>
    <xdr:to>
      <xdr:col>22</xdr:col>
      <xdr:colOff>165100</xdr:colOff>
      <xdr:row>36</xdr:row>
      <xdr:rowOff>87922</xdr:rowOff>
    </xdr:to>
    <xdr:sp macro="" textlink="">
      <xdr:nvSpPr>
        <xdr:cNvPr id="119" name="フローチャート: 判断 118"/>
        <xdr:cNvSpPr/>
      </xdr:nvSpPr>
      <xdr:spPr bwMode="auto">
        <a:xfrm>
          <a:off x="42545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98099</xdr:rowOff>
    </xdr:from>
    <xdr:ext cx="762000" cy="259045"/>
    <xdr:sp macro="" textlink="">
      <xdr:nvSpPr>
        <xdr:cNvPr id="120" name="テキスト ボックス 119"/>
        <xdr:cNvSpPr txBox="1"/>
      </xdr:nvSpPr>
      <xdr:spPr>
        <a:xfrm>
          <a:off x="3924300" y="67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50967</xdr:rowOff>
    </xdr:from>
    <xdr:to>
      <xdr:col>18</xdr:col>
      <xdr:colOff>177800</xdr:colOff>
      <xdr:row>37</xdr:row>
      <xdr:rowOff>99991</xdr:rowOff>
    </xdr:to>
    <xdr:cxnSp macro="">
      <xdr:nvCxnSpPr>
        <xdr:cNvPr id="121" name="直線コネクタ 120"/>
        <xdr:cNvCxnSpPr/>
      </xdr:nvCxnSpPr>
      <xdr:spPr bwMode="auto">
        <a:xfrm>
          <a:off x="2908300" y="7175667"/>
          <a:ext cx="698500" cy="490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338122</xdr:rowOff>
    </xdr:from>
    <xdr:to>
      <xdr:col>19</xdr:col>
      <xdr:colOff>38100</xdr:colOff>
      <xdr:row>36</xdr:row>
      <xdr:rowOff>96822</xdr:rowOff>
    </xdr:to>
    <xdr:sp macro="" textlink="">
      <xdr:nvSpPr>
        <xdr:cNvPr id="122" name="フローチャート: 判断 121"/>
        <xdr:cNvSpPr/>
      </xdr:nvSpPr>
      <xdr:spPr bwMode="auto">
        <a:xfrm>
          <a:off x="35560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106999</xdr:rowOff>
    </xdr:from>
    <xdr:ext cx="762000" cy="259045"/>
    <xdr:sp macro="" textlink="">
      <xdr:nvSpPr>
        <xdr:cNvPr id="123" name="テキスト ボックス 122"/>
        <xdr:cNvSpPr txBox="1"/>
      </xdr:nvSpPr>
      <xdr:spPr>
        <a:xfrm>
          <a:off x="3225800" y="6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341258</xdr:rowOff>
    </xdr:from>
    <xdr:to>
      <xdr:col>15</xdr:col>
      <xdr:colOff>101600</xdr:colOff>
      <xdr:row>36</xdr:row>
      <xdr:rowOff>99958</xdr:rowOff>
    </xdr:to>
    <xdr:sp macro="" textlink="">
      <xdr:nvSpPr>
        <xdr:cNvPr id="124" name="フローチャート: 判断 123"/>
        <xdr:cNvSpPr/>
      </xdr:nvSpPr>
      <xdr:spPr bwMode="auto">
        <a:xfrm>
          <a:off x="2857500" y="69516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110135</xdr:rowOff>
    </xdr:from>
    <xdr:ext cx="762000" cy="259045"/>
    <xdr:sp macro="" textlink="">
      <xdr:nvSpPr>
        <xdr:cNvPr id="125" name="テキスト ボックス 124"/>
        <xdr:cNvSpPr txBox="1"/>
      </xdr:nvSpPr>
      <xdr:spPr>
        <a:xfrm>
          <a:off x="2527300" y="672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5010</xdr:rowOff>
    </xdr:from>
    <xdr:to>
      <xdr:col>29</xdr:col>
      <xdr:colOff>177800</xdr:colOff>
      <xdr:row>37</xdr:row>
      <xdr:rowOff>106610</xdr:rowOff>
    </xdr:to>
    <xdr:sp macro="" textlink="">
      <xdr:nvSpPr>
        <xdr:cNvPr id="131" name="楕円 130"/>
        <xdr:cNvSpPr/>
      </xdr:nvSpPr>
      <xdr:spPr bwMode="auto">
        <a:xfrm>
          <a:off x="5600700" y="7129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85037</xdr:rowOff>
    </xdr:from>
    <xdr:ext cx="762000" cy="259045"/>
    <xdr:sp macro="" textlink="">
      <xdr:nvSpPr>
        <xdr:cNvPr id="132" name="人口1人当たり決算額の推移該当値テキスト445"/>
        <xdr:cNvSpPr txBox="1"/>
      </xdr:nvSpPr>
      <xdr:spPr>
        <a:xfrm>
          <a:off x="5740400" y="7038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46730</xdr:rowOff>
    </xdr:from>
    <xdr:to>
      <xdr:col>26</xdr:col>
      <xdr:colOff>101600</xdr:colOff>
      <xdr:row>37</xdr:row>
      <xdr:rowOff>148330</xdr:rowOff>
    </xdr:to>
    <xdr:sp macro="" textlink="">
      <xdr:nvSpPr>
        <xdr:cNvPr id="133" name="楕円 132"/>
        <xdr:cNvSpPr/>
      </xdr:nvSpPr>
      <xdr:spPr bwMode="auto">
        <a:xfrm>
          <a:off x="4953000" y="71714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133107</xdr:rowOff>
    </xdr:from>
    <xdr:ext cx="736600" cy="259045"/>
    <xdr:sp macro="" textlink="">
      <xdr:nvSpPr>
        <xdr:cNvPr id="134" name="テキスト ボックス 133"/>
        <xdr:cNvSpPr txBox="1"/>
      </xdr:nvSpPr>
      <xdr:spPr>
        <a:xfrm>
          <a:off x="4622800" y="7257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58582</xdr:rowOff>
    </xdr:from>
    <xdr:to>
      <xdr:col>22</xdr:col>
      <xdr:colOff>165100</xdr:colOff>
      <xdr:row>37</xdr:row>
      <xdr:rowOff>160182</xdr:rowOff>
    </xdr:to>
    <xdr:sp macro="" textlink="">
      <xdr:nvSpPr>
        <xdr:cNvPr id="135" name="楕円 134"/>
        <xdr:cNvSpPr/>
      </xdr:nvSpPr>
      <xdr:spPr bwMode="auto">
        <a:xfrm>
          <a:off x="4254500" y="71832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144959</xdr:rowOff>
    </xdr:from>
    <xdr:ext cx="762000" cy="259045"/>
    <xdr:sp macro="" textlink="">
      <xdr:nvSpPr>
        <xdr:cNvPr id="136" name="テキスト ボックス 135"/>
        <xdr:cNvSpPr txBox="1"/>
      </xdr:nvSpPr>
      <xdr:spPr>
        <a:xfrm>
          <a:off x="3924300" y="726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49191</xdr:rowOff>
    </xdr:from>
    <xdr:to>
      <xdr:col>19</xdr:col>
      <xdr:colOff>38100</xdr:colOff>
      <xdr:row>37</xdr:row>
      <xdr:rowOff>150791</xdr:rowOff>
    </xdr:to>
    <xdr:sp macro="" textlink="">
      <xdr:nvSpPr>
        <xdr:cNvPr id="137" name="楕円 136"/>
        <xdr:cNvSpPr/>
      </xdr:nvSpPr>
      <xdr:spPr bwMode="auto">
        <a:xfrm>
          <a:off x="3556000" y="71738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135568</xdr:rowOff>
    </xdr:from>
    <xdr:ext cx="762000" cy="259045"/>
    <xdr:sp macro="" textlink="">
      <xdr:nvSpPr>
        <xdr:cNvPr id="138" name="テキスト ボックス 137"/>
        <xdr:cNvSpPr txBox="1"/>
      </xdr:nvSpPr>
      <xdr:spPr>
        <a:xfrm>
          <a:off x="3225800" y="7260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167</xdr:rowOff>
    </xdr:from>
    <xdr:to>
      <xdr:col>15</xdr:col>
      <xdr:colOff>101600</xdr:colOff>
      <xdr:row>37</xdr:row>
      <xdr:rowOff>101767</xdr:rowOff>
    </xdr:to>
    <xdr:sp macro="" textlink="">
      <xdr:nvSpPr>
        <xdr:cNvPr id="139" name="楕円 138"/>
        <xdr:cNvSpPr/>
      </xdr:nvSpPr>
      <xdr:spPr bwMode="auto">
        <a:xfrm>
          <a:off x="2857500" y="71248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86544</xdr:rowOff>
    </xdr:from>
    <xdr:ext cx="762000" cy="259045"/>
    <xdr:sp macro="" textlink="">
      <xdr:nvSpPr>
        <xdr:cNvPr id="140" name="テキスト ボックス 139"/>
        <xdr:cNvSpPr txBox="1"/>
      </xdr:nvSpPr>
      <xdr:spPr>
        <a:xfrm>
          <a:off x="2527300" y="7211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168
168
5.96
1,176,899
1,044,110
118,698
293,806
60,276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54627</xdr:rowOff>
    </xdr:from>
    <xdr:ext cx="595419" cy="259045"/>
    <xdr:sp macro="" textlink="">
      <xdr:nvSpPr>
        <xdr:cNvPr id="45" name="テキスト ボックス 44"/>
        <xdr:cNvSpPr txBox="1"/>
      </xdr:nvSpPr>
      <xdr:spPr>
        <a:xfrm>
          <a:off x="166581" y="6398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111777</xdr:rowOff>
    </xdr:from>
    <xdr:ext cx="595419" cy="259045"/>
    <xdr:sp macro="" textlink="">
      <xdr:nvSpPr>
        <xdr:cNvPr id="47" name="テキスト ボックス 46"/>
        <xdr:cNvSpPr txBox="1"/>
      </xdr:nvSpPr>
      <xdr:spPr>
        <a:xfrm>
          <a:off x="1665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9" name="テキスト ボックス 48"/>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1" name="テキスト ボックス 50"/>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30</xdr:row>
      <xdr:rowOff>111777</xdr:rowOff>
    </xdr:from>
    <xdr:ext cx="685572" cy="259045"/>
    <xdr:sp macro="" textlink="">
      <xdr:nvSpPr>
        <xdr:cNvPr id="53" name="テキスト ボックス 52"/>
        <xdr:cNvSpPr txBox="1"/>
      </xdr:nvSpPr>
      <xdr:spPr>
        <a:xfrm>
          <a:off x="76428" y="5255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28</xdr:row>
      <xdr:rowOff>168927</xdr:rowOff>
    </xdr:from>
    <xdr:ext cx="685572" cy="259045"/>
    <xdr:sp macro="" textlink="">
      <xdr:nvSpPr>
        <xdr:cNvPr id="55" name="テキスト ボックス 54"/>
        <xdr:cNvSpPr txBox="1"/>
      </xdr:nvSpPr>
      <xdr:spPr>
        <a:xfrm>
          <a:off x="76428" y="4969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7" name="テキスト ボックス 56"/>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101319</xdr:rowOff>
    </xdr:from>
    <xdr:to>
      <xdr:col>24</xdr:col>
      <xdr:colOff>62865</xdr:colOff>
      <xdr:row>39</xdr:row>
      <xdr:rowOff>7912</xdr:rowOff>
    </xdr:to>
    <xdr:cxnSp macro="">
      <xdr:nvCxnSpPr>
        <xdr:cNvPr id="59" name="直線コネクタ 58"/>
        <xdr:cNvCxnSpPr/>
      </xdr:nvCxnSpPr>
      <xdr:spPr>
        <a:xfrm flipV="1">
          <a:off x="4633595" y="5416269"/>
          <a:ext cx="1270" cy="1278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11739</xdr:rowOff>
    </xdr:from>
    <xdr:ext cx="534377" cy="259045"/>
    <xdr:sp macro="" textlink="">
      <xdr:nvSpPr>
        <xdr:cNvPr id="60" name="人件費最小値テキスト"/>
        <xdr:cNvSpPr txBox="1"/>
      </xdr:nvSpPr>
      <xdr:spPr>
        <a:xfrm>
          <a:off x="4686300" y="6698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7912</xdr:rowOff>
    </xdr:from>
    <xdr:to>
      <xdr:col>24</xdr:col>
      <xdr:colOff>152400</xdr:colOff>
      <xdr:row>39</xdr:row>
      <xdr:rowOff>7912</xdr:rowOff>
    </xdr:to>
    <xdr:cxnSp macro="">
      <xdr:nvCxnSpPr>
        <xdr:cNvPr id="61" name="直線コネクタ 60"/>
        <xdr:cNvCxnSpPr/>
      </xdr:nvCxnSpPr>
      <xdr:spPr>
        <a:xfrm>
          <a:off x="4546600" y="6694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47996</xdr:rowOff>
    </xdr:from>
    <xdr:ext cx="599010" cy="259045"/>
    <xdr:sp macro="" textlink="">
      <xdr:nvSpPr>
        <xdr:cNvPr id="62" name="人件費最大値テキスト"/>
        <xdr:cNvSpPr txBox="1"/>
      </xdr:nvSpPr>
      <xdr:spPr>
        <a:xfrm>
          <a:off x="4686300" y="5191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101319</xdr:rowOff>
    </xdr:from>
    <xdr:to>
      <xdr:col>24</xdr:col>
      <xdr:colOff>152400</xdr:colOff>
      <xdr:row>31</xdr:row>
      <xdr:rowOff>101319</xdr:rowOff>
    </xdr:to>
    <xdr:cxnSp macro="">
      <xdr:nvCxnSpPr>
        <xdr:cNvPr id="63" name="直線コネクタ 62"/>
        <xdr:cNvCxnSpPr/>
      </xdr:nvCxnSpPr>
      <xdr:spPr>
        <a:xfrm>
          <a:off x="4546600" y="5416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16903</xdr:rowOff>
    </xdr:from>
    <xdr:to>
      <xdr:col>24</xdr:col>
      <xdr:colOff>63500</xdr:colOff>
      <xdr:row>31</xdr:row>
      <xdr:rowOff>101319</xdr:rowOff>
    </xdr:to>
    <xdr:cxnSp macro="">
      <xdr:nvCxnSpPr>
        <xdr:cNvPr id="64" name="直線コネクタ 63"/>
        <xdr:cNvCxnSpPr/>
      </xdr:nvCxnSpPr>
      <xdr:spPr>
        <a:xfrm>
          <a:off x="3797300" y="5331853"/>
          <a:ext cx="838200" cy="84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45228</xdr:rowOff>
    </xdr:from>
    <xdr:ext cx="599010" cy="259045"/>
    <xdr:sp macro="" textlink="">
      <xdr:nvSpPr>
        <xdr:cNvPr id="65" name="人件費平均値テキスト"/>
        <xdr:cNvSpPr txBox="1"/>
      </xdr:nvSpPr>
      <xdr:spPr>
        <a:xfrm>
          <a:off x="4686300" y="63888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66801</xdr:rowOff>
    </xdr:from>
    <xdr:to>
      <xdr:col>24</xdr:col>
      <xdr:colOff>114300</xdr:colOff>
      <xdr:row>37</xdr:row>
      <xdr:rowOff>168401</xdr:rowOff>
    </xdr:to>
    <xdr:sp macro="" textlink="">
      <xdr:nvSpPr>
        <xdr:cNvPr id="66" name="フローチャート: 判断 65"/>
        <xdr:cNvSpPr/>
      </xdr:nvSpPr>
      <xdr:spPr>
        <a:xfrm>
          <a:off x="4584700" y="6410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142385</xdr:rowOff>
    </xdr:from>
    <xdr:to>
      <xdr:col>19</xdr:col>
      <xdr:colOff>177800</xdr:colOff>
      <xdr:row>31</xdr:row>
      <xdr:rowOff>16903</xdr:rowOff>
    </xdr:to>
    <xdr:cxnSp macro="">
      <xdr:nvCxnSpPr>
        <xdr:cNvPr id="67" name="直線コネクタ 66"/>
        <xdr:cNvCxnSpPr/>
      </xdr:nvCxnSpPr>
      <xdr:spPr>
        <a:xfrm>
          <a:off x="2908300" y="5285885"/>
          <a:ext cx="889000" cy="45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85054</xdr:rowOff>
    </xdr:from>
    <xdr:to>
      <xdr:col>20</xdr:col>
      <xdr:colOff>38100</xdr:colOff>
      <xdr:row>38</xdr:row>
      <xdr:rowOff>15204</xdr:rowOff>
    </xdr:to>
    <xdr:sp macro="" textlink="">
      <xdr:nvSpPr>
        <xdr:cNvPr id="68" name="フローチャート: 判断 67"/>
        <xdr:cNvSpPr/>
      </xdr:nvSpPr>
      <xdr:spPr>
        <a:xfrm>
          <a:off x="3746500" y="642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6331</xdr:rowOff>
    </xdr:from>
    <xdr:ext cx="599010" cy="259045"/>
    <xdr:sp macro="" textlink="">
      <xdr:nvSpPr>
        <xdr:cNvPr id="69" name="テキスト ボックス 68"/>
        <xdr:cNvSpPr txBox="1"/>
      </xdr:nvSpPr>
      <xdr:spPr>
        <a:xfrm>
          <a:off x="3497795" y="6521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142385</xdr:rowOff>
    </xdr:from>
    <xdr:to>
      <xdr:col>15</xdr:col>
      <xdr:colOff>50800</xdr:colOff>
      <xdr:row>31</xdr:row>
      <xdr:rowOff>8119</xdr:rowOff>
    </xdr:to>
    <xdr:cxnSp macro="">
      <xdr:nvCxnSpPr>
        <xdr:cNvPr id="70" name="直線コネクタ 69"/>
        <xdr:cNvCxnSpPr/>
      </xdr:nvCxnSpPr>
      <xdr:spPr>
        <a:xfrm flipV="1">
          <a:off x="2019300" y="5285885"/>
          <a:ext cx="889000" cy="37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88921</xdr:rowOff>
    </xdr:from>
    <xdr:to>
      <xdr:col>15</xdr:col>
      <xdr:colOff>101600</xdr:colOff>
      <xdr:row>38</xdr:row>
      <xdr:rowOff>19072</xdr:rowOff>
    </xdr:to>
    <xdr:sp macro="" textlink="">
      <xdr:nvSpPr>
        <xdr:cNvPr id="71" name="フローチャート: 判断 70"/>
        <xdr:cNvSpPr/>
      </xdr:nvSpPr>
      <xdr:spPr>
        <a:xfrm>
          <a:off x="2857500" y="643257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10199</xdr:rowOff>
    </xdr:from>
    <xdr:ext cx="599010" cy="259045"/>
    <xdr:sp macro="" textlink="">
      <xdr:nvSpPr>
        <xdr:cNvPr id="72" name="テキスト ボックス 71"/>
        <xdr:cNvSpPr txBox="1"/>
      </xdr:nvSpPr>
      <xdr:spPr>
        <a:xfrm>
          <a:off x="2608795" y="6525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143205</xdr:rowOff>
    </xdr:from>
    <xdr:to>
      <xdr:col>10</xdr:col>
      <xdr:colOff>114300</xdr:colOff>
      <xdr:row>31</xdr:row>
      <xdr:rowOff>8119</xdr:rowOff>
    </xdr:to>
    <xdr:cxnSp macro="">
      <xdr:nvCxnSpPr>
        <xdr:cNvPr id="73" name="直線コネクタ 72"/>
        <xdr:cNvCxnSpPr/>
      </xdr:nvCxnSpPr>
      <xdr:spPr>
        <a:xfrm>
          <a:off x="1130300" y="5286705"/>
          <a:ext cx="889000" cy="3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120068</xdr:rowOff>
    </xdr:from>
    <xdr:to>
      <xdr:col>10</xdr:col>
      <xdr:colOff>165100</xdr:colOff>
      <xdr:row>38</xdr:row>
      <xdr:rowOff>50219</xdr:rowOff>
    </xdr:to>
    <xdr:sp macro="" textlink="">
      <xdr:nvSpPr>
        <xdr:cNvPr id="74" name="フローチャート: 判断 73"/>
        <xdr:cNvSpPr/>
      </xdr:nvSpPr>
      <xdr:spPr>
        <a:xfrm>
          <a:off x="1968500" y="64637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41345</xdr:rowOff>
    </xdr:from>
    <xdr:ext cx="599010" cy="259045"/>
    <xdr:sp macro="" textlink="">
      <xdr:nvSpPr>
        <xdr:cNvPr id="75" name="テキスト ボックス 74"/>
        <xdr:cNvSpPr txBox="1"/>
      </xdr:nvSpPr>
      <xdr:spPr>
        <a:xfrm>
          <a:off x="1719795" y="6556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126656</xdr:rowOff>
    </xdr:from>
    <xdr:to>
      <xdr:col>6</xdr:col>
      <xdr:colOff>38100</xdr:colOff>
      <xdr:row>38</xdr:row>
      <xdr:rowOff>56806</xdr:rowOff>
    </xdr:to>
    <xdr:sp macro="" textlink="">
      <xdr:nvSpPr>
        <xdr:cNvPr id="76" name="フローチャート: 判断 75"/>
        <xdr:cNvSpPr/>
      </xdr:nvSpPr>
      <xdr:spPr>
        <a:xfrm>
          <a:off x="1079500" y="647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47933</xdr:rowOff>
    </xdr:from>
    <xdr:ext cx="599010" cy="259045"/>
    <xdr:sp macro="" textlink="">
      <xdr:nvSpPr>
        <xdr:cNvPr id="77" name="テキスト ボックス 76"/>
        <xdr:cNvSpPr txBox="1"/>
      </xdr:nvSpPr>
      <xdr:spPr>
        <a:xfrm>
          <a:off x="830795" y="6563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50519</xdr:rowOff>
    </xdr:from>
    <xdr:to>
      <xdr:col>24</xdr:col>
      <xdr:colOff>114300</xdr:colOff>
      <xdr:row>31</xdr:row>
      <xdr:rowOff>152119</xdr:rowOff>
    </xdr:to>
    <xdr:sp macro="" textlink="">
      <xdr:nvSpPr>
        <xdr:cNvPr id="83" name="楕円 82"/>
        <xdr:cNvSpPr/>
      </xdr:nvSpPr>
      <xdr:spPr>
        <a:xfrm>
          <a:off x="4584700" y="536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3546</xdr:rowOff>
    </xdr:from>
    <xdr:ext cx="599010" cy="259045"/>
    <xdr:sp macro="" textlink="">
      <xdr:nvSpPr>
        <xdr:cNvPr id="84" name="人件費該当値テキスト"/>
        <xdr:cNvSpPr txBox="1"/>
      </xdr:nvSpPr>
      <xdr:spPr>
        <a:xfrm>
          <a:off x="4686300" y="5318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137553</xdr:rowOff>
    </xdr:from>
    <xdr:to>
      <xdr:col>20</xdr:col>
      <xdr:colOff>38100</xdr:colOff>
      <xdr:row>31</xdr:row>
      <xdr:rowOff>67703</xdr:rowOff>
    </xdr:to>
    <xdr:sp macro="" textlink="">
      <xdr:nvSpPr>
        <xdr:cNvPr id="85" name="楕円 84"/>
        <xdr:cNvSpPr/>
      </xdr:nvSpPr>
      <xdr:spPr>
        <a:xfrm>
          <a:off x="3746500" y="528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29</xdr:row>
      <xdr:rowOff>84230</xdr:rowOff>
    </xdr:from>
    <xdr:ext cx="690189" cy="259045"/>
    <xdr:sp macro="" textlink="">
      <xdr:nvSpPr>
        <xdr:cNvPr id="86" name="テキスト ボックス 85"/>
        <xdr:cNvSpPr txBox="1"/>
      </xdr:nvSpPr>
      <xdr:spPr>
        <a:xfrm>
          <a:off x="3452205" y="50562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91585</xdr:rowOff>
    </xdr:from>
    <xdr:to>
      <xdr:col>15</xdr:col>
      <xdr:colOff>101600</xdr:colOff>
      <xdr:row>31</xdr:row>
      <xdr:rowOff>21735</xdr:rowOff>
    </xdr:to>
    <xdr:sp macro="" textlink="">
      <xdr:nvSpPr>
        <xdr:cNvPr id="87" name="楕円 86"/>
        <xdr:cNvSpPr/>
      </xdr:nvSpPr>
      <xdr:spPr>
        <a:xfrm>
          <a:off x="2857500" y="523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29</xdr:row>
      <xdr:rowOff>38262</xdr:rowOff>
    </xdr:from>
    <xdr:ext cx="690189" cy="259045"/>
    <xdr:sp macro="" textlink="">
      <xdr:nvSpPr>
        <xdr:cNvPr id="88" name="テキスト ボックス 87"/>
        <xdr:cNvSpPr txBox="1"/>
      </xdr:nvSpPr>
      <xdr:spPr>
        <a:xfrm>
          <a:off x="2563205" y="50103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128769</xdr:rowOff>
    </xdr:from>
    <xdr:to>
      <xdr:col>10</xdr:col>
      <xdr:colOff>165100</xdr:colOff>
      <xdr:row>31</xdr:row>
      <xdr:rowOff>58919</xdr:rowOff>
    </xdr:to>
    <xdr:sp macro="" textlink="">
      <xdr:nvSpPr>
        <xdr:cNvPr id="89" name="楕円 88"/>
        <xdr:cNvSpPr/>
      </xdr:nvSpPr>
      <xdr:spPr>
        <a:xfrm>
          <a:off x="1968500" y="5272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29</xdr:row>
      <xdr:rowOff>75446</xdr:rowOff>
    </xdr:from>
    <xdr:ext cx="690189" cy="259045"/>
    <xdr:sp macro="" textlink="">
      <xdr:nvSpPr>
        <xdr:cNvPr id="90" name="テキスト ボックス 89"/>
        <xdr:cNvSpPr txBox="1"/>
      </xdr:nvSpPr>
      <xdr:spPr>
        <a:xfrm>
          <a:off x="1674205" y="50474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92405</xdr:rowOff>
    </xdr:from>
    <xdr:to>
      <xdr:col>6</xdr:col>
      <xdr:colOff>38100</xdr:colOff>
      <xdr:row>31</xdr:row>
      <xdr:rowOff>22555</xdr:rowOff>
    </xdr:to>
    <xdr:sp macro="" textlink="">
      <xdr:nvSpPr>
        <xdr:cNvPr id="91" name="楕円 90"/>
        <xdr:cNvSpPr/>
      </xdr:nvSpPr>
      <xdr:spPr>
        <a:xfrm>
          <a:off x="1079500" y="5235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29</xdr:row>
      <xdr:rowOff>39082</xdr:rowOff>
    </xdr:from>
    <xdr:ext cx="690189" cy="259045"/>
    <xdr:sp macro="" textlink="">
      <xdr:nvSpPr>
        <xdr:cNvPr id="92" name="テキスト ボックス 91"/>
        <xdr:cNvSpPr txBox="1"/>
      </xdr:nvSpPr>
      <xdr:spPr>
        <a:xfrm>
          <a:off x="785205" y="50111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4" name="テキスト ボックス 103"/>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8" name="テキスト ボックス 107"/>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10" name="テキスト ボックス 109"/>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2" name="テキスト ボックス 111"/>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4" name="テキスト ボックス 113"/>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13412</xdr:rowOff>
    </xdr:from>
    <xdr:to>
      <xdr:col>24</xdr:col>
      <xdr:colOff>62865</xdr:colOff>
      <xdr:row>58</xdr:row>
      <xdr:rowOff>145523</xdr:rowOff>
    </xdr:to>
    <xdr:cxnSp macro="">
      <xdr:nvCxnSpPr>
        <xdr:cNvPr id="116" name="直線コネクタ 115"/>
        <xdr:cNvCxnSpPr/>
      </xdr:nvCxnSpPr>
      <xdr:spPr>
        <a:xfrm flipV="1">
          <a:off x="4633595" y="8585912"/>
          <a:ext cx="1270" cy="1503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149350</xdr:rowOff>
    </xdr:from>
    <xdr:ext cx="534377" cy="259045"/>
    <xdr:sp macro="" textlink="">
      <xdr:nvSpPr>
        <xdr:cNvPr id="117" name="物件費最小値テキスト"/>
        <xdr:cNvSpPr txBox="1"/>
      </xdr:nvSpPr>
      <xdr:spPr>
        <a:xfrm>
          <a:off x="4686300" y="1009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145523</xdr:rowOff>
    </xdr:from>
    <xdr:to>
      <xdr:col>24</xdr:col>
      <xdr:colOff>152400</xdr:colOff>
      <xdr:row>58</xdr:row>
      <xdr:rowOff>145523</xdr:rowOff>
    </xdr:to>
    <xdr:cxnSp macro="">
      <xdr:nvCxnSpPr>
        <xdr:cNvPr id="118" name="直線コネクタ 117"/>
        <xdr:cNvCxnSpPr/>
      </xdr:nvCxnSpPr>
      <xdr:spPr>
        <a:xfrm>
          <a:off x="4546600" y="10089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131539</xdr:rowOff>
    </xdr:from>
    <xdr:ext cx="690189" cy="259045"/>
    <xdr:sp macro="" textlink="">
      <xdr:nvSpPr>
        <xdr:cNvPr id="119" name="物件費最大値テキスト"/>
        <xdr:cNvSpPr txBox="1"/>
      </xdr:nvSpPr>
      <xdr:spPr>
        <a:xfrm>
          <a:off x="4686300" y="83611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2,065,732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13412</xdr:rowOff>
    </xdr:from>
    <xdr:to>
      <xdr:col>24</xdr:col>
      <xdr:colOff>152400</xdr:colOff>
      <xdr:row>50</xdr:row>
      <xdr:rowOff>13412</xdr:rowOff>
    </xdr:to>
    <xdr:cxnSp macro="">
      <xdr:nvCxnSpPr>
        <xdr:cNvPr id="120" name="直線コネクタ 119"/>
        <xdr:cNvCxnSpPr/>
      </xdr:nvCxnSpPr>
      <xdr:spPr>
        <a:xfrm>
          <a:off x="4546600" y="8585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13412</xdr:rowOff>
    </xdr:from>
    <xdr:to>
      <xdr:col>24</xdr:col>
      <xdr:colOff>63500</xdr:colOff>
      <xdr:row>52</xdr:row>
      <xdr:rowOff>83720</xdr:rowOff>
    </xdr:to>
    <xdr:cxnSp macro="">
      <xdr:nvCxnSpPr>
        <xdr:cNvPr id="121" name="直線コネクタ 120"/>
        <xdr:cNvCxnSpPr/>
      </xdr:nvCxnSpPr>
      <xdr:spPr>
        <a:xfrm flipV="1">
          <a:off x="3797300" y="8585912"/>
          <a:ext cx="838200" cy="413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98093</xdr:rowOff>
    </xdr:from>
    <xdr:ext cx="599010" cy="259045"/>
    <xdr:sp macro="" textlink="">
      <xdr:nvSpPr>
        <xdr:cNvPr id="122" name="物件費平均値テキスト"/>
        <xdr:cNvSpPr txBox="1"/>
      </xdr:nvSpPr>
      <xdr:spPr>
        <a:xfrm>
          <a:off x="4686300" y="98707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119666</xdr:rowOff>
    </xdr:from>
    <xdr:to>
      <xdr:col>24</xdr:col>
      <xdr:colOff>114300</xdr:colOff>
      <xdr:row>58</xdr:row>
      <xdr:rowOff>49816</xdr:rowOff>
    </xdr:to>
    <xdr:sp macro="" textlink="">
      <xdr:nvSpPr>
        <xdr:cNvPr id="123" name="フローチャート: 判断 122"/>
        <xdr:cNvSpPr/>
      </xdr:nvSpPr>
      <xdr:spPr>
        <a:xfrm>
          <a:off x="4584700" y="98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34230</xdr:rowOff>
    </xdr:from>
    <xdr:to>
      <xdr:col>19</xdr:col>
      <xdr:colOff>177800</xdr:colOff>
      <xdr:row>52</xdr:row>
      <xdr:rowOff>83720</xdr:rowOff>
    </xdr:to>
    <xdr:cxnSp macro="">
      <xdr:nvCxnSpPr>
        <xdr:cNvPr id="124" name="直線コネクタ 123"/>
        <xdr:cNvCxnSpPr/>
      </xdr:nvCxnSpPr>
      <xdr:spPr>
        <a:xfrm>
          <a:off x="2908300" y="8949630"/>
          <a:ext cx="889000" cy="49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146526</xdr:rowOff>
    </xdr:from>
    <xdr:to>
      <xdr:col>20</xdr:col>
      <xdr:colOff>38100</xdr:colOff>
      <xdr:row>58</xdr:row>
      <xdr:rowOff>76676</xdr:rowOff>
    </xdr:to>
    <xdr:sp macro="" textlink="">
      <xdr:nvSpPr>
        <xdr:cNvPr id="125" name="フローチャート: 判断 124"/>
        <xdr:cNvSpPr/>
      </xdr:nvSpPr>
      <xdr:spPr>
        <a:xfrm>
          <a:off x="3746500" y="9919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67803</xdr:rowOff>
    </xdr:from>
    <xdr:ext cx="599010" cy="259045"/>
    <xdr:sp macro="" textlink="">
      <xdr:nvSpPr>
        <xdr:cNvPr id="126" name="テキスト ボックス 125"/>
        <xdr:cNvSpPr txBox="1"/>
      </xdr:nvSpPr>
      <xdr:spPr>
        <a:xfrm>
          <a:off x="3497795" y="10011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105197</xdr:rowOff>
    </xdr:from>
    <xdr:to>
      <xdr:col>15</xdr:col>
      <xdr:colOff>50800</xdr:colOff>
      <xdr:row>52</xdr:row>
      <xdr:rowOff>34230</xdr:rowOff>
    </xdr:to>
    <xdr:cxnSp macro="">
      <xdr:nvCxnSpPr>
        <xdr:cNvPr id="127" name="直線コネクタ 126"/>
        <xdr:cNvCxnSpPr/>
      </xdr:nvCxnSpPr>
      <xdr:spPr>
        <a:xfrm>
          <a:off x="2019300" y="8849147"/>
          <a:ext cx="889000" cy="10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134594</xdr:rowOff>
    </xdr:from>
    <xdr:to>
      <xdr:col>15</xdr:col>
      <xdr:colOff>101600</xdr:colOff>
      <xdr:row>58</xdr:row>
      <xdr:rowOff>64744</xdr:rowOff>
    </xdr:to>
    <xdr:sp macro="" textlink="">
      <xdr:nvSpPr>
        <xdr:cNvPr id="128" name="フローチャート: 判断 127"/>
        <xdr:cNvSpPr/>
      </xdr:nvSpPr>
      <xdr:spPr>
        <a:xfrm>
          <a:off x="2857500" y="990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55871</xdr:rowOff>
    </xdr:from>
    <xdr:ext cx="599010" cy="259045"/>
    <xdr:sp macro="" textlink="">
      <xdr:nvSpPr>
        <xdr:cNvPr id="129" name="テキスト ボックス 128"/>
        <xdr:cNvSpPr txBox="1"/>
      </xdr:nvSpPr>
      <xdr:spPr>
        <a:xfrm>
          <a:off x="2608795" y="9999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105197</xdr:rowOff>
    </xdr:from>
    <xdr:to>
      <xdr:col>10</xdr:col>
      <xdr:colOff>114300</xdr:colOff>
      <xdr:row>52</xdr:row>
      <xdr:rowOff>87481</xdr:rowOff>
    </xdr:to>
    <xdr:cxnSp macro="">
      <xdr:nvCxnSpPr>
        <xdr:cNvPr id="130" name="直線コネクタ 129"/>
        <xdr:cNvCxnSpPr/>
      </xdr:nvCxnSpPr>
      <xdr:spPr>
        <a:xfrm flipV="1">
          <a:off x="1130300" y="8849147"/>
          <a:ext cx="889000" cy="15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127314</xdr:rowOff>
    </xdr:from>
    <xdr:to>
      <xdr:col>10</xdr:col>
      <xdr:colOff>165100</xdr:colOff>
      <xdr:row>58</xdr:row>
      <xdr:rowOff>57464</xdr:rowOff>
    </xdr:to>
    <xdr:sp macro="" textlink="">
      <xdr:nvSpPr>
        <xdr:cNvPr id="131" name="フローチャート: 判断 130"/>
        <xdr:cNvSpPr/>
      </xdr:nvSpPr>
      <xdr:spPr>
        <a:xfrm>
          <a:off x="1968500" y="989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48591</xdr:rowOff>
    </xdr:from>
    <xdr:ext cx="599010" cy="259045"/>
    <xdr:sp macro="" textlink="">
      <xdr:nvSpPr>
        <xdr:cNvPr id="132" name="テキスト ボックス 131"/>
        <xdr:cNvSpPr txBox="1"/>
      </xdr:nvSpPr>
      <xdr:spPr>
        <a:xfrm>
          <a:off x="1719795" y="9992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126237</xdr:rowOff>
    </xdr:from>
    <xdr:to>
      <xdr:col>6</xdr:col>
      <xdr:colOff>38100</xdr:colOff>
      <xdr:row>58</xdr:row>
      <xdr:rowOff>56387</xdr:rowOff>
    </xdr:to>
    <xdr:sp macro="" textlink="">
      <xdr:nvSpPr>
        <xdr:cNvPr id="133" name="フローチャート: 判断 132"/>
        <xdr:cNvSpPr/>
      </xdr:nvSpPr>
      <xdr:spPr>
        <a:xfrm>
          <a:off x="1079500" y="98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47514</xdr:rowOff>
    </xdr:from>
    <xdr:ext cx="599010" cy="259045"/>
    <xdr:sp macro="" textlink="">
      <xdr:nvSpPr>
        <xdr:cNvPr id="134" name="テキスト ボックス 133"/>
        <xdr:cNvSpPr txBox="1"/>
      </xdr:nvSpPr>
      <xdr:spPr>
        <a:xfrm>
          <a:off x="830795" y="9991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49</xdr:row>
      <xdr:rowOff>134062</xdr:rowOff>
    </xdr:from>
    <xdr:to>
      <xdr:col>24</xdr:col>
      <xdr:colOff>114300</xdr:colOff>
      <xdr:row>50</xdr:row>
      <xdr:rowOff>64212</xdr:rowOff>
    </xdr:to>
    <xdr:sp macro="" textlink="">
      <xdr:nvSpPr>
        <xdr:cNvPr id="140" name="楕円 139"/>
        <xdr:cNvSpPr/>
      </xdr:nvSpPr>
      <xdr:spPr>
        <a:xfrm>
          <a:off x="4584700" y="853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49</xdr:row>
      <xdr:rowOff>87089</xdr:rowOff>
    </xdr:from>
    <xdr:ext cx="690189" cy="259045"/>
    <xdr:sp macro="" textlink="">
      <xdr:nvSpPr>
        <xdr:cNvPr id="141" name="物件費該当値テキスト"/>
        <xdr:cNvSpPr txBox="1"/>
      </xdr:nvSpPr>
      <xdr:spPr>
        <a:xfrm>
          <a:off x="4686300" y="84881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32920</xdr:rowOff>
    </xdr:from>
    <xdr:to>
      <xdr:col>20</xdr:col>
      <xdr:colOff>38100</xdr:colOff>
      <xdr:row>52</xdr:row>
      <xdr:rowOff>134520</xdr:rowOff>
    </xdr:to>
    <xdr:sp macro="" textlink="">
      <xdr:nvSpPr>
        <xdr:cNvPr id="142" name="楕円 141"/>
        <xdr:cNvSpPr/>
      </xdr:nvSpPr>
      <xdr:spPr>
        <a:xfrm>
          <a:off x="3746500" y="894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50</xdr:row>
      <xdr:rowOff>151047</xdr:rowOff>
    </xdr:from>
    <xdr:ext cx="690189" cy="259045"/>
    <xdr:sp macro="" textlink="">
      <xdr:nvSpPr>
        <xdr:cNvPr id="143" name="テキスト ボックス 142"/>
        <xdr:cNvSpPr txBox="1"/>
      </xdr:nvSpPr>
      <xdr:spPr>
        <a:xfrm>
          <a:off x="3452205" y="87235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154880</xdr:rowOff>
    </xdr:from>
    <xdr:to>
      <xdr:col>15</xdr:col>
      <xdr:colOff>101600</xdr:colOff>
      <xdr:row>52</xdr:row>
      <xdr:rowOff>85030</xdr:rowOff>
    </xdr:to>
    <xdr:sp macro="" textlink="">
      <xdr:nvSpPr>
        <xdr:cNvPr id="144" name="楕円 143"/>
        <xdr:cNvSpPr/>
      </xdr:nvSpPr>
      <xdr:spPr>
        <a:xfrm>
          <a:off x="2857500" y="889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50</xdr:row>
      <xdr:rowOff>101557</xdr:rowOff>
    </xdr:from>
    <xdr:ext cx="690189" cy="259045"/>
    <xdr:sp macro="" textlink="">
      <xdr:nvSpPr>
        <xdr:cNvPr id="145" name="テキスト ボックス 144"/>
        <xdr:cNvSpPr txBox="1"/>
      </xdr:nvSpPr>
      <xdr:spPr>
        <a:xfrm>
          <a:off x="2563205" y="867405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54397</xdr:rowOff>
    </xdr:from>
    <xdr:to>
      <xdr:col>10</xdr:col>
      <xdr:colOff>165100</xdr:colOff>
      <xdr:row>51</xdr:row>
      <xdr:rowOff>155997</xdr:rowOff>
    </xdr:to>
    <xdr:sp macro="" textlink="">
      <xdr:nvSpPr>
        <xdr:cNvPr id="146" name="楕円 145"/>
        <xdr:cNvSpPr/>
      </xdr:nvSpPr>
      <xdr:spPr>
        <a:xfrm>
          <a:off x="1968500" y="879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50</xdr:row>
      <xdr:rowOff>1074</xdr:rowOff>
    </xdr:from>
    <xdr:ext cx="690189" cy="259045"/>
    <xdr:sp macro="" textlink="">
      <xdr:nvSpPr>
        <xdr:cNvPr id="147" name="テキスト ボックス 146"/>
        <xdr:cNvSpPr txBox="1"/>
      </xdr:nvSpPr>
      <xdr:spPr>
        <a:xfrm>
          <a:off x="1674205" y="85735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36681</xdr:rowOff>
    </xdr:from>
    <xdr:to>
      <xdr:col>6</xdr:col>
      <xdr:colOff>38100</xdr:colOff>
      <xdr:row>52</xdr:row>
      <xdr:rowOff>138281</xdr:rowOff>
    </xdr:to>
    <xdr:sp macro="" textlink="">
      <xdr:nvSpPr>
        <xdr:cNvPr id="148" name="楕円 147"/>
        <xdr:cNvSpPr/>
      </xdr:nvSpPr>
      <xdr:spPr>
        <a:xfrm>
          <a:off x="1079500" y="8952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50</xdr:row>
      <xdr:rowOff>154808</xdr:rowOff>
    </xdr:from>
    <xdr:ext cx="690189" cy="259045"/>
    <xdr:sp macro="" textlink="">
      <xdr:nvSpPr>
        <xdr:cNvPr id="149" name="テキスト ボックス 148"/>
        <xdr:cNvSpPr txBox="1"/>
      </xdr:nvSpPr>
      <xdr:spPr>
        <a:xfrm>
          <a:off x="785205" y="872730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74</xdr:row>
      <xdr:rowOff>119618</xdr:rowOff>
    </xdr:from>
    <xdr:to>
      <xdr:col>24</xdr:col>
      <xdr:colOff>62865</xdr:colOff>
      <xdr:row>79</xdr:row>
      <xdr:rowOff>42971</xdr:rowOff>
    </xdr:to>
    <xdr:cxnSp macro="">
      <xdr:nvCxnSpPr>
        <xdr:cNvPr id="173" name="直線コネクタ 172"/>
        <xdr:cNvCxnSpPr/>
      </xdr:nvCxnSpPr>
      <xdr:spPr>
        <a:xfrm flipV="1">
          <a:off x="4633595" y="12806918"/>
          <a:ext cx="1270" cy="780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46798</xdr:rowOff>
    </xdr:from>
    <xdr:ext cx="378565" cy="259045"/>
    <xdr:sp macro="" textlink="">
      <xdr:nvSpPr>
        <xdr:cNvPr id="174" name="維持補修費最小値テキスト"/>
        <xdr:cNvSpPr txBox="1"/>
      </xdr:nvSpPr>
      <xdr:spPr>
        <a:xfrm>
          <a:off x="4686300" y="135913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42971</xdr:rowOff>
    </xdr:from>
    <xdr:to>
      <xdr:col>24</xdr:col>
      <xdr:colOff>152400</xdr:colOff>
      <xdr:row>79</xdr:row>
      <xdr:rowOff>42971</xdr:rowOff>
    </xdr:to>
    <xdr:cxnSp macro="">
      <xdr:nvCxnSpPr>
        <xdr:cNvPr id="175" name="直線コネクタ 174"/>
        <xdr:cNvCxnSpPr/>
      </xdr:nvCxnSpPr>
      <xdr:spPr>
        <a:xfrm>
          <a:off x="4546600" y="13587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66295</xdr:rowOff>
    </xdr:from>
    <xdr:ext cx="599010" cy="259045"/>
    <xdr:sp macro="" textlink="">
      <xdr:nvSpPr>
        <xdr:cNvPr id="176" name="維持補修費最大値テキスト"/>
        <xdr:cNvSpPr txBox="1"/>
      </xdr:nvSpPr>
      <xdr:spPr>
        <a:xfrm>
          <a:off x="4686300" y="12582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74</xdr:row>
      <xdr:rowOff>119618</xdr:rowOff>
    </xdr:from>
    <xdr:to>
      <xdr:col>24</xdr:col>
      <xdr:colOff>152400</xdr:colOff>
      <xdr:row>74</xdr:row>
      <xdr:rowOff>119618</xdr:rowOff>
    </xdr:to>
    <xdr:cxnSp macro="">
      <xdr:nvCxnSpPr>
        <xdr:cNvPr id="177" name="直線コネクタ 176"/>
        <xdr:cNvCxnSpPr/>
      </xdr:nvCxnSpPr>
      <xdr:spPr>
        <a:xfrm>
          <a:off x="4546600" y="12806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117332</xdr:rowOff>
    </xdr:from>
    <xdr:to>
      <xdr:col>24</xdr:col>
      <xdr:colOff>63500</xdr:colOff>
      <xdr:row>77</xdr:row>
      <xdr:rowOff>71665</xdr:rowOff>
    </xdr:to>
    <xdr:cxnSp macro="">
      <xdr:nvCxnSpPr>
        <xdr:cNvPr id="178" name="直線コネクタ 177"/>
        <xdr:cNvCxnSpPr/>
      </xdr:nvCxnSpPr>
      <xdr:spPr>
        <a:xfrm>
          <a:off x="3797300" y="12461732"/>
          <a:ext cx="838200" cy="81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35482</xdr:rowOff>
    </xdr:from>
    <xdr:ext cx="534377" cy="259045"/>
    <xdr:sp macro="" textlink="">
      <xdr:nvSpPr>
        <xdr:cNvPr id="179" name="維持補修費平均値テキスト"/>
        <xdr:cNvSpPr txBox="1"/>
      </xdr:nvSpPr>
      <xdr:spPr>
        <a:xfrm>
          <a:off x="4686300" y="134085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57055</xdr:rowOff>
    </xdr:from>
    <xdr:to>
      <xdr:col>24</xdr:col>
      <xdr:colOff>114300</xdr:colOff>
      <xdr:row>78</xdr:row>
      <xdr:rowOff>158655</xdr:rowOff>
    </xdr:to>
    <xdr:sp macro="" textlink="">
      <xdr:nvSpPr>
        <xdr:cNvPr id="180" name="フローチャート: 判断 179"/>
        <xdr:cNvSpPr/>
      </xdr:nvSpPr>
      <xdr:spPr>
        <a:xfrm>
          <a:off x="45847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70</xdr:row>
      <xdr:rowOff>50386</xdr:rowOff>
    </xdr:from>
    <xdr:to>
      <xdr:col>19</xdr:col>
      <xdr:colOff>177800</xdr:colOff>
      <xdr:row>72</xdr:row>
      <xdr:rowOff>117332</xdr:rowOff>
    </xdr:to>
    <xdr:cxnSp macro="">
      <xdr:nvCxnSpPr>
        <xdr:cNvPr id="181" name="直線コネクタ 180"/>
        <xdr:cNvCxnSpPr/>
      </xdr:nvCxnSpPr>
      <xdr:spPr>
        <a:xfrm>
          <a:off x="2908300" y="12051886"/>
          <a:ext cx="889000" cy="409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62542</xdr:rowOff>
    </xdr:from>
    <xdr:to>
      <xdr:col>20</xdr:col>
      <xdr:colOff>38100</xdr:colOff>
      <xdr:row>78</xdr:row>
      <xdr:rowOff>164142</xdr:rowOff>
    </xdr:to>
    <xdr:sp macro="" textlink="">
      <xdr:nvSpPr>
        <xdr:cNvPr id="182" name="フローチャート: 判断 181"/>
        <xdr:cNvSpPr/>
      </xdr:nvSpPr>
      <xdr:spPr>
        <a:xfrm>
          <a:off x="3746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155269</xdr:rowOff>
    </xdr:from>
    <xdr:ext cx="534377" cy="259045"/>
    <xdr:sp macro="" textlink="">
      <xdr:nvSpPr>
        <xdr:cNvPr id="183" name="テキスト ボックス 182"/>
        <xdr:cNvSpPr txBox="1"/>
      </xdr:nvSpPr>
      <xdr:spPr>
        <a:xfrm>
          <a:off x="3530111" y="1352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70</xdr:row>
      <xdr:rowOff>50386</xdr:rowOff>
    </xdr:from>
    <xdr:to>
      <xdr:col>15</xdr:col>
      <xdr:colOff>50800</xdr:colOff>
      <xdr:row>74</xdr:row>
      <xdr:rowOff>17872</xdr:rowOff>
    </xdr:to>
    <xdr:cxnSp macro="">
      <xdr:nvCxnSpPr>
        <xdr:cNvPr id="184" name="直線コネクタ 183"/>
        <xdr:cNvCxnSpPr/>
      </xdr:nvCxnSpPr>
      <xdr:spPr>
        <a:xfrm flipV="1">
          <a:off x="2019300" y="12051886"/>
          <a:ext cx="889000" cy="65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77733</xdr:rowOff>
    </xdr:from>
    <xdr:to>
      <xdr:col>15</xdr:col>
      <xdr:colOff>101600</xdr:colOff>
      <xdr:row>79</xdr:row>
      <xdr:rowOff>7883</xdr:rowOff>
    </xdr:to>
    <xdr:sp macro="" textlink="">
      <xdr:nvSpPr>
        <xdr:cNvPr id="185" name="フローチャート: 判断 184"/>
        <xdr:cNvSpPr/>
      </xdr:nvSpPr>
      <xdr:spPr>
        <a:xfrm>
          <a:off x="2857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170460</xdr:rowOff>
    </xdr:from>
    <xdr:ext cx="534377" cy="259045"/>
    <xdr:sp macro="" textlink="">
      <xdr:nvSpPr>
        <xdr:cNvPr id="186" name="テキスト ボックス 185"/>
        <xdr:cNvSpPr txBox="1"/>
      </xdr:nvSpPr>
      <xdr:spPr>
        <a:xfrm>
          <a:off x="2641111" y="13543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71</xdr:row>
      <xdr:rowOff>64388</xdr:rowOff>
    </xdr:from>
    <xdr:to>
      <xdr:col>10</xdr:col>
      <xdr:colOff>114300</xdr:colOff>
      <xdr:row>74</xdr:row>
      <xdr:rowOff>17872</xdr:rowOff>
    </xdr:to>
    <xdr:cxnSp macro="">
      <xdr:nvCxnSpPr>
        <xdr:cNvPr id="187" name="直線コネクタ 186"/>
        <xdr:cNvCxnSpPr/>
      </xdr:nvCxnSpPr>
      <xdr:spPr>
        <a:xfrm>
          <a:off x="1130300" y="12237338"/>
          <a:ext cx="889000" cy="467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86655</xdr:rowOff>
    </xdr:from>
    <xdr:to>
      <xdr:col>10</xdr:col>
      <xdr:colOff>165100</xdr:colOff>
      <xdr:row>79</xdr:row>
      <xdr:rowOff>16805</xdr:rowOff>
    </xdr:to>
    <xdr:sp macro="" textlink="">
      <xdr:nvSpPr>
        <xdr:cNvPr id="188" name="フローチャート: 判断 187"/>
        <xdr:cNvSpPr/>
      </xdr:nvSpPr>
      <xdr:spPr>
        <a:xfrm>
          <a:off x="1968500" y="1345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79</xdr:row>
      <xdr:rowOff>7932</xdr:rowOff>
    </xdr:from>
    <xdr:ext cx="534377" cy="259045"/>
    <xdr:sp macro="" textlink="">
      <xdr:nvSpPr>
        <xdr:cNvPr id="189" name="テキスト ボックス 188"/>
        <xdr:cNvSpPr txBox="1"/>
      </xdr:nvSpPr>
      <xdr:spPr>
        <a:xfrm>
          <a:off x="1752111" y="1355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72989</xdr:rowOff>
    </xdr:from>
    <xdr:to>
      <xdr:col>6</xdr:col>
      <xdr:colOff>38100</xdr:colOff>
      <xdr:row>79</xdr:row>
      <xdr:rowOff>3139</xdr:rowOff>
    </xdr:to>
    <xdr:sp macro="" textlink="">
      <xdr:nvSpPr>
        <xdr:cNvPr id="190" name="フローチャート: 判断 189"/>
        <xdr:cNvSpPr/>
      </xdr:nvSpPr>
      <xdr:spPr>
        <a:xfrm>
          <a:off x="1079500" y="1344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165716</xdr:rowOff>
    </xdr:from>
    <xdr:ext cx="534377" cy="259045"/>
    <xdr:sp macro="" textlink="">
      <xdr:nvSpPr>
        <xdr:cNvPr id="191" name="テキスト ボックス 190"/>
        <xdr:cNvSpPr txBox="1"/>
      </xdr:nvSpPr>
      <xdr:spPr>
        <a:xfrm>
          <a:off x="863111" y="1353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20865</xdr:rowOff>
    </xdr:from>
    <xdr:to>
      <xdr:col>24</xdr:col>
      <xdr:colOff>114300</xdr:colOff>
      <xdr:row>77</xdr:row>
      <xdr:rowOff>122465</xdr:rowOff>
    </xdr:to>
    <xdr:sp macro="" textlink="">
      <xdr:nvSpPr>
        <xdr:cNvPr id="197" name="楕円 196"/>
        <xdr:cNvSpPr/>
      </xdr:nvSpPr>
      <xdr:spPr>
        <a:xfrm>
          <a:off x="4584700" y="1322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43742</xdr:rowOff>
    </xdr:from>
    <xdr:ext cx="534377" cy="259045"/>
    <xdr:sp macro="" textlink="">
      <xdr:nvSpPr>
        <xdr:cNvPr id="198" name="維持補修費該当値テキスト"/>
        <xdr:cNvSpPr txBox="1"/>
      </xdr:nvSpPr>
      <xdr:spPr>
        <a:xfrm>
          <a:off x="4686300" y="13073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66532</xdr:rowOff>
    </xdr:from>
    <xdr:to>
      <xdr:col>20</xdr:col>
      <xdr:colOff>38100</xdr:colOff>
      <xdr:row>72</xdr:row>
      <xdr:rowOff>168132</xdr:rowOff>
    </xdr:to>
    <xdr:sp macro="" textlink="">
      <xdr:nvSpPr>
        <xdr:cNvPr id="199" name="楕円 198"/>
        <xdr:cNvSpPr/>
      </xdr:nvSpPr>
      <xdr:spPr>
        <a:xfrm>
          <a:off x="3746500" y="1241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13209</xdr:rowOff>
    </xdr:from>
    <xdr:ext cx="599010" cy="259045"/>
    <xdr:sp macro="" textlink="">
      <xdr:nvSpPr>
        <xdr:cNvPr id="200" name="テキスト ボックス 199"/>
        <xdr:cNvSpPr txBox="1"/>
      </xdr:nvSpPr>
      <xdr:spPr>
        <a:xfrm>
          <a:off x="3497795" y="1218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69</xdr:row>
      <xdr:rowOff>171036</xdr:rowOff>
    </xdr:from>
    <xdr:to>
      <xdr:col>15</xdr:col>
      <xdr:colOff>101600</xdr:colOff>
      <xdr:row>70</xdr:row>
      <xdr:rowOff>101186</xdr:rowOff>
    </xdr:to>
    <xdr:sp macro="" textlink="">
      <xdr:nvSpPr>
        <xdr:cNvPr id="201" name="楕円 200"/>
        <xdr:cNvSpPr/>
      </xdr:nvSpPr>
      <xdr:spPr>
        <a:xfrm>
          <a:off x="2857500" y="1200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68</xdr:row>
      <xdr:rowOff>117713</xdr:rowOff>
    </xdr:from>
    <xdr:ext cx="599010" cy="259045"/>
    <xdr:sp macro="" textlink="">
      <xdr:nvSpPr>
        <xdr:cNvPr id="202" name="テキスト ボックス 201"/>
        <xdr:cNvSpPr txBox="1"/>
      </xdr:nvSpPr>
      <xdr:spPr>
        <a:xfrm>
          <a:off x="2608795" y="11776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138522</xdr:rowOff>
    </xdr:from>
    <xdr:to>
      <xdr:col>10</xdr:col>
      <xdr:colOff>165100</xdr:colOff>
      <xdr:row>74</xdr:row>
      <xdr:rowOff>68672</xdr:rowOff>
    </xdr:to>
    <xdr:sp macro="" textlink="">
      <xdr:nvSpPr>
        <xdr:cNvPr id="203" name="楕円 202"/>
        <xdr:cNvSpPr/>
      </xdr:nvSpPr>
      <xdr:spPr>
        <a:xfrm>
          <a:off x="1968500" y="1265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85199</xdr:rowOff>
    </xdr:from>
    <xdr:ext cx="599010" cy="259045"/>
    <xdr:sp macro="" textlink="">
      <xdr:nvSpPr>
        <xdr:cNvPr id="204" name="テキスト ボックス 203"/>
        <xdr:cNvSpPr txBox="1"/>
      </xdr:nvSpPr>
      <xdr:spPr>
        <a:xfrm>
          <a:off x="1719795" y="12429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71</xdr:row>
      <xdr:rowOff>13588</xdr:rowOff>
    </xdr:from>
    <xdr:to>
      <xdr:col>6</xdr:col>
      <xdr:colOff>38100</xdr:colOff>
      <xdr:row>71</xdr:row>
      <xdr:rowOff>115188</xdr:rowOff>
    </xdr:to>
    <xdr:sp macro="" textlink="">
      <xdr:nvSpPr>
        <xdr:cNvPr id="205" name="楕円 204"/>
        <xdr:cNvSpPr/>
      </xdr:nvSpPr>
      <xdr:spPr>
        <a:xfrm>
          <a:off x="1079500" y="1218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69</xdr:row>
      <xdr:rowOff>131715</xdr:rowOff>
    </xdr:from>
    <xdr:ext cx="599010" cy="259045"/>
    <xdr:sp macro="" textlink="">
      <xdr:nvSpPr>
        <xdr:cNvPr id="206" name="テキスト ボックス 205"/>
        <xdr:cNvSpPr txBox="1"/>
      </xdr:nvSpPr>
      <xdr:spPr>
        <a:xfrm>
          <a:off x="830795" y="11961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148752</xdr:rowOff>
    </xdr:from>
    <xdr:to>
      <xdr:col>24</xdr:col>
      <xdr:colOff>62865</xdr:colOff>
      <xdr:row>98</xdr:row>
      <xdr:rowOff>118425</xdr:rowOff>
    </xdr:to>
    <xdr:cxnSp macro="">
      <xdr:nvCxnSpPr>
        <xdr:cNvPr id="230" name="直線コネクタ 229"/>
        <xdr:cNvCxnSpPr/>
      </xdr:nvCxnSpPr>
      <xdr:spPr>
        <a:xfrm flipV="1">
          <a:off x="4633595" y="15579252"/>
          <a:ext cx="1270" cy="1341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122252</xdr:rowOff>
    </xdr:from>
    <xdr:ext cx="534377" cy="259045"/>
    <xdr:sp macro="" textlink="">
      <xdr:nvSpPr>
        <xdr:cNvPr id="231" name="扶助費最小値テキスト"/>
        <xdr:cNvSpPr txBox="1"/>
      </xdr:nvSpPr>
      <xdr:spPr>
        <a:xfrm>
          <a:off x="4686300" y="1692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118425</xdr:rowOff>
    </xdr:from>
    <xdr:to>
      <xdr:col>24</xdr:col>
      <xdr:colOff>152400</xdr:colOff>
      <xdr:row>98</xdr:row>
      <xdr:rowOff>118425</xdr:rowOff>
    </xdr:to>
    <xdr:cxnSp macro="">
      <xdr:nvCxnSpPr>
        <xdr:cNvPr id="232" name="直線コネクタ 231"/>
        <xdr:cNvCxnSpPr/>
      </xdr:nvCxnSpPr>
      <xdr:spPr>
        <a:xfrm>
          <a:off x="4546600" y="1692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95429</xdr:rowOff>
    </xdr:from>
    <xdr:ext cx="599010" cy="259045"/>
    <xdr:sp macro="" textlink="">
      <xdr:nvSpPr>
        <xdr:cNvPr id="233" name="扶助費最大値テキスト"/>
        <xdr:cNvSpPr txBox="1"/>
      </xdr:nvSpPr>
      <xdr:spPr>
        <a:xfrm>
          <a:off x="4686300" y="15354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148752</xdr:rowOff>
    </xdr:from>
    <xdr:to>
      <xdr:col>24</xdr:col>
      <xdr:colOff>152400</xdr:colOff>
      <xdr:row>90</xdr:row>
      <xdr:rowOff>148752</xdr:rowOff>
    </xdr:to>
    <xdr:cxnSp macro="">
      <xdr:nvCxnSpPr>
        <xdr:cNvPr id="234" name="直線コネクタ 233"/>
        <xdr:cNvCxnSpPr/>
      </xdr:nvCxnSpPr>
      <xdr:spPr>
        <a:xfrm>
          <a:off x="4546600" y="1557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13878</xdr:rowOff>
    </xdr:from>
    <xdr:to>
      <xdr:col>24</xdr:col>
      <xdr:colOff>63500</xdr:colOff>
      <xdr:row>98</xdr:row>
      <xdr:rowOff>118425</xdr:rowOff>
    </xdr:to>
    <xdr:cxnSp macro="">
      <xdr:nvCxnSpPr>
        <xdr:cNvPr id="235" name="直線コネクタ 234"/>
        <xdr:cNvCxnSpPr/>
      </xdr:nvCxnSpPr>
      <xdr:spPr>
        <a:xfrm>
          <a:off x="3797300" y="16815978"/>
          <a:ext cx="838200" cy="10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54421</xdr:rowOff>
    </xdr:from>
    <xdr:ext cx="534377" cy="259045"/>
    <xdr:sp macro="" textlink="">
      <xdr:nvSpPr>
        <xdr:cNvPr id="236" name="扶助費平均値テキスト"/>
        <xdr:cNvSpPr txBox="1"/>
      </xdr:nvSpPr>
      <xdr:spPr>
        <a:xfrm>
          <a:off x="4686300" y="161707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31544</xdr:rowOff>
    </xdr:from>
    <xdr:to>
      <xdr:col>24</xdr:col>
      <xdr:colOff>114300</xdr:colOff>
      <xdr:row>95</xdr:row>
      <xdr:rowOff>133144</xdr:rowOff>
    </xdr:to>
    <xdr:sp macro="" textlink="">
      <xdr:nvSpPr>
        <xdr:cNvPr id="237" name="フローチャート: 判断 236"/>
        <xdr:cNvSpPr/>
      </xdr:nvSpPr>
      <xdr:spPr>
        <a:xfrm>
          <a:off x="45847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13878</xdr:rowOff>
    </xdr:from>
    <xdr:to>
      <xdr:col>19</xdr:col>
      <xdr:colOff>177800</xdr:colOff>
      <xdr:row>98</xdr:row>
      <xdr:rowOff>117396</xdr:rowOff>
    </xdr:to>
    <xdr:cxnSp macro="">
      <xdr:nvCxnSpPr>
        <xdr:cNvPr id="238" name="直線コネクタ 237"/>
        <xdr:cNvCxnSpPr/>
      </xdr:nvCxnSpPr>
      <xdr:spPr>
        <a:xfrm flipV="1">
          <a:off x="2908300" y="16815978"/>
          <a:ext cx="889000" cy="103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143428</xdr:rowOff>
    </xdr:from>
    <xdr:to>
      <xdr:col>20</xdr:col>
      <xdr:colOff>38100</xdr:colOff>
      <xdr:row>95</xdr:row>
      <xdr:rowOff>73578</xdr:rowOff>
    </xdr:to>
    <xdr:sp macro="" textlink="">
      <xdr:nvSpPr>
        <xdr:cNvPr id="239" name="フローチャート: 判断 238"/>
        <xdr:cNvSpPr/>
      </xdr:nvSpPr>
      <xdr:spPr>
        <a:xfrm>
          <a:off x="3746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90105</xdr:rowOff>
    </xdr:from>
    <xdr:ext cx="534377" cy="259045"/>
    <xdr:sp macro="" textlink="">
      <xdr:nvSpPr>
        <xdr:cNvPr id="240" name="テキスト ボックス 239"/>
        <xdr:cNvSpPr txBox="1"/>
      </xdr:nvSpPr>
      <xdr:spPr>
        <a:xfrm>
          <a:off x="3530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117396</xdr:rowOff>
    </xdr:from>
    <xdr:to>
      <xdr:col>15</xdr:col>
      <xdr:colOff>50800</xdr:colOff>
      <xdr:row>98</xdr:row>
      <xdr:rowOff>122059</xdr:rowOff>
    </xdr:to>
    <xdr:cxnSp macro="">
      <xdr:nvCxnSpPr>
        <xdr:cNvPr id="241" name="直線コネクタ 240"/>
        <xdr:cNvCxnSpPr/>
      </xdr:nvCxnSpPr>
      <xdr:spPr>
        <a:xfrm flipV="1">
          <a:off x="2019300" y="16919496"/>
          <a:ext cx="889000" cy="4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99507</xdr:rowOff>
    </xdr:from>
    <xdr:to>
      <xdr:col>15</xdr:col>
      <xdr:colOff>101600</xdr:colOff>
      <xdr:row>96</xdr:row>
      <xdr:rowOff>29657</xdr:rowOff>
    </xdr:to>
    <xdr:sp macro="" textlink="">
      <xdr:nvSpPr>
        <xdr:cNvPr id="242" name="フローチャート: 判断 241"/>
        <xdr:cNvSpPr/>
      </xdr:nvSpPr>
      <xdr:spPr>
        <a:xfrm>
          <a:off x="2857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46184</xdr:rowOff>
    </xdr:from>
    <xdr:ext cx="534377" cy="259045"/>
    <xdr:sp macro="" textlink="">
      <xdr:nvSpPr>
        <xdr:cNvPr id="243" name="テキスト ボックス 242"/>
        <xdr:cNvSpPr txBox="1"/>
      </xdr:nvSpPr>
      <xdr:spPr>
        <a:xfrm>
          <a:off x="2641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102507</xdr:rowOff>
    </xdr:from>
    <xdr:to>
      <xdr:col>10</xdr:col>
      <xdr:colOff>114300</xdr:colOff>
      <xdr:row>98</xdr:row>
      <xdr:rowOff>122059</xdr:rowOff>
    </xdr:to>
    <xdr:cxnSp macro="">
      <xdr:nvCxnSpPr>
        <xdr:cNvPr id="244" name="直線コネクタ 243"/>
        <xdr:cNvCxnSpPr/>
      </xdr:nvCxnSpPr>
      <xdr:spPr>
        <a:xfrm>
          <a:off x="1130300" y="16904607"/>
          <a:ext cx="889000" cy="19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129384</xdr:rowOff>
    </xdr:from>
    <xdr:to>
      <xdr:col>10</xdr:col>
      <xdr:colOff>165100</xdr:colOff>
      <xdr:row>96</xdr:row>
      <xdr:rowOff>59534</xdr:rowOff>
    </xdr:to>
    <xdr:sp macro="" textlink="">
      <xdr:nvSpPr>
        <xdr:cNvPr id="245" name="フローチャート: 判断 244"/>
        <xdr:cNvSpPr/>
      </xdr:nvSpPr>
      <xdr:spPr>
        <a:xfrm>
          <a:off x="1968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76061</xdr:rowOff>
    </xdr:from>
    <xdr:ext cx="534377" cy="259045"/>
    <xdr:sp macro="" textlink="">
      <xdr:nvSpPr>
        <xdr:cNvPr id="246" name="テキスト ボックス 245"/>
        <xdr:cNvSpPr txBox="1"/>
      </xdr:nvSpPr>
      <xdr:spPr>
        <a:xfrm>
          <a:off x="1752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141622</xdr:rowOff>
    </xdr:from>
    <xdr:to>
      <xdr:col>6</xdr:col>
      <xdr:colOff>38100</xdr:colOff>
      <xdr:row>96</xdr:row>
      <xdr:rowOff>71772</xdr:rowOff>
    </xdr:to>
    <xdr:sp macro="" textlink="">
      <xdr:nvSpPr>
        <xdr:cNvPr id="247" name="フローチャート: 判断 246"/>
        <xdr:cNvSpPr/>
      </xdr:nvSpPr>
      <xdr:spPr>
        <a:xfrm>
          <a:off x="1079500" y="1642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88299</xdr:rowOff>
    </xdr:from>
    <xdr:ext cx="534377" cy="259045"/>
    <xdr:sp macro="" textlink="">
      <xdr:nvSpPr>
        <xdr:cNvPr id="248" name="テキスト ボックス 247"/>
        <xdr:cNvSpPr txBox="1"/>
      </xdr:nvSpPr>
      <xdr:spPr>
        <a:xfrm>
          <a:off x="863111" y="1620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67625</xdr:rowOff>
    </xdr:from>
    <xdr:to>
      <xdr:col>24</xdr:col>
      <xdr:colOff>114300</xdr:colOff>
      <xdr:row>98</xdr:row>
      <xdr:rowOff>169225</xdr:rowOff>
    </xdr:to>
    <xdr:sp macro="" textlink="">
      <xdr:nvSpPr>
        <xdr:cNvPr id="254" name="楕円 253"/>
        <xdr:cNvSpPr/>
      </xdr:nvSpPr>
      <xdr:spPr>
        <a:xfrm>
          <a:off x="4584700" y="16869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154002</xdr:rowOff>
    </xdr:from>
    <xdr:ext cx="534377" cy="259045"/>
    <xdr:sp macro="" textlink="">
      <xdr:nvSpPr>
        <xdr:cNvPr id="255" name="扶助費該当値テキスト"/>
        <xdr:cNvSpPr txBox="1"/>
      </xdr:nvSpPr>
      <xdr:spPr>
        <a:xfrm>
          <a:off x="4686300" y="16784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134528</xdr:rowOff>
    </xdr:from>
    <xdr:to>
      <xdr:col>20</xdr:col>
      <xdr:colOff>38100</xdr:colOff>
      <xdr:row>98</xdr:row>
      <xdr:rowOff>64678</xdr:rowOff>
    </xdr:to>
    <xdr:sp macro="" textlink="">
      <xdr:nvSpPr>
        <xdr:cNvPr id="256" name="楕円 255"/>
        <xdr:cNvSpPr/>
      </xdr:nvSpPr>
      <xdr:spPr>
        <a:xfrm>
          <a:off x="3746500" y="16765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55805</xdr:rowOff>
    </xdr:from>
    <xdr:ext cx="534377" cy="259045"/>
    <xdr:sp macro="" textlink="">
      <xdr:nvSpPr>
        <xdr:cNvPr id="257" name="テキスト ボックス 256"/>
        <xdr:cNvSpPr txBox="1"/>
      </xdr:nvSpPr>
      <xdr:spPr>
        <a:xfrm>
          <a:off x="3530111" y="16857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66596</xdr:rowOff>
    </xdr:from>
    <xdr:to>
      <xdr:col>15</xdr:col>
      <xdr:colOff>101600</xdr:colOff>
      <xdr:row>98</xdr:row>
      <xdr:rowOff>168196</xdr:rowOff>
    </xdr:to>
    <xdr:sp macro="" textlink="">
      <xdr:nvSpPr>
        <xdr:cNvPr id="258" name="楕円 257"/>
        <xdr:cNvSpPr/>
      </xdr:nvSpPr>
      <xdr:spPr>
        <a:xfrm>
          <a:off x="2857500" y="1686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159323</xdr:rowOff>
    </xdr:from>
    <xdr:ext cx="534377" cy="259045"/>
    <xdr:sp macro="" textlink="">
      <xdr:nvSpPr>
        <xdr:cNvPr id="259" name="テキスト ボックス 258"/>
        <xdr:cNvSpPr txBox="1"/>
      </xdr:nvSpPr>
      <xdr:spPr>
        <a:xfrm>
          <a:off x="2641111" y="16961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71259</xdr:rowOff>
    </xdr:from>
    <xdr:to>
      <xdr:col>10</xdr:col>
      <xdr:colOff>165100</xdr:colOff>
      <xdr:row>99</xdr:row>
      <xdr:rowOff>1409</xdr:rowOff>
    </xdr:to>
    <xdr:sp macro="" textlink="">
      <xdr:nvSpPr>
        <xdr:cNvPr id="260" name="楕円 259"/>
        <xdr:cNvSpPr/>
      </xdr:nvSpPr>
      <xdr:spPr>
        <a:xfrm>
          <a:off x="1968500" y="16873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163986</xdr:rowOff>
    </xdr:from>
    <xdr:ext cx="534377" cy="259045"/>
    <xdr:sp macro="" textlink="">
      <xdr:nvSpPr>
        <xdr:cNvPr id="261" name="テキスト ボックス 260"/>
        <xdr:cNvSpPr txBox="1"/>
      </xdr:nvSpPr>
      <xdr:spPr>
        <a:xfrm>
          <a:off x="1752111" y="16966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51707</xdr:rowOff>
    </xdr:from>
    <xdr:to>
      <xdr:col>6</xdr:col>
      <xdr:colOff>38100</xdr:colOff>
      <xdr:row>98</xdr:row>
      <xdr:rowOff>153307</xdr:rowOff>
    </xdr:to>
    <xdr:sp macro="" textlink="">
      <xdr:nvSpPr>
        <xdr:cNvPr id="262" name="楕円 261"/>
        <xdr:cNvSpPr/>
      </xdr:nvSpPr>
      <xdr:spPr>
        <a:xfrm>
          <a:off x="1079500" y="16853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144434</xdr:rowOff>
    </xdr:from>
    <xdr:ext cx="534377" cy="259045"/>
    <xdr:sp macro="" textlink="">
      <xdr:nvSpPr>
        <xdr:cNvPr id="263" name="テキスト ボックス 262"/>
        <xdr:cNvSpPr txBox="1"/>
      </xdr:nvSpPr>
      <xdr:spPr>
        <a:xfrm>
          <a:off x="863111" y="16946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5" name="テキスト ボックス 284"/>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132387</xdr:rowOff>
    </xdr:from>
    <xdr:to>
      <xdr:col>54</xdr:col>
      <xdr:colOff>189865</xdr:colOff>
      <xdr:row>38</xdr:row>
      <xdr:rowOff>62202</xdr:rowOff>
    </xdr:to>
    <xdr:cxnSp macro="">
      <xdr:nvCxnSpPr>
        <xdr:cNvPr id="287" name="直線コネクタ 286"/>
        <xdr:cNvCxnSpPr/>
      </xdr:nvCxnSpPr>
      <xdr:spPr>
        <a:xfrm flipV="1">
          <a:off x="10475595" y="5275887"/>
          <a:ext cx="1270" cy="1301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66029</xdr:rowOff>
    </xdr:from>
    <xdr:ext cx="534377" cy="259045"/>
    <xdr:sp macro="" textlink="">
      <xdr:nvSpPr>
        <xdr:cNvPr id="288" name="補助費等最小値テキスト"/>
        <xdr:cNvSpPr txBox="1"/>
      </xdr:nvSpPr>
      <xdr:spPr>
        <a:xfrm>
          <a:off x="10528300" y="658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62202</xdr:rowOff>
    </xdr:from>
    <xdr:to>
      <xdr:col>55</xdr:col>
      <xdr:colOff>88900</xdr:colOff>
      <xdr:row>38</xdr:row>
      <xdr:rowOff>62202</xdr:rowOff>
    </xdr:to>
    <xdr:cxnSp macro="">
      <xdr:nvCxnSpPr>
        <xdr:cNvPr id="289" name="直線コネクタ 288"/>
        <xdr:cNvCxnSpPr/>
      </xdr:nvCxnSpPr>
      <xdr:spPr>
        <a:xfrm>
          <a:off x="10388600" y="657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79064</xdr:rowOff>
    </xdr:from>
    <xdr:ext cx="599010" cy="259045"/>
    <xdr:sp macro="" textlink="">
      <xdr:nvSpPr>
        <xdr:cNvPr id="290" name="補助費等最大値テキスト"/>
        <xdr:cNvSpPr txBox="1"/>
      </xdr:nvSpPr>
      <xdr:spPr>
        <a:xfrm>
          <a:off x="10528300" y="5051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132387</xdr:rowOff>
    </xdr:from>
    <xdr:to>
      <xdr:col>55</xdr:col>
      <xdr:colOff>88900</xdr:colOff>
      <xdr:row>30</xdr:row>
      <xdr:rowOff>132387</xdr:rowOff>
    </xdr:to>
    <xdr:cxnSp macro="">
      <xdr:nvCxnSpPr>
        <xdr:cNvPr id="291" name="直線コネクタ 290"/>
        <xdr:cNvCxnSpPr/>
      </xdr:nvCxnSpPr>
      <xdr:spPr>
        <a:xfrm>
          <a:off x="10388600" y="527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138928</xdr:rowOff>
    </xdr:from>
    <xdr:to>
      <xdr:col>55</xdr:col>
      <xdr:colOff>0</xdr:colOff>
      <xdr:row>36</xdr:row>
      <xdr:rowOff>52015</xdr:rowOff>
    </xdr:to>
    <xdr:cxnSp macro="">
      <xdr:nvCxnSpPr>
        <xdr:cNvPr id="292" name="直線コネクタ 291"/>
        <xdr:cNvCxnSpPr/>
      </xdr:nvCxnSpPr>
      <xdr:spPr>
        <a:xfrm flipV="1">
          <a:off x="9639300" y="6139678"/>
          <a:ext cx="838200" cy="84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45206</xdr:rowOff>
    </xdr:from>
    <xdr:ext cx="599010" cy="259045"/>
    <xdr:sp macro="" textlink="">
      <xdr:nvSpPr>
        <xdr:cNvPr id="293" name="補助費等平均値テキスト"/>
        <xdr:cNvSpPr txBox="1"/>
      </xdr:nvSpPr>
      <xdr:spPr>
        <a:xfrm>
          <a:off x="10528300" y="62174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66779</xdr:rowOff>
    </xdr:from>
    <xdr:to>
      <xdr:col>55</xdr:col>
      <xdr:colOff>50800</xdr:colOff>
      <xdr:row>36</xdr:row>
      <xdr:rowOff>168379</xdr:rowOff>
    </xdr:to>
    <xdr:sp macro="" textlink="">
      <xdr:nvSpPr>
        <xdr:cNvPr id="294" name="フローチャート: 判断 293"/>
        <xdr:cNvSpPr/>
      </xdr:nvSpPr>
      <xdr:spPr>
        <a:xfrm>
          <a:off x="10426700" y="6238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141466</xdr:rowOff>
    </xdr:from>
    <xdr:to>
      <xdr:col>50</xdr:col>
      <xdr:colOff>114300</xdr:colOff>
      <xdr:row>36</xdr:row>
      <xdr:rowOff>52015</xdr:rowOff>
    </xdr:to>
    <xdr:cxnSp macro="">
      <xdr:nvCxnSpPr>
        <xdr:cNvPr id="295" name="直線コネクタ 294"/>
        <xdr:cNvCxnSpPr/>
      </xdr:nvCxnSpPr>
      <xdr:spPr>
        <a:xfrm>
          <a:off x="8750300" y="5799316"/>
          <a:ext cx="889000" cy="42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96991</xdr:rowOff>
    </xdr:from>
    <xdr:to>
      <xdr:col>50</xdr:col>
      <xdr:colOff>165100</xdr:colOff>
      <xdr:row>37</xdr:row>
      <xdr:rowOff>27141</xdr:rowOff>
    </xdr:to>
    <xdr:sp macro="" textlink="">
      <xdr:nvSpPr>
        <xdr:cNvPr id="296" name="フローチャート: 判断 295"/>
        <xdr:cNvSpPr/>
      </xdr:nvSpPr>
      <xdr:spPr>
        <a:xfrm>
          <a:off x="95885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18268</xdr:rowOff>
    </xdr:from>
    <xdr:ext cx="599010" cy="259045"/>
    <xdr:sp macro="" textlink="">
      <xdr:nvSpPr>
        <xdr:cNvPr id="297" name="テキスト ボックス 296"/>
        <xdr:cNvSpPr txBox="1"/>
      </xdr:nvSpPr>
      <xdr:spPr>
        <a:xfrm>
          <a:off x="9339795" y="6361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141466</xdr:rowOff>
    </xdr:from>
    <xdr:to>
      <xdr:col>45</xdr:col>
      <xdr:colOff>177800</xdr:colOff>
      <xdr:row>35</xdr:row>
      <xdr:rowOff>56333</xdr:rowOff>
    </xdr:to>
    <xdr:cxnSp macro="">
      <xdr:nvCxnSpPr>
        <xdr:cNvPr id="298" name="直線コネクタ 297"/>
        <xdr:cNvCxnSpPr/>
      </xdr:nvCxnSpPr>
      <xdr:spPr>
        <a:xfrm flipV="1">
          <a:off x="7861300" y="5799316"/>
          <a:ext cx="889000" cy="25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57500</xdr:rowOff>
    </xdr:from>
    <xdr:to>
      <xdr:col>46</xdr:col>
      <xdr:colOff>38100</xdr:colOff>
      <xdr:row>35</xdr:row>
      <xdr:rowOff>159100</xdr:rowOff>
    </xdr:to>
    <xdr:sp macro="" textlink="">
      <xdr:nvSpPr>
        <xdr:cNvPr id="299" name="フローチャート: 判断 298"/>
        <xdr:cNvSpPr/>
      </xdr:nvSpPr>
      <xdr:spPr>
        <a:xfrm>
          <a:off x="8699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150227</xdr:rowOff>
    </xdr:from>
    <xdr:ext cx="599010" cy="259045"/>
    <xdr:sp macro="" textlink="">
      <xdr:nvSpPr>
        <xdr:cNvPr id="300" name="テキスト ボックス 299"/>
        <xdr:cNvSpPr txBox="1"/>
      </xdr:nvSpPr>
      <xdr:spPr>
        <a:xfrm>
          <a:off x="8450795" y="6150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157624</xdr:rowOff>
    </xdr:from>
    <xdr:to>
      <xdr:col>41</xdr:col>
      <xdr:colOff>50800</xdr:colOff>
      <xdr:row>35</xdr:row>
      <xdr:rowOff>56333</xdr:rowOff>
    </xdr:to>
    <xdr:cxnSp macro="">
      <xdr:nvCxnSpPr>
        <xdr:cNvPr id="301" name="直線コネクタ 300"/>
        <xdr:cNvCxnSpPr/>
      </xdr:nvCxnSpPr>
      <xdr:spPr>
        <a:xfrm>
          <a:off x="6972300" y="5986924"/>
          <a:ext cx="889000" cy="70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140773</xdr:rowOff>
    </xdr:from>
    <xdr:to>
      <xdr:col>41</xdr:col>
      <xdr:colOff>101600</xdr:colOff>
      <xdr:row>37</xdr:row>
      <xdr:rowOff>70923</xdr:rowOff>
    </xdr:to>
    <xdr:sp macro="" textlink="">
      <xdr:nvSpPr>
        <xdr:cNvPr id="302" name="フローチャート: 判断 301"/>
        <xdr:cNvSpPr/>
      </xdr:nvSpPr>
      <xdr:spPr>
        <a:xfrm>
          <a:off x="7810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62050</xdr:rowOff>
    </xdr:from>
    <xdr:ext cx="599010" cy="259045"/>
    <xdr:sp macro="" textlink="">
      <xdr:nvSpPr>
        <xdr:cNvPr id="303" name="テキスト ボックス 302"/>
        <xdr:cNvSpPr txBox="1"/>
      </xdr:nvSpPr>
      <xdr:spPr>
        <a:xfrm>
          <a:off x="7561795" y="6405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136531</xdr:rowOff>
    </xdr:from>
    <xdr:to>
      <xdr:col>36</xdr:col>
      <xdr:colOff>165100</xdr:colOff>
      <xdr:row>37</xdr:row>
      <xdr:rowOff>66681</xdr:rowOff>
    </xdr:to>
    <xdr:sp macro="" textlink="">
      <xdr:nvSpPr>
        <xdr:cNvPr id="304" name="フローチャート: 判断 303"/>
        <xdr:cNvSpPr/>
      </xdr:nvSpPr>
      <xdr:spPr>
        <a:xfrm>
          <a:off x="6921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57808</xdr:rowOff>
    </xdr:from>
    <xdr:ext cx="599010" cy="259045"/>
    <xdr:sp macro="" textlink="">
      <xdr:nvSpPr>
        <xdr:cNvPr id="305" name="テキスト ボックス 304"/>
        <xdr:cNvSpPr txBox="1"/>
      </xdr:nvSpPr>
      <xdr:spPr>
        <a:xfrm>
          <a:off x="6672795" y="6401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88128</xdr:rowOff>
    </xdr:from>
    <xdr:to>
      <xdr:col>55</xdr:col>
      <xdr:colOff>50800</xdr:colOff>
      <xdr:row>36</xdr:row>
      <xdr:rowOff>18278</xdr:rowOff>
    </xdr:to>
    <xdr:sp macro="" textlink="">
      <xdr:nvSpPr>
        <xdr:cNvPr id="311" name="楕円 310"/>
        <xdr:cNvSpPr/>
      </xdr:nvSpPr>
      <xdr:spPr>
        <a:xfrm>
          <a:off x="10426700" y="6088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111005</xdr:rowOff>
    </xdr:from>
    <xdr:ext cx="599010" cy="259045"/>
    <xdr:sp macro="" textlink="">
      <xdr:nvSpPr>
        <xdr:cNvPr id="312" name="補助費等該当値テキスト"/>
        <xdr:cNvSpPr txBox="1"/>
      </xdr:nvSpPr>
      <xdr:spPr>
        <a:xfrm>
          <a:off x="10528300" y="5940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1215</xdr:rowOff>
    </xdr:from>
    <xdr:to>
      <xdr:col>50</xdr:col>
      <xdr:colOff>165100</xdr:colOff>
      <xdr:row>36</xdr:row>
      <xdr:rowOff>102815</xdr:rowOff>
    </xdr:to>
    <xdr:sp macro="" textlink="">
      <xdr:nvSpPr>
        <xdr:cNvPr id="313" name="楕円 312"/>
        <xdr:cNvSpPr/>
      </xdr:nvSpPr>
      <xdr:spPr>
        <a:xfrm>
          <a:off x="9588500" y="617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119342</xdr:rowOff>
    </xdr:from>
    <xdr:ext cx="599010" cy="259045"/>
    <xdr:sp macro="" textlink="">
      <xdr:nvSpPr>
        <xdr:cNvPr id="314" name="テキスト ボックス 313"/>
        <xdr:cNvSpPr txBox="1"/>
      </xdr:nvSpPr>
      <xdr:spPr>
        <a:xfrm>
          <a:off x="9339795" y="5948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90666</xdr:rowOff>
    </xdr:from>
    <xdr:to>
      <xdr:col>46</xdr:col>
      <xdr:colOff>38100</xdr:colOff>
      <xdr:row>34</xdr:row>
      <xdr:rowOff>20816</xdr:rowOff>
    </xdr:to>
    <xdr:sp macro="" textlink="">
      <xdr:nvSpPr>
        <xdr:cNvPr id="315" name="楕円 314"/>
        <xdr:cNvSpPr/>
      </xdr:nvSpPr>
      <xdr:spPr>
        <a:xfrm>
          <a:off x="8699500" y="574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37343</xdr:rowOff>
    </xdr:from>
    <xdr:ext cx="599010" cy="259045"/>
    <xdr:sp macro="" textlink="">
      <xdr:nvSpPr>
        <xdr:cNvPr id="316" name="テキスト ボックス 315"/>
        <xdr:cNvSpPr txBox="1"/>
      </xdr:nvSpPr>
      <xdr:spPr>
        <a:xfrm>
          <a:off x="8450795" y="5523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5533</xdr:rowOff>
    </xdr:from>
    <xdr:to>
      <xdr:col>41</xdr:col>
      <xdr:colOff>101600</xdr:colOff>
      <xdr:row>35</xdr:row>
      <xdr:rowOff>107133</xdr:rowOff>
    </xdr:to>
    <xdr:sp macro="" textlink="">
      <xdr:nvSpPr>
        <xdr:cNvPr id="317" name="楕円 316"/>
        <xdr:cNvSpPr/>
      </xdr:nvSpPr>
      <xdr:spPr>
        <a:xfrm>
          <a:off x="7810500" y="6006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123660</xdr:rowOff>
    </xdr:from>
    <xdr:ext cx="599010" cy="259045"/>
    <xdr:sp macro="" textlink="">
      <xdr:nvSpPr>
        <xdr:cNvPr id="318" name="テキスト ボックス 317"/>
        <xdr:cNvSpPr txBox="1"/>
      </xdr:nvSpPr>
      <xdr:spPr>
        <a:xfrm>
          <a:off x="7561795" y="5781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106824</xdr:rowOff>
    </xdr:from>
    <xdr:to>
      <xdr:col>36</xdr:col>
      <xdr:colOff>165100</xdr:colOff>
      <xdr:row>35</xdr:row>
      <xdr:rowOff>36974</xdr:rowOff>
    </xdr:to>
    <xdr:sp macro="" textlink="">
      <xdr:nvSpPr>
        <xdr:cNvPr id="319" name="楕円 318"/>
        <xdr:cNvSpPr/>
      </xdr:nvSpPr>
      <xdr:spPr>
        <a:xfrm>
          <a:off x="6921500" y="593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53501</xdr:rowOff>
    </xdr:from>
    <xdr:ext cx="599010" cy="259045"/>
    <xdr:sp macro="" textlink="">
      <xdr:nvSpPr>
        <xdr:cNvPr id="320" name="テキスト ボックス 319"/>
        <xdr:cNvSpPr txBox="1"/>
      </xdr:nvSpPr>
      <xdr:spPr>
        <a:xfrm>
          <a:off x="6672795" y="5711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4" name="テキスト ボックス 333"/>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6" name="テキスト ボックス 335"/>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8" name="テキスト ボックス 337"/>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0" name="テキスト ボックス 339"/>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130478</xdr:rowOff>
    </xdr:from>
    <xdr:to>
      <xdr:col>54</xdr:col>
      <xdr:colOff>189865</xdr:colOff>
      <xdr:row>59</xdr:row>
      <xdr:rowOff>30262</xdr:rowOff>
    </xdr:to>
    <xdr:cxnSp macro="">
      <xdr:nvCxnSpPr>
        <xdr:cNvPr id="344" name="直線コネクタ 343"/>
        <xdr:cNvCxnSpPr/>
      </xdr:nvCxnSpPr>
      <xdr:spPr>
        <a:xfrm flipV="1">
          <a:off x="10475595" y="8874428"/>
          <a:ext cx="1270" cy="1271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34089</xdr:rowOff>
    </xdr:from>
    <xdr:ext cx="534377" cy="259045"/>
    <xdr:sp macro="" textlink="">
      <xdr:nvSpPr>
        <xdr:cNvPr id="345" name="普通建設事業費最小値テキスト"/>
        <xdr:cNvSpPr txBox="1"/>
      </xdr:nvSpPr>
      <xdr:spPr>
        <a:xfrm>
          <a:off x="10528300" y="1014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30262</xdr:rowOff>
    </xdr:from>
    <xdr:to>
      <xdr:col>55</xdr:col>
      <xdr:colOff>88900</xdr:colOff>
      <xdr:row>59</xdr:row>
      <xdr:rowOff>30262</xdr:rowOff>
    </xdr:to>
    <xdr:cxnSp macro="">
      <xdr:nvCxnSpPr>
        <xdr:cNvPr id="346" name="直線コネクタ 345"/>
        <xdr:cNvCxnSpPr/>
      </xdr:nvCxnSpPr>
      <xdr:spPr>
        <a:xfrm>
          <a:off x="10388600" y="10145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77155</xdr:rowOff>
    </xdr:from>
    <xdr:ext cx="690189" cy="259045"/>
    <xdr:sp macro="" textlink="">
      <xdr:nvSpPr>
        <xdr:cNvPr id="347" name="普通建設事業費最大値テキスト"/>
        <xdr:cNvSpPr txBox="1"/>
      </xdr:nvSpPr>
      <xdr:spPr>
        <a:xfrm>
          <a:off x="10528300" y="86496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130478</xdr:rowOff>
    </xdr:from>
    <xdr:to>
      <xdr:col>55</xdr:col>
      <xdr:colOff>88900</xdr:colOff>
      <xdr:row>51</xdr:row>
      <xdr:rowOff>130478</xdr:rowOff>
    </xdr:to>
    <xdr:cxnSp macro="">
      <xdr:nvCxnSpPr>
        <xdr:cNvPr id="348" name="直線コネクタ 347"/>
        <xdr:cNvCxnSpPr/>
      </xdr:nvCxnSpPr>
      <xdr:spPr>
        <a:xfrm>
          <a:off x="10388600" y="88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73801</xdr:rowOff>
    </xdr:from>
    <xdr:to>
      <xdr:col>55</xdr:col>
      <xdr:colOff>0</xdr:colOff>
      <xdr:row>54</xdr:row>
      <xdr:rowOff>123064</xdr:rowOff>
    </xdr:to>
    <xdr:cxnSp macro="">
      <xdr:nvCxnSpPr>
        <xdr:cNvPr id="349" name="直線コネクタ 348"/>
        <xdr:cNvCxnSpPr/>
      </xdr:nvCxnSpPr>
      <xdr:spPr>
        <a:xfrm flipV="1">
          <a:off x="9639300" y="9332101"/>
          <a:ext cx="838200" cy="49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30715</xdr:rowOff>
    </xdr:from>
    <xdr:ext cx="599010" cy="259045"/>
    <xdr:sp macro="" textlink="">
      <xdr:nvSpPr>
        <xdr:cNvPr id="350" name="普通建設事業費平均値テキスト"/>
        <xdr:cNvSpPr txBox="1"/>
      </xdr:nvSpPr>
      <xdr:spPr>
        <a:xfrm>
          <a:off x="10528300" y="99748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52288</xdr:rowOff>
    </xdr:from>
    <xdr:to>
      <xdr:col>55</xdr:col>
      <xdr:colOff>50800</xdr:colOff>
      <xdr:row>58</xdr:row>
      <xdr:rowOff>153888</xdr:rowOff>
    </xdr:to>
    <xdr:sp macro="" textlink="">
      <xdr:nvSpPr>
        <xdr:cNvPr id="351" name="フローチャート: 判断 350"/>
        <xdr:cNvSpPr/>
      </xdr:nvSpPr>
      <xdr:spPr>
        <a:xfrm>
          <a:off x="10426700" y="999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123064</xdr:rowOff>
    </xdr:from>
    <xdr:to>
      <xdr:col>50</xdr:col>
      <xdr:colOff>114300</xdr:colOff>
      <xdr:row>57</xdr:row>
      <xdr:rowOff>17156</xdr:rowOff>
    </xdr:to>
    <xdr:cxnSp macro="">
      <xdr:nvCxnSpPr>
        <xdr:cNvPr id="352" name="直線コネクタ 351"/>
        <xdr:cNvCxnSpPr/>
      </xdr:nvCxnSpPr>
      <xdr:spPr>
        <a:xfrm flipV="1">
          <a:off x="8750300" y="9381364"/>
          <a:ext cx="889000" cy="408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26915</xdr:rowOff>
    </xdr:from>
    <xdr:to>
      <xdr:col>50</xdr:col>
      <xdr:colOff>165100</xdr:colOff>
      <xdr:row>58</xdr:row>
      <xdr:rowOff>128515</xdr:rowOff>
    </xdr:to>
    <xdr:sp macro="" textlink="">
      <xdr:nvSpPr>
        <xdr:cNvPr id="353" name="フローチャート: 判断 352"/>
        <xdr:cNvSpPr/>
      </xdr:nvSpPr>
      <xdr:spPr>
        <a:xfrm>
          <a:off x="9588500" y="997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119642</xdr:rowOff>
    </xdr:from>
    <xdr:ext cx="599010" cy="259045"/>
    <xdr:sp macro="" textlink="">
      <xdr:nvSpPr>
        <xdr:cNvPr id="354" name="テキスト ボックス 353"/>
        <xdr:cNvSpPr txBox="1"/>
      </xdr:nvSpPr>
      <xdr:spPr>
        <a:xfrm>
          <a:off x="9339795" y="10063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17156</xdr:rowOff>
    </xdr:from>
    <xdr:to>
      <xdr:col>45</xdr:col>
      <xdr:colOff>177800</xdr:colOff>
      <xdr:row>57</xdr:row>
      <xdr:rowOff>152790</xdr:rowOff>
    </xdr:to>
    <xdr:cxnSp macro="">
      <xdr:nvCxnSpPr>
        <xdr:cNvPr id="355" name="直線コネクタ 354"/>
        <xdr:cNvCxnSpPr/>
      </xdr:nvCxnSpPr>
      <xdr:spPr>
        <a:xfrm flipV="1">
          <a:off x="7861300" y="9789806"/>
          <a:ext cx="889000" cy="135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38474</xdr:rowOff>
    </xdr:from>
    <xdr:to>
      <xdr:col>46</xdr:col>
      <xdr:colOff>38100</xdr:colOff>
      <xdr:row>58</xdr:row>
      <xdr:rowOff>140074</xdr:rowOff>
    </xdr:to>
    <xdr:sp macro="" textlink="">
      <xdr:nvSpPr>
        <xdr:cNvPr id="356" name="フローチャート: 判断 355"/>
        <xdr:cNvSpPr/>
      </xdr:nvSpPr>
      <xdr:spPr>
        <a:xfrm>
          <a:off x="8699500" y="99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131201</xdr:rowOff>
    </xdr:from>
    <xdr:ext cx="599010" cy="259045"/>
    <xdr:sp macro="" textlink="">
      <xdr:nvSpPr>
        <xdr:cNvPr id="357" name="テキスト ボックス 356"/>
        <xdr:cNvSpPr txBox="1"/>
      </xdr:nvSpPr>
      <xdr:spPr>
        <a:xfrm>
          <a:off x="8450795" y="10075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76136</xdr:rowOff>
    </xdr:from>
    <xdr:to>
      <xdr:col>41</xdr:col>
      <xdr:colOff>50800</xdr:colOff>
      <xdr:row>57</xdr:row>
      <xdr:rowOff>152790</xdr:rowOff>
    </xdr:to>
    <xdr:cxnSp macro="">
      <xdr:nvCxnSpPr>
        <xdr:cNvPr id="358" name="直線コネクタ 357"/>
        <xdr:cNvCxnSpPr/>
      </xdr:nvCxnSpPr>
      <xdr:spPr>
        <a:xfrm>
          <a:off x="6972300" y="9848786"/>
          <a:ext cx="889000" cy="76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44347</xdr:rowOff>
    </xdr:from>
    <xdr:to>
      <xdr:col>41</xdr:col>
      <xdr:colOff>101600</xdr:colOff>
      <xdr:row>58</xdr:row>
      <xdr:rowOff>145947</xdr:rowOff>
    </xdr:to>
    <xdr:sp macro="" textlink="">
      <xdr:nvSpPr>
        <xdr:cNvPr id="359" name="フローチャート: 判断 358"/>
        <xdr:cNvSpPr/>
      </xdr:nvSpPr>
      <xdr:spPr>
        <a:xfrm>
          <a:off x="7810500" y="998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137074</xdr:rowOff>
    </xdr:from>
    <xdr:ext cx="599010" cy="259045"/>
    <xdr:sp macro="" textlink="">
      <xdr:nvSpPr>
        <xdr:cNvPr id="360" name="テキスト ボックス 359"/>
        <xdr:cNvSpPr txBox="1"/>
      </xdr:nvSpPr>
      <xdr:spPr>
        <a:xfrm>
          <a:off x="7561795" y="10081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54710</xdr:rowOff>
    </xdr:from>
    <xdr:to>
      <xdr:col>36</xdr:col>
      <xdr:colOff>165100</xdr:colOff>
      <xdr:row>58</xdr:row>
      <xdr:rowOff>156310</xdr:rowOff>
    </xdr:to>
    <xdr:sp macro="" textlink="">
      <xdr:nvSpPr>
        <xdr:cNvPr id="361" name="フローチャート: 判断 360"/>
        <xdr:cNvSpPr/>
      </xdr:nvSpPr>
      <xdr:spPr>
        <a:xfrm>
          <a:off x="6921500" y="999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147437</xdr:rowOff>
    </xdr:from>
    <xdr:ext cx="599010" cy="259045"/>
    <xdr:sp macro="" textlink="">
      <xdr:nvSpPr>
        <xdr:cNvPr id="362" name="テキスト ボックス 361"/>
        <xdr:cNvSpPr txBox="1"/>
      </xdr:nvSpPr>
      <xdr:spPr>
        <a:xfrm>
          <a:off x="6672795" y="10091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23001</xdr:rowOff>
    </xdr:from>
    <xdr:to>
      <xdr:col>55</xdr:col>
      <xdr:colOff>50800</xdr:colOff>
      <xdr:row>54</xdr:row>
      <xdr:rowOff>124601</xdr:rowOff>
    </xdr:to>
    <xdr:sp macro="" textlink="">
      <xdr:nvSpPr>
        <xdr:cNvPr id="368" name="楕円 367"/>
        <xdr:cNvSpPr/>
      </xdr:nvSpPr>
      <xdr:spPr>
        <a:xfrm>
          <a:off x="10426700" y="928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45878</xdr:rowOff>
    </xdr:from>
    <xdr:ext cx="690189" cy="259045"/>
    <xdr:sp macro="" textlink="">
      <xdr:nvSpPr>
        <xdr:cNvPr id="369" name="普通建設事業費該当値テキスト"/>
        <xdr:cNvSpPr txBox="1"/>
      </xdr:nvSpPr>
      <xdr:spPr>
        <a:xfrm>
          <a:off x="10528300" y="91327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2,172,964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72264</xdr:rowOff>
    </xdr:from>
    <xdr:to>
      <xdr:col>50</xdr:col>
      <xdr:colOff>165100</xdr:colOff>
      <xdr:row>55</xdr:row>
      <xdr:rowOff>2414</xdr:rowOff>
    </xdr:to>
    <xdr:sp macro="" textlink="">
      <xdr:nvSpPr>
        <xdr:cNvPr id="370" name="楕円 369"/>
        <xdr:cNvSpPr/>
      </xdr:nvSpPr>
      <xdr:spPr>
        <a:xfrm>
          <a:off x="9588500" y="933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150205</xdr:colOff>
      <xdr:row>53</xdr:row>
      <xdr:rowOff>18941</xdr:rowOff>
    </xdr:from>
    <xdr:ext cx="690189" cy="259045"/>
    <xdr:sp macro="" textlink="">
      <xdr:nvSpPr>
        <xdr:cNvPr id="371" name="テキスト ボックス 370"/>
        <xdr:cNvSpPr txBox="1"/>
      </xdr:nvSpPr>
      <xdr:spPr>
        <a:xfrm>
          <a:off x="9294205" y="91057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137806</xdr:rowOff>
    </xdr:from>
    <xdr:to>
      <xdr:col>46</xdr:col>
      <xdr:colOff>38100</xdr:colOff>
      <xdr:row>57</xdr:row>
      <xdr:rowOff>67956</xdr:rowOff>
    </xdr:to>
    <xdr:sp macro="" textlink="">
      <xdr:nvSpPr>
        <xdr:cNvPr id="372" name="楕円 371"/>
        <xdr:cNvSpPr/>
      </xdr:nvSpPr>
      <xdr:spPr>
        <a:xfrm>
          <a:off x="8699500" y="9739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84483</xdr:rowOff>
    </xdr:from>
    <xdr:ext cx="599010" cy="259045"/>
    <xdr:sp macro="" textlink="">
      <xdr:nvSpPr>
        <xdr:cNvPr id="373" name="テキスト ボックス 372"/>
        <xdr:cNvSpPr txBox="1"/>
      </xdr:nvSpPr>
      <xdr:spPr>
        <a:xfrm>
          <a:off x="8450795" y="9514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101990</xdr:rowOff>
    </xdr:from>
    <xdr:to>
      <xdr:col>41</xdr:col>
      <xdr:colOff>101600</xdr:colOff>
      <xdr:row>58</xdr:row>
      <xdr:rowOff>32140</xdr:rowOff>
    </xdr:to>
    <xdr:sp macro="" textlink="">
      <xdr:nvSpPr>
        <xdr:cNvPr id="374" name="楕円 373"/>
        <xdr:cNvSpPr/>
      </xdr:nvSpPr>
      <xdr:spPr>
        <a:xfrm>
          <a:off x="7810500" y="987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48667</xdr:rowOff>
    </xdr:from>
    <xdr:ext cx="599010" cy="259045"/>
    <xdr:sp macro="" textlink="">
      <xdr:nvSpPr>
        <xdr:cNvPr id="375" name="テキスト ボックス 374"/>
        <xdr:cNvSpPr txBox="1"/>
      </xdr:nvSpPr>
      <xdr:spPr>
        <a:xfrm>
          <a:off x="7561795" y="9649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25336</xdr:rowOff>
    </xdr:from>
    <xdr:to>
      <xdr:col>36</xdr:col>
      <xdr:colOff>165100</xdr:colOff>
      <xdr:row>57</xdr:row>
      <xdr:rowOff>126936</xdr:rowOff>
    </xdr:to>
    <xdr:sp macro="" textlink="">
      <xdr:nvSpPr>
        <xdr:cNvPr id="376" name="楕円 375"/>
        <xdr:cNvSpPr/>
      </xdr:nvSpPr>
      <xdr:spPr>
        <a:xfrm>
          <a:off x="6921500" y="979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143463</xdr:rowOff>
    </xdr:from>
    <xdr:ext cx="599010" cy="259045"/>
    <xdr:sp macro="" textlink="">
      <xdr:nvSpPr>
        <xdr:cNvPr id="377" name="テキスト ボックス 376"/>
        <xdr:cNvSpPr txBox="1"/>
      </xdr:nvSpPr>
      <xdr:spPr>
        <a:xfrm>
          <a:off x="6672795" y="9573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1" name="テキスト ボックス 390"/>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3" name="テキスト ボックス 39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5" name="テキスト ボックス 394"/>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7" name="テキスト ボックス 396"/>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9" name="テキスト ボックス 398"/>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155905</xdr:rowOff>
    </xdr:from>
    <xdr:to>
      <xdr:col>54</xdr:col>
      <xdr:colOff>189865</xdr:colOff>
      <xdr:row>79</xdr:row>
      <xdr:rowOff>44450</xdr:rowOff>
    </xdr:to>
    <xdr:cxnSp macro="">
      <xdr:nvCxnSpPr>
        <xdr:cNvPr id="401" name="直線コネクタ 400"/>
        <xdr:cNvCxnSpPr/>
      </xdr:nvCxnSpPr>
      <xdr:spPr>
        <a:xfrm flipV="1">
          <a:off x="10475595" y="12157405"/>
          <a:ext cx="1270" cy="14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2"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3" name="直線コネクタ 402"/>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102582</xdr:rowOff>
    </xdr:from>
    <xdr:ext cx="690189" cy="259045"/>
    <xdr:sp macro="" textlink="">
      <xdr:nvSpPr>
        <xdr:cNvPr id="404" name="普通建設事業費 （ うち新規整備　）最大値テキスト"/>
        <xdr:cNvSpPr txBox="1"/>
      </xdr:nvSpPr>
      <xdr:spPr>
        <a:xfrm>
          <a:off x="10528300" y="119326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155905</xdr:rowOff>
    </xdr:from>
    <xdr:to>
      <xdr:col>55</xdr:col>
      <xdr:colOff>88900</xdr:colOff>
      <xdr:row>70</xdr:row>
      <xdr:rowOff>155905</xdr:rowOff>
    </xdr:to>
    <xdr:cxnSp macro="">
      <xdr:nvCxnSpPr>
        <xdr:cNvPr id="405" name="直線コネクタ 404"/>
        <xdr:cNvCxnSpPr/>
      </xdr:nvCxnSpPr>
      <xdr:spPr>
        <a:xfrm>
          <a:off x="10388600" y="1215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53011</xdr:rowOff>
    </xdr:from>
    <xdr:to>
      <xdr:col>55</xdr:col>
      <xdr:colOff>0</xdr:colOff>
      <xdr:row>75</xdr:row>
      <xdr:rowOff>21802</xdr:rowOff>
    </xdr:to>
    <xdr:cxnSp macro="">
      <xdr:nvCxnSpPr>
        <xdr:cNvPr id="406" name="直線コネクタ 405"/>
        <xdr:cNvCxnSpPr/>
      </xdr:nvCxnSpPr>
      <xdr:spPr>
        <a:xfrm>
          <a:off x="9639300" y="12054511"/>
          <a:ext cx="838200" cy="826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18969</xdr:rowOff>
    </xdr:from>
    <xdr:ext cx="534377" cy="259045"/>
    <xdr:sp macro="" textlink="">
      <xdr:nvSpPr>
        <xdr:cNvPr id="407" name="普通建設事業費 （ うち新規整備　）平均値テキスト"/>
        <xdr:cNvSpPr txBox="1"/>
      </xdr:nvSpPr>
      <xdr:spPr>
        <a:xfrm>
          <a:off x="10528300" y="13392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40542</xdr:rowOff>
    </xdr:from>
    <xdr:to>
      <xdr:col>55</xdr:col>
      <xdr:colOff>50800</xdr:colOff>
      <xdr:row>78</xdr:row>
      <xdr:rowOff>142142</xdr:rowOff>
    </xdr:to>
    <xdr:sp macro="" textlink="">
      <xdr:nvSpPr>
        <xdr:cNvPr id="408" name="フローチャート: 判断 407"/>
        <xdr:cNvSpPr/>
      </xdr:nvSpPr>
      <xdr:spPr>
        <a:xfrm>
          <a:off x="104267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70</xdr:row>
      <xdr:rowOff>53011</xdr:rowOff>
    </xdr:from>
    <xdr:to>
      <xdr:col>50</xdr:col>
      <xdr:colOff>114300</xdr:colOff>
      <xdr:row>78</xdr:row>
      <xdr:rowOff>63915</xdr:rowOff>
    </xdr:to>
    <xdr:cxnSp macro="">
      <xdr:nvCxnSpPr>
        <xdr:cNvPr id="409" name="直線コネクタ 408"/>
        <xdr:cNvCxnSpPr/>
      </xdr:nvCxnSpPr>
      <xdr:spPr>
        <a:xfrm flipV="1">
          <a:off x="8750300" y="12054511"/>
          <a:ext cx="889000" cy="138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160350</xdr:rowOff>
    </xdr:from>
    <xdr:to>
      <xdr:col>50</xdr:col>
      <xdr:colOff>165100</xdr:colOff>
      <xdr:row>78</xdr:row>
      <xdr:rowOff>90500</xdr:rowOff>
    </xdr:to>
    <xdr:sp macro="" textlink="">
      <xdr:nvSpPr>
        <xdr:cNvPr id="410" name="フローチャート: 判断 409"/>
        <xdr:cNvSpPr/>
      </xdr:nvSpPr>
      <xdr:spPr>
        <a:xfrm>
          <a:off x="9588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81627</xdr:rowOff>
    </xdr:from>
    <xdr:ext cx="599010" cy="259045"/>
    <xdr:sp macro="" textlink="">
      <xdr:nvSpPr>
        <xdr:cNvPr id="411" name="テキスト ボックス 410"/>
        <xdr:cNvSpPr txBox="1"/>
      </xdr:nvSpPr>
      <xdr:spPr>
        <a:xfrm>
          <a:off x="9339795" y="1345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24885</xdr:rowOff>
    </xdr:from>
    <xdr:to>
      <xdr:col>45</xdr:col>
      <xdr:colOff>177800</xdr:colOff>
      <xdr:row>78</xdr:row>
      <xdr:rowOff>63915</xdr:rowOff>
    </xdr:to>
    <xdr:cxnSp macro="">
      <xdr:nvCxnSpPr>
        <xdr:cNvPr id="412" name="直線コネクタ 411"/>
        <xdr:cNvCxnSpPr/>
      </xdr:nvCxnSpPr>
      <xdr:spPr>
        <a:xfrm>
          <a:off x="7861300" y="13226535"/>
          <a:ext cx="889000" cy="21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16554</xdr:rowOff>
    </xdr:from>
    <xdr:to>
      <xdr:col>46</xdr:col>
      <xdr:colOff>38100</xdr:colOff>
      <xdr:row>78</xdr:row>
      <xdr:rowOff>118154</xdr:rowOff>
    </xdr:to>
    <xdr:sp macro="" textlink="">
      <xdr:nvSpPr>
        <xdr:cNvPr id="413" name="フローチャート: 判断 412"/>
        <xdr:cNvSpPr/>
      </xdr:nvSpPr>
      <xdr:spPr>
        <a:xfrm>
          <a:off x="8699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109281</xdr:rowOff>
    </xdr:from>
    <xdr:ext cx="599010" cy="259045"/>
    <xdr:sp macro="" textlink="">
      <xdr:nvSpPr>
        <xdr:cNvPr id="414" name="テキスト ボックス 413"/>
        <xdr:cNvSpPr txBox="1"/>
      </xdr:nvSpPr>
      <xdr:spPr>
        <a:xfrm>
          <a:off x="8450795" y="1348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24885</xdr:rowOff>
    </xdr:from>
    <xdr:to>
      <xdr:col>41</xdr:col>
      <xdr:colOff>50800</xdr:colOff>
      <xdr:row>77</xdr:row>
      <xdr:rowOff>162951</xdr:rowOff>
    </xdr:to>
    <xdr:cxnSp macro="">
      <xdr:nvCxnSpPr>
        <xdr:cNvPr id="415" name="直線コネクタ 414"/>
        <xdr:cNvCxnSpPr/>
      </xdr:nvCxnSpPr>
      <xdr:spPr>
        <a:xfrm flipV="1">
          <a:off x="6972300" y="13226535"/>
          <a:ext cx="889000" cy="138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9708</xdr:rowOff>
    </xdr:from>
    <xdr:to>
      <xdr:col>41</xdr:col>
      <xdr:colOff>101600</xdr:colOff>
      <xdr:row>78</xdr:row>
      <xdr:rowOff>111308</xdr:rowOff>
    </xdr:to>
    <xdr:sp macro="" textlink="">
      <xdr:nvSpPr>
        <xdr:cNvPr id="416" name="フローチャート: 判断 415"/>
        <xdr:cNvSpPr/>
      </xdr:nvSpPr>
      <xdr:spPr>
        <a:xfrm>
          <a:off x="7810500" y="133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102435</xdr:rowOff>
    </xdr:from>
    <xdr:ext cx="599010" cy="259045"/>
    <xdr:sp macro="" textlink="">
      <xdr:nvSpPr>
        <xdr:cNvPr id="417" name="テキスト ボックス 416"/>
        <xdr:cNvSpPr txBox="1"/>
      </xdr:nvSpPr>
      <xdr:spPr>
        <a:xfrm>
          <a:off x="7561795" y="13475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21755</xdr:rowOff>
    </xdr:from>
    <xdr:to>
      <xdr:col>36</xdr:col>
      <xdr:colOff>165100</xdr:colOff>
      <xdr:row>78</xdr:row>
      <xdr:rowOff>123355</xdr:rowOff>
    </xdr:to>
    <xdr:sp macro="" textlink="">
      <xdr:nvSpPr>
        <xdr:cNvPr id="418" name="フローチャート: 判断 417"/>
        <xdr:cNvSpPr/>
      </xdr:nvSpPr>
      <xdr:spPr>
        <a:xfrm>
          <a:off x="6921500" y="1339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114482</xdr:rowOff>
    </xdr:from>
    <xdr:ext cx="599010" cy="259045"/>
    <xdr:sp macro="" textlink="">
      <xdr:nvSpPr>
        <xdr:cNvPr id="419" name="テキスト ボックス 418"/>
        <xdr:cNvSpPr txBox="1"/>
      </xdr:nvSpPr>
      <xdr:spPr>
        <a:xfrm>
          <a:off x="6672795" y="1348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142452</xdr:rowOff>
    </xdr:from>
    <xdr:to>
      <xdr:col>55</xdr:col>
      <xdr:colOff>50800</xdr:colOff>
      <xdr:row>75</xdr:row>
      <xdr:rowOff>72602</xdr:rowOff>
    </xdr:to>
    <xdr:sp macro="" textlink="">
      <xdr:nvSpPr>
        <xdr:cNvPr id="425" name="楕円 424"/>
        <xdr:cNvSpPr/>
      </xdr:nvSpPr>
      <xdr:spPr>
        <a:xfrm>
          <a:off x="10426700" y="1282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165329</xdr:rowOff>
    </xdr:from>
    <xdr:ext cx="599010" cy="259045"/>
    <xdr:sp macro="" textlink="">
      <xdr:nvSpPr>
        <xdr:cNvPr id="426" name="普通建設事業費 （ うち新規整備　）該当値テキスト"/>
        <xdr:cNvSpPr txBox="1"/>
      </xdr:nvSpPr>
      <xdr:spPr>
        <a:xfrm>
          <a:off x="10528300" y="12681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70</xdr:row>
      <xdr:rowOff>2211</xdr:rowOff>
    </xdr:from>
    <xdr:to>
      <xdr:col>50</xdr:col>
      <xdr:colOff>165100</xdr:colOff>
      <xdr:row>70</xdr:row>
      <xdr:rowOff>103811</xdr:rowOff>
    </xdr:to>
    <xdr:sp macro="" textlink="">
      <xdr:nvSpPr>
        <xdr:cNvPr id="427" name="楕円 426"/>
        <xdr:cNvSpPr/>
      </xdr:nvSpPr>
      <xdr:spPr>
        <a:xfrm>
          <a:off x="9588500" y="12003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150205</xdr:colOff>
      <xdr:row>68</xdr:row>
      <xdr:rowOff>120338</xdr:rowOff>
    </xdr:from>
    <xdr:ext cx="690189" cy="259045"/>
    <xdr:sp macro="" textlink="">
      <xdr:nvSpPr>
        <xdr:cNvPr id="428" name="テキスト ボックス 427"/>
        <xdr:cNvSpPr txBox="1"/>
      </xdr:nvSpPr>
      <xdr:spPr>
        <a:xfrm>
          <a:off x="9294205" y="117789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13115</xdr:rowOff>
    </xdr:from>
    <xdr:to>
      <xdr:col>46</xdr:col>
      <xdr:colOff>38100</xdr:colOff>
      <xdr:row>78</xdr:row>
      <xdr:rowOff>114715</xdr:rowOff>
    </xdr:to>
    <xdr:sp macro="" textlink="">
      <xdr:nvSpPr>
        <xdr:cNvPr id="429" name="楕円 428"/>
        <xdr:cNvSpPr/>
      </xdr:nvSpPr>
      <xdr:spPr>
        <a:xfrm>
          <a:off x="8699500" y="1338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131242</xdr:rowOff>
    </xdr:from>
    <xdr:ext cx="599010" cy="259045"/>
    <xdr:sp macro="" textlink="">
      <xdr:nvSpPr>
        <xdr:cNvPr id="430" name="テキスト ボックス 429"/>
        <xdr:cNvSpPr txBox="1"/>
      </xdr:nvSpPr>
      <xdr:spPr>
        <a:xfrm>
          <a:off x="8450795" y="13161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145535</xdr:rowOff>
    </xdr:from>
    <xdr:to>
      <xdr:col>41</xdr:col>
      <xdr:colOff>101600</xdr:colOff>
      <xdr:row>77</xdr:row>
      <xdr:rowOff>75685</xdr:rowOff>
    </xdr:to>
    <xdr:sp macro="" textlink="">
      <xdr:nvSpPr>
        <xdr:cNvPr id="431" name="楕円 430"/>
        <xdr:cNvSpPr/>
      </xdr:nvSpPr>
      <xdr:spPr>
        <a:xfrm>
          <a:off x="7810500" y="1317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75</xdr:row>
      <xdr:rowOff>92212</xdr:rowOff>
    </xdr:from>
    <xdr:ext cx="599010" cy="259045"/>
    <xdr:sp macro="" textlink="">
      <xdr:nvSpPr>
        <xdr:cNvPr id="432" name="テキスト ボックス 431"/>
        <xdr:cNvSpPr txBox="1"/>
      </xdr:nvSpPr>
      <xdr:spPr>
        <a:xfrm>
          <a:off x="7561795" y="12950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112151</xdr:rowOff>
    </xdr:from>
    <xdr:to>
      <xdr:col>36</xdr:col>
      <xdr:colOff>165100</xdr:colOff>
      <xdr:row>78</xdr:row>
      <xdr:rowOff>42301</xdr:rowOff>
    </xdr:to>
    <xdr:sp macro="" textlink="">
      <xdr:nvSpPr>
        <xdr:cNvPr id="433" name="楕円 432"/>
        <xdr:cNvSpPr/>
      </xdr:nvSpPr>
      <xdr:spPr>
        <a:xfrm>
          <a:off x="6921500" y="1331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58828</xdr:rowOff>
    </xdr:from>
    <xdr:ext cx="599010" cy="259045"/>
    <xdr:sp macro="" textlink="">
      <xdr:nvSpPr>
        <xdr:cNvPr id="434" name="テキスト ボックス 433"/>
        <xdr:cNvSpPr txBox="1"/>
      </xdr:nvSpPr>
      <xdr:spPr>
        <a:xfrm>
          <a:off x="6672795" y="13089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8" name="テキスト ボックス 447"/>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50" name="テキスト ボックス 449"/>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2" name="テキスト ボックス 451"/>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56307</xdr:rowOff>
    </xdr:from>
    <xdr:to>
      <xdr:col>54</xdr:col>
      <xdr:colOff>189865</xdr:colOff>
      <xdr:row>98</xdr:row>
      <xdr:rowOff>129826</xdr:rowOff>
    </xdr:to>
    <xdr:cxnSp macro="">
      <xdr:nvCxnSpPr>
        <xdr:cNvPr id="456" name="直線コネクタ 455"/>
        <xdr:cNvCxnSpPr/>
      </xdr:nvCxnSpPr>
      <xdr:spPr>
        <a:xfrm flipV="1">
          <a:off x="10475595" y="15829707"/>
          <a:ext cx="1270" cy="110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133653</xdr:rowOff>
    </xdr:from>
    <xdr:ext cx="534377" cy="259045"/>
    <xdr:sp macro="" textlink="">
      <xdr:nvSpPr>
        <xdr:cNvPr id="457" name="普通建設事業費 （ うち更新整備　）最小値テキスト"/>
        <xdr:cNvSpPr txBox="1"/>
      </xdr:nvSpPr>
      <xdr:spPr>
        <a:xfrm>
          <a:off x="10528300" y="1693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129826</xdr:rowOff>
    </xdr:from>
    <xdr:to>
      <xdr:col>55</xdr:col>
      <xdr:colOff>88900</xdr:colOff>
      <xdr:row>98</xdr:row>
      <xdr:rowOff>129826</xdr:rowOff>
    </xdr:to>
    <xdr:cxnSp macro="">
      <xdr:nvCxnSpPr>
        <xdr:cNvPr id="458" name="直線コネクタ 457"/>
        <xdr:cNvCxnSpPr/>
      </xdr:nvCxnSpPr>
      <xdr:spPr>
        <a:xfrm>
          <a:off x="10388600" y="1693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2984</xdr:rowOff>
    </xdr:from>
    <xdr:ext cx="690189" cy="259045"/>
    <xdr:sp macro="" textlink="">
      <xdr:nvSpPr>
        <xdr:cNvPr id="459" name="普通建設事業費 （ うち更新整備　）最大値テキスト"/>
        <xdr:cNvSpPr txBox="1"/>
      </xdr:nvSpPr>
      <xdr:spPr>
        <a:xfrm>
          <a:off x="10528300" y="156049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2,432,399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56307</xdr:rowOff>
    </xdr:from>
    <xdr:to>
      <xdr:col>55</xdr:col>
      <xdr:colOff>88900</xdr:colOff>
      <xdr:row>92</xdr:row>
      <xdr:rowOff>56307</xdr:rowOff>
    </xdr:to>
    <xdr:cxnSp macro="">
      <xdr:nvCxnSpPr>
        <xdr:cNvPr id="460" name="直線コネクタ 459"/>
        <xdr:cNvCxnSpPr/>
      </xdr:nvCxnSpPr>
      <xdr:spPr>
        <a:xfrm>
          <a:off x="10388600" y="15829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87061</xdr:rowOff>
    </xdr:from>
    <xdr:to>
      <xdr:col>55</xdr:col>
      <xdr:colOff>0</xdr:colOff>
      <xdr:row>96</xdr:row>
      <xdr:rowOff>131856</xdr:rowOff>
    </xdr:to>
    <xdr:cxnSp macro="">
      <xdr:nvCxnSpPr>
        <xdr:cNvPr id="461" name="直線コネクタ 460"/>
        <xdr:cNvCxnSpPr/>
      </xdr:nvCxnSpPr>
      <xdr:spPr>
        <a:xfrm flipV="1">
          <a:off x="9639300" y="16203361"/>
          <a:ext cx="838200" cy="38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155340</xdr:rowOff>
    </xdr:from>
    <xdr:ext cx="599010" cy="259045"/>
    <xdr:sp macro="" textlink="">
      <xdr:nvSpPr>
        <xdr:cNvPr id="462" name="普通建設事業費 （ うち更新整備　）平均値テキスト"/>
        <xdr:cNvSpPr txBox="1"/>
      </xdr:nvSpPr>
      <xdr:spPr>
        <a:xfrm>
          <a:off x="10528300" y="167859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5463</xdr:rowOff>
    </xdr:from>
    <xdr:to>
      <xdr:col>55</xdr:col>
      <xdr:colOff>50800</xdr:colOff>
      <xdr:row>98</xdr:row>
      <xdr:rowOff>107063</xdr:rowOff>
    </xdr:to>
    <xdr:sp macro="" textlink="">
      <xdr:nvSpPr>
        <xdr:cNvPr id="463" name="フローチャート: 判断 462"/>
        <xdr:cNvSpPr/>
      </xdr:nvSpPr>
      <xdr:spPr>
        <a:xfrm>
          <a:off x="104267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100636</xdr:rowOff>
    </xdr:from>
    <xdr:to>
      <xdr:col>50</xdr:col>
      <xdr:colOff>114300</xdr:colOff>
      <xdr:row>96</xdr:row>
      <xdr:rowOff>131856</xdr:rowOff>
    </xdr:to>
    <xdr:cxnSp macro="">
      <xdr:nvCxnSpPr>
        <xdr:cNvPr id="464" name="直線コネクタ 463"/>
        <xdr:cNvCxnSpPr/>
      </xdr:nvCxnSpPr>
      <xdr:spPr>
        <a:xfrm>
          <a:off x="8750300" y="16559836"/>
          <a:ext cx="889000" cy="3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3113</xdr:rowOff>
    </xdr:from>
    <xdr:to>
      <xdr:col>50</xdr:col>
      <xdr:colOff>165100</xdr:colOff>
      <xdr:row>98</xdr:row>
      <xdr:rowOff>104713</xdr:rowOff>
    </xdr:to>
    <xdr:sp macro="" textlink="">
      <xdr:nvSpPr>
        <xdr:cNvPr id="465" name="フローチャート: 判断 464"/>
        <xdr:cNvSpPr/>
      </xdr:nvSpPr>
      <xdr:spPr>
        <a:xfrm>
          <a:off x="9588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95840</xdr:rowOff>
    </xdr:from>
    <xdr:ext cx="599010" cy="259045"/>
    <xdr:sp macro="" textlink="">
      <xdr:nvSpPr>
        <xdr:cNvPr id="466" name="テキスト ボックス 465"/>
        <xdr:cNvSpPr txBox="1"/>
      </xdr:nvSpPr>
      <xdr:spPr>
        <a:xfrm>
          <a:off x="9339795" y="168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100636</xdr:rowOff>
    </xdr:from>
    <xdr:to>
      <xdr:col>45</xdr:col>
      <xdr:colOff>177800</xdr:colOff>
      <xdr:row>97</xdr:row>
      <xdr:rowOff>160165</xdr:rowOff>
    </xdr:to>
    <xdr:cxnSp macro="">
      <xdr:nvCxnSpPr>
        <xdr:cNvPr id="467" name="直線コネクタ 466"/>
        <xdr:cNvCxnSpPr/>
      </xdr:nvCxnSpPr>
      <xdr:spPr>
        <a:xfrm flipV="1">
          <a:off x="7861300" y="16559836"/>
          <a:ext cx="889000" cy="230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237</xdr:rowOff>
    </xdr:from>
    <xdr:to>
      <xdr:col>46</xdr:col>
      <xdr:colOff>38100</xdr:colOff>
      <xdr:row>98</xdr:row>
      <xdr:rowOff>101837</xdr:rowOff>
    </xdr:to>
    <xdr:sp macro="" textlink="">
      <xdr:nvSpPr>
        <xdr:cNvPr id="468" name="フローチャート: 判断 467"/>
        <xdr:cNvSpPr/>
      </xdr:nvSpPr>
      <xdr:spPr>
        <a:xfrm>
          <a:off x="8699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92964</xdr:rowOff>
    </xdr:from>
    <xdr:ext cx="599010" cy="259045"/>
    <xdr:sp macro="" textlink="">
      <xdr:nvSpPr>
        <xdr:cNvPr id="469" name="テキスト ボックス 468"/>
        <xdr:cNvSpPr txBox="1"/>
      </xdr:nvSpPr>
      <xdr:spPr>
        <a:xfrm>
          <a:off x="8450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30759</xdr:rowOff>
    </xdr:from>
    <xdr:to>
      <xdr:col>41</xdr:col>
      <xdr:colOff>50800</xdr:colOff>
      <xdr:row>97</xdr:row>
      <xdr:rowOff>160165</xdr:rowOff>
    </xdr:to>
    <xdr:cxnSp macro="">
      <xdr:nvCxnSpPr>
        <xdr:cNvPr id="470" name="直線コネクタ 469"/>
        <xdr:cNvCxnSpPr/>
      </xdr:nvCxnSpPr>
      <xdr:spPr>
        <a:xfrm>
          <a:off x="6972300" y="16661409"/>
          <a:ext cx="889000" cy="129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11137</xdr:rowOff>
    </xdr:from>
    <xdr:to>
      <xdr:col>41</xdr:col>
      <xdr:colOff>101600</xdr:colOff>
      <xdr:row>98</xdr:row>
      <xdr:rowOff>112737</xdr:rowOff>
    </xdr:to>
    <xdr:sp macro="" textlink="">
      <xdr:nvSpPr>
        <xdr:cNvPr id="471" name="フローチャート: 判断 470"/>
        <xdr:cNvSpPr/>
      </xdr:nvSpPr>
      <xdr:spPr>
        <a:xfrm>
          <a:off x="78105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103864</xdr:rowOff>
    </xdr:from>
    <xdr:ext cx="599010" cy="259045"/>
    <xdr:sp macro="" textlink="">
      <xdr:nvSpPr>
        <xdr:cNvPr id="472" name="テキスト ボックス 471"/>
        <xdr:cNvSpPr txBox="1"/>
      </xdr:nvSpPr>
      <xdr:spPr>
        <a:xfrm>
          <a:off x="7561795" y="16905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18607</xdr:rowOff>
    </xdr:from>
    <xdr:to>
      <xdr:col>36</xdr:col>
      <xdr:colOff>165100</xdr:colOff>
      <xdr:row>98</xdr:row>
      <xdr:rowOff>120207</xdr:rowOff>
    </xdr:to>
    <xdr:sp macro="" textlink="">
      <xdr:nvSpPr>
        <xdr:cNvPr id="473" name="フローチャート: 判断 472"/>
        <xdr:cNvSpPr/>
      </xdr:nvSpPr>
      <xdr:spPr>
        <a:xfrm>
          <a:off x="6921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111334</xdr:rowOff>
    </xdr:from>
    <xdr:ext cx="599010" cy="259045"/>
    <xdr:sp macro="" textlink="">
      <xdr:nvSpPr>
        <xdr:cNvPr id="474" name="テキスト ボックス 473"/>
        <xdr:cNvSpPr txBox="1"/>
      </xdr:nvSpPr>
      <xdr:spPr>
        <a:xfrm>
          <a:off x="6672795" y="16913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36261</xdr:rowOff>
    </xdr:from>
    <xdr:to>
      <xdr:col>55</xdr:col>
      <xdr:colOff>50800</xdr:colOff>
      <xdr:row>94</xdr:row>
      <xdr:rowOff>137861</xdr:rowOff>
    </xdr:to>
    <xdr:sp macro="" textlink="">
      <xdr:nvSpPr>
        <xdr:cNvPr id="480" name="楕円 479"/>
        <xdr:cNvSpPr/>
      </xdr:nvSpPr>
      <xdr:spPr>
        <a:xfrm>
          <a:off x="10426700" y="16152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59138</xdr:rowOff>
    </xdr:from>
    <xdr:ext cx="690189" cy="259045"/>
    <xdr:sp macro="" textlink="">
      <xdr:nvSpPr>
        <xdr:cNvPr id="481" name="普通建設事業費 （ うち更新整備　）該当値テキスト"/>
        <xdr:cNvSpPr txBox="1"/>
      </xdr:nvSpPr>
      <xdr:spPr>
        <a:xfrm>
          <a:off x="10528300" y="160039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1,615,131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81056</xdr:rowOff>
    </xdr:from>
    <xdr:to>
      <xdr:col>50</xdr:col>
      <xdr:colOff>165100</xdr:colOff>
      <xdr:row>97</xdr:row>
      <xdr:rowOff>11206</xdr:rowOff>
    </xdr:to>
    <xdr:sp macro="" textlink="">
      <xdr:nvSpPr>
        <xdr:cNvPr id="482" name="楕円 481"/>
        <xdr:cNvSpPr/>
      </xdr:nvSpPr>
      <xdr:spPr>
        <a:xfrm>
          <a:off x="9588500" y="1654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27733</xdr:rowOff>
    </xdr:from>
    <xdr:ext cx="599010" cy="259045"/>
    <xdr:sp macro="" textlink="">
      <xdr:nvSpPr>
        <xdr:cNvPr id="483" name="テキスト ボックス 482"/>
        <xdr:cNvSpPr txBox="1"/>
      </xdr:nvSpPr>
      <xdr:spPr>
        <a:xfrm>
          <a:off x="9339795" y="16315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49836</xdr:rowOff>
    </xdr:from>
    <xdr:to>
      <xdr:col>46</xdr:col>
      <xdr:colOff>38100</xdr:colOff>
      <xdr:row>96</xdr:row>
      <xdr:rowOff>151436</xdr:rowOff>
    </xdr:to>
    <xdr:sp macro="" textlink="">
      <xdr:nvSpPr>
        <xdr:cNvPr id="484" name="楕円 483"/>
        <xdr:cNvSpPr/>
      </xdr:nvSpPr>
      <xdr:spPr>
        <a:xfrm>
          <a:off x="8699500" y="16509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167963</xdr:rowOff>
    </xdr:from>
    <xdr:ext cx="599010" cy="259045"/>
    <xdr:sp macro="" textlink="">
      <xdr:nvSpPr>
        <xdr:cNvPr id="485" name="テキスト ボックス 484"/>
        <xdr:cNvSpPr txBox="1"/>
      </xdr:nvSpPr>
      <xdr:spPr>
        <a:xfrm>
          <a:off x="8450795" y="1628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109365</xdr:rowOff>
    </xdr:from>
    <xdr:to>
      <xdr:col>41</xdr:col>
      <xdr:colOff>101600</xdr:colOff>
      <xdr:row>98</xdr:row>
      <xdr:rowOff>39515</xdr:rowOff>
    </xdr:to>
    <xdr:sp macro="" textlink="">
      <xdr:nvSpPr>
        <xdr:cNvPr id="486" name="楕円 485"/>
        <xdr:cNvSpPr/>
      </xdr:nvSpPr>
      <xdr:spPr>
        <a:xfrm>
          <a:off x="7810500" y="1674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56042</xdr:rowOff>
    </xdr:from>
    <xdr:ext cx="599010" cy="259045"/>
    <xdr:sp macro="" textlink="">
      <xdr:nvSpPr>
        <xdr:cNvPr id="487" name="テキスト ボックス 486"/>
        <xdr:cNvSpPr txBox="1"/>
      </xdr:nvSpPr>
      <xdr:spPr>
        <a:xfrm>
          <a:off x="7561795" y="16515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151409</xdr:rowOff>
    </xdr:from>
    <xdr:to>
      <xdr:col>36</xdr:col>
      <xdr:colOff>165100</xdr:colOff>
      <xdr:row>97</xdr:row>
      <xdr:rowOff>81559</xdr:rowOff>
    </xdr:to>
    <xdr:sp macro="" textlink="">
      <xdr:nvSpPr>
        <xdr:cNvPr id="488" name="楕円 487"/>
        <xdr:cNvSpPr/>
      </xdr:nvSpPr>
      <xdr:spPr>
        <a:xfrm>
          <a:off x="6921500" y="1661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98086</xdr:rowOff>
    </xdr:from>
    <xdr:ext cx="599010" cy="259045"/>
    <xdr:sp macro="" textlink="">
      <xdr:nvSpPr>
        <xdr:cNvPr id="489" name="テキスト ボックス 488"/>
        <xdr:cNvSpPr txBox="1"/>
      </xdr:nvSpPr>
      <xdr:spPr>
        <a:xfrm>
          <a:off x="6672795" y="16385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3" name="テキスト ボックス 502"/>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5" name="テキスト ボックス 504"/>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7" name="テキスト ボックス 506"/>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9" name="テキスト ボックス 508"/>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130808</xdr:rowOff>
    </xdr:from>
    <xdr:to>
      <xdr:col>85</xdr:col>
      <xdr:colOff>126364</xdr:colOff>
      <xdr:row>39</xdr:row>
      <xdr:rowOff>98878</xdr:rowOff>
    </xdr:to>
    <xdr:cxnSp macro="">
      <xdr:nvCxnSpPr>
        <xdr:cNvPr id="515" name="直線コネクタ 514"/>
        <xdr:cNvCxnSpPr/>
      </xdr:nvCxnSpPr>
      <xdr:spPr>
        <a:xfrm flipV="1">
          <a:off x="16317595" y="5274308"/>
          <a:ext cx="1269" cy="151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77485</xdr:rowOff>
    </xdr:from>
    <xdr:ext cx="599010" cy="259045"/>
    <xdr:sp macro="" textlink="">
      <xdr:nvSpPr>
        <xdr:cNvPr id="518" name="災害復旧事業費最大値テキスト"/>
        <xdr:cNvSpPr txBox="1"/>
      </xdr:nvSpPr>
      <xdr:spPr>
        <a:xfrm>
          <a:off x="16370300" y="5049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130808</xdr:rowOff>
    </xdr:from>
    <xdr:to>
      <xdr:col>86</xdr:col>
      <xdr:colOff>25400</xdr:colOff>
      <xdr:row>30</xdr:row>
      <xdr:rowOff>130808</xdr:rowOff>
    </xdr:to>
    <xdr:cxnSp macro="">
      <xdr:nvCxnSpPr>
        <xdr:cNvPr id="519" name="直線コネクタ 518"/>
        <xdr:cNvCxnSpPr/>
      </xdr:nvCxnSpPr>
      <xdr:spPr>
        <a:xfrm>
          <a:off x="16230600" y="5274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0" name="直線コネクタ 519"/>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5060</xdr:rowOff>
    </xdr:from>
    <xdr:ext cx="534377" cy="259045"/>
    <xdr:sp macro="" textlink="">
      <xdr:nvSpPr>
        <xdr:cNvPr id="521" name="災害復旧事業費平均値テキスト"/>
        <xdr:cNvSpPr txBox="1"/>
      </xdr:nvSpPr>
      <xdr:spPr>
        <a:xfrm>
          <a:off x="16370300" y="65201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153633</xdr:rowOff>
    </xdr:from>
    <xdr:to>
      <xdr:col>85</xdr:col>
      <xdr:colOff>177800</xdr:colOff>
      <xdr:row>39</xdr:row>
      <xdr:rowOff>83783</xdr:rowOff>
    </xdr:to>
    <xdr:sp macro="" textlink="">
      <xdr:nvSpPr>
        <xdr:cNvPr id="522" name="フローチャート: 判断 521"/>
        <xdr:cNvSpPr/>
      </xdr:nvSpPr>
      <xdr:spPr>
        <a:xfrm>
          <a:off x="16268700" y="666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3" name="直線コネクタ 522"/>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150164</xdr:rowOff>
    </xdr:from>
    <xdr:to>
      <xdr:col>81</xdr:col>
      <xdr:colOff>101600</xdr:colOff>
      <xdr:row>39</xdr:row>
      <xdr:rowOff>80314</xdr:rowOff>
    </xdr:to>
    <xdr:sp macro="" textlink="">
      <xdr:nvSpPr>
        <xdr:cNvPr id="524" name="フローチャート: 判断 523"/>
        <xdr:cNvSpPr/>
      </xdr:nvSpPr>
      <xdr:spPr>
        <a:xfrm>
          <a:off x="15430500" y="666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96842</xdr:rowOff>
    </xdr:from>
    <xdr:ext cx="534377" cy="259045"/>
    <xdr:sp macro="" textlink="">
      <xdr:nvSpPr>
        <xdr:cNvPr id="525" name="テキスト ボックス 524"/>
        <xdr:cNvSpPr txBox="1"/>
      </xdr:nvSpPr>
      <xdr:spPr>
        <a:xfrm>
          <a:off x="15214111" y="644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6" name="直線コネクタ 525"/>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135123</xdr:rowOff>
    </xdr:from>
    <xdr:to>
      <xdr:col>76</xdr:col>
      <xdr:colOff>165100</xdr:colOff>
      <xdr:row>39</xdr:row>
      <xdr:rowOff>65273</xdr:rowOff>
    </xdr:to>
    <xdr:sp macro="" textlink="">
      <xdr:nvSpPr>
        <xdr:cNvPr id="527" name="フローチャート: 判断 526"/>
        <xdr:cNvSpPr/>
      </xdr:nvSpPr>
      <xdr:spPr>
        <a:xfrm>
          <a:off x="145415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81800</xdr:rowOff>
    </xdr:from>
    <xdr:ext cx="534377" cy="259045"/>
    <xdr:sp macro="" textlink="">
      <xdr:nvSpPr>
        <xdr:cNvPr id="528" name="テキスト ボックス 527"/>
        <xdr:cNvSpPr txBox="1"/>
      </xdr:nvSpPr>
      <xdr:spPr>
        <a:xfrm>
          <a:off x="14325111" y="6425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9" name="直線コネクタ 528"/>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161568</xdr:rowOff>
    </xdr:from>
    <xdr:to>
      <xdr:col>72</xdr:col>
      <xdr:colOff>38100</xdr:colOff>
      <xdr:row>39</xdr:row>
      <xdr:rowOff>91718</xdr:rowOff>
    </xdr:to>
    <xdr:sp macro="" textlink="">
      <xdr:nvSpPr>
        <xdr:cNvPr id="530" name="フローチャート: 判断 529"/>
        <xdr:cNvSpPr/>
      </xdr:nvSpPr>
      <xdr:spPr>
        <a:xfrm>
          <a:off x="13652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108246</xdr:rowOff>
    </xdr:from>
    <xdr:ext cx="534377" cy="259045"/>
    <xdr:sp macro="" textlink="">
      <xdr:nvSpPr>
        <xdr:cNvPr id="531" name="テキスト ボックス 530"/>
        <xdr:cNvSpPr txBox="1"/>
      </xdr:nvSpPr>
      <xdr:spPr>
        <a:xfrm>
          <a:off x="13436111" y="6451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166128</xdr:rowOff>
    </xdr:from>
    <xdr:to>
      <xdr:col>67</xdr:col>
      <xdr:colOff>101600</xdr:colOff>
      <xdr:row>39</xdr:row>
      <xdr:rowOff>96278</xdr:rowOff>
    </xdr:to>
    <xdr:sp macro="" textlink="">
      <xdr:nvSpPr>
        <xdr:cNvPr id="532" name="フローチャート: 判断 531"/>
        <xdr:cNvSpPr/>
      </xdr:nvSpPr>
      <xdr:spPr>
        <a:xfrm>
          <a:off x="12763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112804</xdr:rowOff>
    </xdr:from>
    <xdr:ext cx="534377" cy="259045"/>
    <xdr:sp macro="" textlink="">
      <xdr:nvSpPr>
        <xdr:cNvPr id="533" name="テキスト ボックス 532"/>
        <xdr:cNvSpPr txBox="1"/>
      </xdr:nvSpPr>
      <xdr:spPr>
        <a:xfrm>
          <a:off x="12547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9" name="楕円 538"/>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0"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1" name="楕円 540"/>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2" name="テキスト ボックス 541"/>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3" name="楕円 542"/>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4" name="テキスト ボックス 543"/>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5" name="楕円 544"/>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6" name="テキスト ボックス 545"/>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7" name="楕円 546"/>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8" name="テキスト ボックス 547"/>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73</xdr:row>
      <xdr:rowOff>168927</xdr:rowOff>
    </xdr:from>
    <xdr:ext cx="685572" cy="259045"/>
    <xdr:sp macro="" textlink="">
      <xdr:nvSpPr>
        <xdr:cNvPr id="613" name="テキスト ボックス 612"/>
        <xdr:cNvSpPr txBox="1"/>
      </xdr:nvSpPr>
      <xdr:spPr>
        <a:xfrm>
          <a:off x="11760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71</xdr:row>
      <xdr:rowOff>130827</xdr:rowOff>
    </xdr:from>
    <xdr:ext cx="685572" cy="259045"/>
    <xdr:sp macro="" textlink="">
      <xdr:nvSpPr>
        <xdr:cNvPr id="615" name="テキスト ボックス 614"/>
        <xdr:cNvSpPr txBox="1"/>
      </xdr:nvSpPr>
      <xdr:spPr>
        <a:xfrm>
          <a:off x="11760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17" name="テキスト ボックス 616"/>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9" name="テキスト ボックス 618"/>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77441</xdr:rowOff>
    </xdr:from>
    <xdr:to>
      <xdr:col>85</xdr:col>
      <xdr:colOff>126364</xdr:colOff>
      <xdr:row>79</xdr:row>
      <xdr:rowOff>44450</xdr:rowOff>
    </xdr:to>
    <xdr:cxnSp macro="">
      <xdr:nvCxnSpPr>
        <xdr:cNvPr id="621" name="直線コネクタ 620"/>
        <xdr:cNvCxnSpPr/>
      </xdr:nvCxnSpPr>
      <xdr:spPr>
        <a:xfrm flipV="1">
          <a:off x="16317595" y="12078941"/>
          <a:ext cx="1269" cy="151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2" name="公債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3" name="直線コネクタ 62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24118</xdr:rowOff>
    </xdr:from>
    <xdr:ext cx="690189" cy="259045"/>
    <xdr:sp macro="" textlink="">
      <xdr:nvSpPr>
        <xdr:cNvPr id="624" name="公債費最大値テキスト"/>
        <xdr:cNvSpPr txBox="1"/>
      </xdr:nvSpPr>
      <xdr:spPr>
        <a:xfrm>
          <a:off x="16370300" y="118541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1,981,705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77441</xdr:rowOff>
    </xdr:from>
    <xdr:to>
      <xdr:col>86</xdr:col>
      <xdr:colOff>25400</xdr:colOff>
      <xdr:row>70</xdr:row>
      <xdr:rowOff>77441</xdr:rowOff>
    </xdr:to>
    <xdr:cxnSp macro="">
      <xdr:nvCxnSpPr>
        <xdr:cNvPr id="625" name="直線コネクタ 624"/>
        <xdr:cNvCxnSpPr/>
      </xdr:nvCxnSpPr>
      <xdr:spPr>
        <a:xfrm>
          <a:off x="16230600" y="12078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141753</xdr:rowOff>
    </xdr:from>
    <xdr:to>
      <xdr:col>85</xdr:col>
      <xdr:colOff>127000</xdr:colOff>
      <xdr:row>78</xdr:row>
      <xdr:rowOff>146431</xdr:rowOff>
    </xdr:to>
    <xdr:cxnSp macro="">
      <xdr:nvCxnSpPr>
        <xdr:cNvPr id="626" name="直線コネクタ 625"/>
        <xdr:cNvCxnSpPr/>
      </xdr:nvCxnSpPr>
      <xdr:spPr>
        <a:xfrm>
          <a:off x="15481300" y="13514853"/>
          <a:ext cx="838200" cy="4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63039</xdr:rowOff>
    </xdr:from>
    <xdr:ext cx="599010" cy="259045"/>
    <xdr:sp macro="" textlink="">
      <xdr:nvSpPr>
        <xdr:cNvPr id="627" name="公債費平均値テキスト"/>
        <xdr:cNvSpPr txBox="1"/>
      </xdr:nvSpPr>
      <xdr:spPr>
        <a:xfrm>
          <a:off x="16370300" y="13264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40162</xdr:rowOff>
    </xdr:from>
    <xdr:to>
      <xdr:col>85</xdr:col>
      <xdr:colOff>177800</xdr:colOff>
      <xdr:row>78</xdr:row>
      <xdr:rowOff>141762</xdr:rowOff>
    </xdr:to>
    <xdr:sp macro="" textlink="">
      <xdr:nvSpPr>
        <xdr:cNvPr id="628" name="フローチャート: 判断 627"/>
        <xdr:cNvSpPr/>
      </xdr:nvSpPr>
      <xdr:spPr>
        <a:xfrm>
          <a:off x="16268700" y="1341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131572</xdr:rowOff>
    </xdr:from>
    <xdr:to>
      <xdr:col>81</xdr:col>
      <xdr:colOff>50800</xdr:colOff>
      <xdr:row>78</xdr:row>
      <xdr:rowOff>141753</xdr:rowOff>
    </xdr:to>
    <xdr:cxnSp macro="">
      <xdr:nvCxnSpPr>
        <xdr:cNvPr id="629" name="直線コネクタ 628"/>
        <xdr:cNvCxnSpPr/>
      </xdr:nvCxnSpPr>
      <xdr:spPr>
        <a:xfrm>
          <a:off x="14592300" y="13504672"/>
          <a:ext cx="889000" cy="10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50963</xdr:rowOff>
    </xdr:from>
    <xdr:to>
      <xdr:col>81</xdr:col>
      <xdr:colOff>101600</xdr:colOff>
      <xdr:row>78</xdr:row>
      <xdr:rowOff>152563</xdr:rowOff>
    </xdr:to>
    <xdr:sp macro="" textlink="">
      <xdr:nvSpPr>
        <xdr:cNvPr id="630" name="フローチャート: 判断 629"/>
        <xdr:cNvSpPr/>
      </xdr:nvSpPr>
      <xdr:spPr>
        <a:xfrm>
          <a:off x="15430500" y="1342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169090</xdr:rowOff>
    </xdr:from>
    <xdr:ext cx="599010" cy="259045"/>
    <xdr:sp macro="" textlink="">
      <xdr:nvSpPr>
        <xdr:cNvPr id="631" name="テキスト ボックス 630"/>
        <xdr:cNvSpPr txBox="1"/>
      </xdr:nvSpPr>
      <xdr:spPr>
        <a:xfrm>
          <a:off x="15181795" y="13199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127181</xdr:rowOff>
    </xdr:from>
    <xdr:to>
      <xdr:col>76</xdr:col>
      <xdr:colOff>114300</xdr:colOff>
      <xdr:row>78</xdr:row>
      <xdr:rowOff>131572</xdr:rowOff>
    </xdr:to>
    <xdr:cxnSp macro="">
      <xdr:nvCxnSpPr>
        <xdr:cNvPr id="632" name="直線コネクタ 631"/>
        <xdr:cNvCxnSpPr/>
      </xdr:nvCxnSpPr>
      <xdr:spPr>
        <a:xfrm>
          <a:off x="13703300" y="13500281"/>
          <a:ext cx="889000" cy="4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48938</xdr:rowOff>
    </xdr:from>
    <xdr:to>
      <xdr:col>76</xdr:col>
      <xdr:colOff>165100</xdr:colOff>
      <xdr:row>78</xdr:row>
      <xdr:rowOff>150538</xdr:rowOff>
    </xdr:to>
    <xdr:sp macro="" textlink="">
      <xdr:nvSpPr>
        <xdr:cNvPr id="633" name="フローチャート: 判断 632"/>
        <xdr:cNvSpPr/>
      </xdr:nvSpPr>
      <xdr:spPr>
        <a:xfrm>
          <a:off x="14541500" y="134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167065</xdr:rowOff>
    </xdr:from>
    <xdr:ext cx="599010" cy="259045"/>
    <xdr:sp macro="" textlink="">
      <xdr:nvSpPr>
        <xdr:cNvPr id="634" name="テキスト ボックス 633"/>
        <xdr:cNvSpPr txBox="1"/>
      </xdr:nvSpPr>
      <xdr:spPr>
        <a:xfrm>
          <a:off x="14292795" y="13197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97589</xdr:rowOff>
    </xdr:from>
    <xdr:to>
      <xdr:col>71</xdr:col>
      <xdr:colOff>177800</xdr:colOff>
      <xdr:row>78</xdr:row>
      <xdr:rowOff>127181</xdr:rowOff>
    </xdr:to>
    <xdr:cxnSp macro="">
      <xdr:nvCxnSpPr>
        <xdr:cNvPr id="635" name="直線コネクタ 634"/>
        <xdr:cNvCxnSpPr/>
      </xdr:nvCxnSpPr>
      <xdr:spPr>
        <a:xfrm>
          <a:off x="12814300" y="13470689"/>
          <a:ext cx="889000" cy="29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38807</xdr:rowOff>
    </xdr:from>
    <xdr:to>
      <xdr:col>72</xdr:col>
      <xdr:colOff>38100</xdr:colOff>
      <xdr:row>78</xdr:row>
      <xdr:rowOff>140407</xdr:rowOff>
    </xdr:to>
    <xdr:sp macro="" textlink="">
      <xdr:nvSpPr>
        <xdr:cNvPr id="636" name="フローチャート: 判断 635"/>
        <xdr:cNvSpPr/>
      </xdr:nvSpPr>
      <xdr:spPr>
        <a:xfrm>
          <a:off x="13652500" y="13411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156934</xdr:rowOff>
    </xdr:from>
    <xdr:ext cx="599010" cy="259045"/>
    <xdr:sp macro="" textlink="">
      <xdr:nvSpPr>
        <xdr:cNvPr id="637" name="テキスト ボックス 636"/>
        <xdr:cNvSpPr txBox="1"/>
      </xdr:nvSpPr>
      <xdr:spPr>
        <a:xfrm>
          <a:off x="13403795" y="13187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47662</xdr:rowOff>
    </xdr:from>
    <xdr:to>
      <xdr:col>67</xdr:col>
      <xdr:colOff>101600</xdr:colOff>
      <xdr:row>78</xdr:row>
      <xdr:rowOff>149262</xdr:rowOff>
    </xdr:to>
    <xdr:sp macro="" textlink="">
      <xdr:nvSpPr>
        <xdr:cNvPr id="638" name="フローチャート: 判断 637"/>
        <xdr:cNvSpPr/>
      </xdr:nvSpPr>
      <xdr:spPr>
        <a:xfrm>
          <a:off x="12763500" y="1342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140389</xdr:rowOff>
    </xdr:from>
    <xdr:ext cx="599010" cy="259045"/>
    <xdr:sp macro="" textlink="">
      <xdr:nvSpPr>
        <xdr:cNvPr id="639" name="テキスト ボックス 638"/>
        <xdr:cNvSpPr txBox="1"/>
      </xdr:nvSpPr>
      <xdr:spPr>
        <a:xfrm>
          <a:off x="12514795" y="13513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95631</xdr:rowOff>
    </xdr:from>
    <xdr:to>
      <xdr:col>85</xdr:col>
      <xdr:colOff>177800</xdr:colOff>
      <xdr:row>79</xdr:row>
      <xdr:rowOff>25781</xdr:rowOff>
    </xdr:to>
    <xdr:sp macro="" textlink="">
      <xdr:nvSpPr>
        <xdr:cNvPr id="645" name="楕円 644"/>
        <xdr:cNvSpPr/>
      </xdr:nvSpPr>
      <xdr:spPr>
        <a:xfrm>
          <a:off x="16268700" y="13468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18589</xdr:rowOff>
    </xdr:from>
    <xdr:ext cx="534377" cy="259045"/>
    <xdr:sp macro="" textlink="">
      <xdr:nvSpPr>
        <xdr:cNvPr id="646" name="公債費該当値テキスト"/>
        <xdr:cNvSpPr txBox="1"/>
      </xdr:nvSpPr>
      <xdr:spPr>
        <a:xfrm>
          <a:off x="16370300" y="13391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90953</xdr:rowOff>
    </xdr:from>
    <xdr:to>
      <xdr:col>81</xdr:col>
      <xdr:colOff>101600</xdr:colOff>
      <xdr:row>79</xdr:row>
      <xdr:rowOff>21103</xdr:rowOff>
    </xdr:to>
    <xdr:sp macro="" textlink="">
      <xdr:nvSpPr>
        <xdr:cNvPr id="647" name="楕円 646"/>
        <xdr:cNvSpPr/>
      </xdr:nvSpPr>
      <xdr:spPr>
        <a:xfrm>
          <a:off x="15430500" y="13464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12230</xdr:rowOff>
    </xdr:from>
    <xdr:ext cx="534377" cy="259045"/>
    <xdr:sp macro="" textlink="">
      <xdr:nvSpPr>
        <xdr:cNvPr id="648" name="テキスト ボックス 647"/>
        <xdr:cNvSpPr txBox="1"/>
      </xdr:nvSpPr>
      <xdr:spPr>
        <a:xfrm>
          <a:off x="15214111" y="1355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80772</xdr:rowOff>
    </xdr:from>
    <xdr:to>
      <xdr:col>76</xdr:col>
      <xdr:colOff>165100</xdr:colOff>
      <xdr:row>79</xdr:row>
      <xdr:rowOff>10922</xdr:rowOff>
    </xdr:to>
    <xdr:sp macro="" textlink="">
      <xdr:nvSpPr>
        <xdr:cNvPr id="649" name="楕円 648"/>
        <xdr:cNvSpPr/>
      </xdr:nvSpPr>
      <xdr:spPr>
        <a:xfrm>
          <a:off x="14541500" y="1345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79</xdr:row>
      <xdr:rowOff>2049</xdr:rowOff>
    </xdr:from>
    <xdr:ext cx="599010" cy="259045"/>
    <xdr:sp macro="" textlink="">
      <xdr:nvSpPr>
        <xdr:cNvPr id="650" name="テキスト ボックス 649"/>
        <xdr:cNvSpPr txBox="1"/>
      </xdr:nvSpPr>
      <xdr:spPr>
        <a:xfrm>
          <a:off x="14292795" y="13546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76381</xdr:rowOff>
    </xdr:from>
    <xdr:to>
      <xdr:col>72</xdr:col>
      <xdr:colOff>38100</xdr:colOff>
      <xdr:row>79</xdr:row>
      <xdr:rowOff>6531</xdr:rowOff>
    </xdr:to>
    <xdr:sp macro="" textlink="">
      <xdr:nvSpPr>
        <xdr:cNvPr id="651" name="楕円 650"/>
        <xdr:cNvSpPr/>
      </xdr:nvSpPr>
      <xdr:spPr>
        <a:xfrm>
          <a:off x="13652500" y="13449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169108</xdr:rowOff>
    </xdr:from>
    <xdr:ext cx="599010" cy="259045"/>
    <xdr:sp macro="" textlink="">
      <xdr:nvSpPr>
        <xdr:cNvPr id="652" name="テキスト ボックス 651"/>
        <xdr:cNvSpPr txBox="1"/>
      </xdr:nvSpPr>
      <xdr:spPr>
        <a:xfrm>
          <a:off x="13403795" y="13542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46789</xdr:rowOff>
    </xdr:from>
    <xdr:to>
      <xdr:col>67</xdr:col>
      <xdr:colOff>101600</xdr:colOff>
      <xdr:row>78</xdr:row>
      <xdr:rowOff>148389</xdr:rowOff>
    </xdr:to>
    <xdr:sp macro="" textlink="">
      <xdr:nvSpPr>
        <xdr:cNvPr id="653" name="楕円 652"/>
        <xdr:cNvSpPr/>
      </xdr:nvSpPr>
      <xdr:spPr>
        <a:xfrm>
          <a:off x="12763500" y="13419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164916</xdr:rowOff>
    </xdr:from>
    <xdr:ext cx="599010" cy="259045"/>
    <xdr:sp macro="" textlink="">
      <xdr:nvSpPr>
        <xdr:cNvPr id="654" name="テキスト ボックス 653"/>
        <xdr:cNvSpPr txBox="1"/>
      </xdr:nvSpPr>
      <xdr:spPr>
        <a:xfrm>
          <a:off x="12514795" y="13195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8" name="テキスト ボックス 66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0" name="テキスト ボックス 669"/>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2" name="テキスト ボックス 671"/>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4" name="テキスト ボックス 673"/>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6" name="テキスト ボックス 67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77487</xdr:rowOff>
    </xdr:from>
    <xdr:to>
      <xdr:col>85</xdr:col>
      <xdr:colOff>126364</xdr:colOff>
      <xdr:row>99</xdr:row>
      <xdr:rowOff>44306</xdr:rowOff>
    </xdr:to>
    <xdr:cxnSp macro="">
      <xdr:nvCxnSpPr>
        <xdr:cNvPr id="678" name="直線コネクタ 677"/>
        <xdr:cNvCxnSpPr/>
      </xdr:nvCxnSpPr>
      <xdr:spPr>
        <a:xfrm flipV="1">
          <a:off x="16317595" y="15850887"/>
          <a:ext cx="1269" cy="1166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48133</xdr:rowOff>
    </xdr:from>
    <xdr:ext cx="378565" cy="259045"/>
    <xdr:sp macro="" textlink="">
      <xdr:nvSpPr>
        <xdr:cNvPr id="679" name="積立金最小値テキスト"/>
        <xdr:cNvSpPr txBox="1"/>
      </xdr:nvSpPr>
      <xdr:spPr>
        <a:xfrm>
          <a:off x="16370300" y="17021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44306</xdr:rowOff>
    </xdr:from>
    <xdr:to>
      <xdr:col>86</xdr:col>
      <xdr:colOff>25400</xdr:colOff>
      <xdr:row>99</xdr:row>
      <xdr:rowOff>44306</xdr:rowOff>
    </xdr:to>
    <xdr:cxnSp macro="">
      <xdr:nvCxnSpPr>
        <xdr:cNvPr id="680" name="直線コネクタ 679"/>
        <xdr:cNvCxnSpPr/>
      </xdr:nvCxnSpPr>
      <xdr:spPr>
        <a:xfrm>
          <a:off x="16230600" y="1701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24164</xdr:rowOff>
    </xdr:from>
    <xdr:ext cx="690189" cy="259045"/>
    <xdr:sp macro="" textlink="">
      <xdr:nvSpPr>
        <xdr:cNvPr id="681" name="積立金最大値テキスト"/>
        <xdr:cNvSpPr txBox="1"/>
      </xdr:nvSpPr>
      <xdr:spPr>
        <a:xfrm>
          <a:off x="16370300" y="156261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77487</xdr:rowOff>
    </xdr:from>
    <xdr:to>
      <xdr:col>86</xdr:col>
      <xdr:colOff>25400</xdr:colOff>
      <xdr:row>92</xdr:row>
      <xdr:rowOff>77487</xdr:rowOff>
    </xdr:to>
    <xdr:cxnSp macro="">
      <xdr:nvCxnSpPr>
        <xdr:cNvPr id="682" name="直線コネクタ 681"/>
        <xdr:cNvCxnSpPr/>
      </xdr:nvCxnSpPr>
      <xdr:spPr>
        <a:xfrm>
          <a:off x="16230600" y="15850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92290</xdr:rowOff>
    </xdr:from>
    <xdr:to>
      <xdr:col>85</xdr:col>
      <xdr:colOff>127000</xdr:colOff>
      <xdr:row>99</xdr:row>
      <xdr:rowOff>44306</xdr:rowOff>
    </xdr:to>
    <xdr:cxnSp macro="">
      <xdr:nvCxnSpPr>
        <xdr:cNvPr id="683" name="直線コネクタ 682"/>
        <xdr:cNvCxnSpPr/>
      </xdr:nvCxnSpPr>
      <xdr:spPr>
        <a:xfrm>
          <a:off x="15481300" y="16894390"/>
          <a:ext cx="838200" cy="123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69270</xdr:rowOff>
    </xdr:from>
    <xdr:ext cx="599010" cy="259045"/>
    <xdr:sp macro="" textlink="">
      <xdr:nvSpPr>
        <xdr:cNvPr id="684" name="積立金平均値テキスト"/>
        <xdr:cNvSpPr txBox="1"/>
      </xdr:nvSpPr>
      <xdr:spPr>
        <a:xfrm>
          <a:off x="16370300" y="166999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46393</xdr:rowOff>
    </xdr:from>
    <xdr:to>
      <xdr:col>85</xdr:col>
      <xdr:colOff>177800</xdr:colOff>
      <xdr:row>98</xdr:row>
      <xdr:rowOff>147993</xdr:rowOff>
    </xdr:to>
    <xdr:sp macro="" textlink="">
      <xdr:nvSpPr>
        <xdr:cNvPr id="685" name="フローチャート: 判断 684"/>
        <xdr:cNvSpPr/>
      </xdr:nvSpPr>
      <xdr:spPr>
        <a:xfrm>
          <a:off x="16268700" y="1684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27271</xdr:rowOff>
    </xdr:from>
    <xdr:to>
      <xdr:col>81</xdr:col>
      <xdr:colOff>50800</xdr:colOff>
      <xdr:row>98</xdr:row>
      <xdr:rowOff>92290</xdr:rowOff>
    </xdr:to>
    <xdr:cxnSp macro="">
      <xdr:nvCxnSpPr>
        <xdr:cNvPr id="686" name="直線コネクタ 685"/>
        <xdr:cNvCxnSpPr/>
      </xdr:nvCxnSpPr>
      <xdr:spPr>
        <a:xfrm>
          <a:off x="14592300" y="15629221"/>
          <a:ext cx="889000" cy="1265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164869</xdr:rowOff>
    </xdr:from>
    <xdr:to>
      <xdr:col>81</xdr:col>
      <xdr:colOff>101600</xdr:colOff>
      <xdr:row>98</xdr:row>
      <xdr:rowOff>95019</xdr:rowOff>
    </xdr:to>
    <xdr:sp macro="" textlink="">
      <xdr:nvSpPr>
        <xdr:cNvPr id="687" name="フローチャート: 判断 686"/>
        <xdr:cNvSpPr/>
      </xdr:nvSpPr>
      <xdr:spPr>
        <a:xfrm>
          <a:off x="15430500" y="1679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111546</xdr:rowOff>
    </xdr:from>
    <xdr:ext cx="599010" cy="259045"/>
    <xdr:sp macro="" textlink="">
      <xdr:nvSpPr>
        <xdr:cNvPr id="688" name="テキスト ボックス 687"/>
        <xdr:cNvSpPr txBox="1"/>
      </xdr:nvSpPr>
      <xdr:spPr>
        <a:xfrm>
          <a:off x="15181795" y="16570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27271</xdr:rowOff>
    </xdr:from>
    <xdr:to>
      <xdr:col>76</xdr:col>
      <xdr:colOff>114300</xdr:colOff>
      <xdr:row>94</xdr:row>
      <xdr:rowOff>107373</xdr:rowOff>
    </xdr:to>
    <xdr:cxnSp macro="">
      <xdr:nvCxnSpPr>
        <xdr:cNvPr id="689" name="直線コネクタ 688"/>
        <xdr:cNvCxnSpPr/>
      </xdr:nvCxnSpPr>
      <xdr:spPr>
        <a:xfrm flipV="1">
          <a:off x="13703300" y="15629221"/>
          <a:ext cx="889000" cy="594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107466</xdr:rowOff>
    </xdr:from>
    <xdr:to>
      <xdr:col>76</xdr:col>
      <xdr:colOff>165100</xdr:colOff>
      <xdr:row>99</xdr:row>
      <xdr:rowOff>37616</xdr:rowOff>
    </xdr:to>
    <xdr:sp macro="" textlink="">
      <xdr:nvSpPr>
        <xdr:cNvPr id="690" name="フローチャート: 判断 689"/>
        <xdr:cNvSpPr/>
      </xdr:nvSpPr>
      <xdr:spPr>
        <a:xfrm>
          <a:off x="145415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28743</xdr:rowOff>
    </xdr:from>
    <xdr:ext cx="534377" cy="259045"/>
    <xdr:sp macro="" textlink="">
      <xdr:nvSpPr>
        <xdr:cNvPr id="691" name="テキスト ボックス 690"/>
        <xdr:cNvSpPr txBox="1"/>
      </xdr:nvSpPr>
      <xdr:spPr>
        <a:xfrm>
          <a:off x="14325111" y="17002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107373</xdr:rowOff>
    </xdr:from>
    <xdr:to>
      <xdr:col>71</xdr:col>
      <xdr:colOff>177800</xdr:colOff>
      <xdr:row>99</xdr:row>
      <xdr:rowOff>43841</xdr:rowOff>
    </xdr:to>
    <xdr:cxnSp macro="">
      <xdr:nvCxnSpPr>
        <xdr:cNvPr id="692" name="直線コネクタ 691"/>
        <xdr:cNvCxnSpPr/>
      </xdr:nvCxnSpPr>
      <xdr:spPr>
        <a:xfrm flipV="1">
          <a:off x="12814300" y="16223673"/>
          <a:ext cx="889000" cy="793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99589</xdr:rowOff>
    </xdr:from>
    <xdr:to>
      <xdr:col>72</xdr:col>
      <xdr:colOff>38100</xdr:colOff>
      <xdr:row>99</xdr:row>
      <xdr:rowOff>29739</xdr:rowOff>
    </xdr:to>
    <xdr:sp macro="" textlink="">
      <xdr:nvSpPr>
        <xdr:cNvPr id="693" name="フローチャート: 判断 692"/>
        <xdr:cNvSpPr/>
      </xdr:nvSpPr>
      <xdr:spPr>
        <a:xfrm>
          <a:off x="13652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20866</xdr:rowOff>
    </xdr:from>
    <xdr:ext cx="534377" cy="259045"/>
    <xdr:sp macro="" textlink="">
      <xdr:nvSpPr>
        <xdr:cNvPr id="694" name="テキスト ボックス 693"/>
        <xdr:cNvSpPr txBox="1"/>
      </xdr:nvSpPr>
      <xdr:spPr>
        <a:xfrm>
          <a:off x="13436111" y="1699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100044</xdr:rowOff>
    </xdr:from>
    <xdr:to>
      <xdr:col>67</xdr:col>
      <xdr:colOff>101600</xdr:colOff>
      <xdr:row>99</xdr:row>
      <xdr:rowOff>30194</xdr:rowOff>
    </xdr:to>
    <xdr:sp macro="" textlink="">
      <xdr:nvSpPr>
        <xdr:cNvPr id="695" name="フローチャート: 判断 694"/>
        <xdr:cNvSpPr/>
      </xdr:nvSpPr>
      <xdr:spPr>
        <a:xfrm>
          <a:off x="12763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46721</xdr:rowOff>
    </xdr:from>
    <xdr:ext cx="534377" cy="259045"/>
    <xdr:sp macro="" textlink="">
      <xdr:nvSpPr>
        <xdr:cNvPr id="696" name="テキスト ボックス 695"/>
        <xdr:cNvSpPr txBox="1"/>
      </xdr:nvSpPr>
      <xdr:spPr>
        <a:xfrm>
          <a:off x="12547111" y="1667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164956</xdr:rowOff>
    </xdr:from>
    <xdr:to>
      <xdr:col>85</xdr:col>
      <xdr:colOff>177800</xdr:colOff>
      <xdr:row>99</xdr:row>
      <xdr:rowOff>95106</xdr:rowOff>
    </xdr:to>
    <xdr:sp macro="" textlink="">
      <xdr:nvSpPr>
        <xdr:cNvPr id="702" name="楕円 701"/>
        <xdr:cNvSpPr/>
      </xdr:nvSpPr>
      <xdr:spPr>
        <a:xfrm>
          <a:off x="16268700" y="1696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79883</xdr:rowOff>
    </xdr:from>
    <xdr:ext cx="378565" cy="259045"/>
    <xdr:sp macro="" textlink="">
      <xdr:nvSpPr>
        <xdr:cNvPr id="703" name="積立金該当値テキスト"/>
        <xdr:cNvSpPr txBox="1"/>
      </xdr:nvSpPr>
      <xdr:spPr>
        <a:xfrm>
          <a:off x="16370300" y="168819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41490</xdr:rowOff>
    </xdr:from>
    <xdr:to>
      <xdr:col>81</xdr:col>
      <xdr:colOff>101600</xdr:colOff>
      <xdr:row>98</xdr:row>
      <xdr:rowOff>143090</xdr:rowOff>
    </xdr:to>
    <xdr:sp macro="" textlink="">
      <xdr:nvSpPr>
        <xdr:cNvPr id="704" name="楕円 703"/>
        <xdr:cNvSpPr/>
      </xdr:nvSpPr>
      <xdr:spPr>
        <a:xfrm>
          <a:off x="15430500" y="1684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134217</xdr:rowOff>
    </xdr:from>
    <xdr:ext cx="599010" cy="259045"/>
    <xdr:sp macro="" textlink="">
      <xdr:nvSpPr>
        <xdr:cNvPr id="705" name="テキスト ボックス 704"/>
        <xdr:cNvSpPr txBox="1"/>
      </xdr:nvSpPr>
      <xdr:spPr>
        <a:xfrm>
          <a:off x="15181795" y="16936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90</xdr:row>
      <xdr:rowOff>147921</xdr:rowOff>
    </xdr:from>
    <xdr:to>
      <xdr:col>76</xdr:col>
      <xdr:colOff>165100</xdr:colOff>
      <xdr:row>91</xdr:row>
      <xdr:rowOff>78071</xdr:rowOff>
    </xdr:to>
    <xdr:sp macro="" textlink="">
      <xdr:nvSpPr>
        <xdr:cNvPr id="706" name="楕円 705"/>
        <xdr:cNvSpPr/>
      </xdr:nvSpPr>
      <xdr:spPr>
        <a:xfrm>
          <a:off x="14541500" y="1557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74</xdr:col>
      <xdr:colOff>150205</xdr:colOff>
      <xdr:row>89</xdr:row>
      <xdr:rowOff>94598</xdr:rowOff>
    </xdr:from>
    <xdr:ext cx="690189" cy="259045"/>
    <xdr:sp macro="" textlink="">
      <xdr:nvSpPr>
        <xdr:cNvPr id="707" name="テキスト ボックス 706"/>
        <xdr:cNvSpPr txBox="1"/>
      </xdr:nvSpPr>
      <xdr:spPr>
        <a:xfrm>
          <a:off x="14247205" y="153536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1,822,545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56573</xdr:rowOff>
    </xdr:from>
    <xdr:to>
      <xdr:col>72</xdr:col>
      <xdr:colOff>38100</xdr:colOff>
      <xdr:row>94</xdr:row>
      <xdr:rowOff>158173</xdr:rowOff>
    </xdr:to>
    <xdr:sp macro="" textlink="">
      <xdr:nvSpPr>
        <xdr:cNvPr id="708" name="楕円 707"/>
        <xdr:cNvSpPr/>
      </xdr:nvSpPr>
      <xdr:spPr>
        <a:xfrm>
          <a:off x="13652500" y="16172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23205</xdr:colOff>
      <xdr:row>93</xdr:row>
      <xdr:rowOff>3250</xdr:rowOff>
    </xdr:from>
    <xdr:ext cx="690189" cy="259045"/>
    <xdr:sp macro="" textlink="">
      <xdr:nvSpPr>
        <xdr:cNvPr id="709" name="テキスト ボックス 708"/>
        <xdr:cNvSpPr txBox="1"/>
      </xdr:nvSpPr>
      <xdr:spPr>
        <a:xfrm>
          <a:off x="13358205" y="159481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164491</xdr:rowOff>
    </xdr:from>
    <xdr:to>
      <xdr:col>67</xdr:col>
      <xdr:colOff>101600</xdr:colOff>
      <xdr:row>99</xdr:row>
      <xdr:rowOff>94641</xdr:rowOff>
    </xdr:to>
    <xdr:sp macro="" textlink="">
      <xdr:nvSpPr>
        <xdr:cNvPr id="710" name="楕円 709"/>
        <xdr:cNvSpPr/>
      </xdr:nvSpPr>
      <xdr:spPr>
        <a:xfrm>
          <a:off x="12763500" y="16966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85768</xdr:rowOff>
    </xdr:from>
    <xdr:ext cx="378565" cy="259045"/>
    <xdr:sp macro="" textlink="">
      <xdr:nvSpPr>
        <xdr:cNvPr id="711" name="テキスト ボックス 710"/>
        <xdr:cNvSpPr txBox="1"/>
      </xdr:nvSpPr>
      <xdr:spPr>
        <a:xfrm>
          <a:off x="12625017" y="17059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5" name="テキスト ボックス 724"/>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27777</xdr:rowOff>
    </xdr:from>
    <xdr:to>
      <xdr:col>116</xdr:col>
      <xdr:colOff>62864</xdr:colOff>
      <xdr:row>38</xdr:row>
      <xdr:rowOff>139700</xdr:rowOff>
    </xdr:to>
    <xdr:cxnSp macro="">
      <xdr:nvCxnSpPr>
        <xdr:cNvPr id="733" name="直線コネクタ 732"/>
        <xdr:cNvCxnSpPr/>
      </xdr:nvCxnSpPr>
      <xdr:spPr>
        <a:xfrm flipV="1">
          <a:off x="22159595" y="5171277"/>
          <a:ext cx="1269" cy="1483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145904</xdr:rowOff>
    </xdr:from>
    <xdr:ext cx="534377" cy="259045"/>
    <xdr:sp macro="" textlink="">
      <xdr:nvSpPr>
        <xdr:cNvPr id="736" name="投資及び出資金最大値テキスト"/>
        <xdr:cNvSpPr txBox="1"/>
      </xdr:nvSpPr>
      <xdr:spPr>
        <a:xfrm>
          <a:off x="22212300" y="4946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27777</xdr:rowOff>
    </xdr:from>
    <xdr:to>
      <xdr:col>116</xdr:col>
      <xdr:colOff>152400</xdr:colOff>
      <xdr:row>30</xdr:row>
      <xdr:rowOff>27777</xdr:rowOff>
    </xdr:to>
    <xdr:cxnSp macro="">
      <xdr:nvCxnSpPr>
        <xdr:cNvPr id="737" name="直線コネクタ 736"/>
        <xdr:cNvCxnSpPr/>
      </xdr:nvCxnSpPr>
      <xdr:spPr>
        <a:xfrm>
          <a:off x="22072600" y="5171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25001</xdr:rowOff>
    </xdr:from>
    <xdr:ext cx="378565" cy="259045"/>
    <xdr:sp macro="" textlink="">
      <xdr:nvSpPr>
        <xdr:cNvPr id="739" name="投資及び出資金平均値テキスト"/>
        <xdr:cNvSpPr txBox="1"/>
      </xdr:nvSpPr>
      <xdr:spPr>
        <a:xfrm>
          <a:off x="22212300" y="63686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2123</xdr:rowOff>
    </xdr:from>
    <xdr:to>
      <xdr:col>116</xdr:col>
      <xdr:colOff>114300</xdr:colOff>
      <xdr:row>38</xdr:row>
      <xdr:rowOff>103723</xdr:rowOff>
    </xdr:to>
    <xdr:sp macro="" textlink="">
      <xdr:nvSpPr>
        <xdr:cNvPr id="740" name="フローチャート: 判断 739"/>
        <xdr:cNvSpPr/>
      </xdr:nvSpPr>
      <xdr:spPr>
        <a:xfrm>
          <a:off x="22110700" y="651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133797</xdr:rowOff>
    </xdr:from>
    <xdr:to>
      <xdr:col>112</xdr:col>
      <xdr:colOff>38100</xdr:colOff>
      <xdr:row>38</xdr:row>
      <xdr:rowOff>63946</xdr:rowOff>
    </xdr:to>
    <xdr:sp macro="" textlink="">
      <xdr:nvSpPr>
        <xdr:cNvPr id="742" name="フローチャート: 判断 741"/>
        <xdr:cNvSpPr/>
      </xdr:nvSpPr>
      <xdr:spPr>
        <a:xfrm>
          <a:off x="21272500" y="647744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80474</xdr:rowOff>
    </xdr:from>
    <xdr:ext cx="469744" cy="259045"/>
    <xdr:sp macro="" textlink="">
      <xdr:nvSpPr>
        <xdr:cNvPr id="743" name="テキスト ボックス 742"/>
        <xdr:cNvSpPr txBox="1"/>
      </xdr:nvSpPr>
      <xdr:spPr>
        <a:xfrm>
          <a:off x="21088428" y="6252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45" name="フローチャート: 判断 744"/>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47556</xdr:rowOff>
    </xdr:from>
    <xdr:ext cx="469744" cy="259045"/>
    <xdr:sp macro="" textlink="">
      <xdr:nvSpPr>
        <xdr:cNvPr id="746" name="テキスト ボックス 745"/>
        <xdr:cNvSpPr txBox="1"/>
      </xdr:nvSpPr>
      <xdr:spPr>
        <a:xfrm>
          <a:off x="20199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89631</xdr:rowOff>
    </xdr:from>
    <xdr:to>
      <xdr:col>102</xdr:col>
      <xdr:colOff>165100</xdr:colOff>
      <xdr:row>38</xdr:row>
      <xdr:rowOff>19782</xdr:rowOff>
    </xdr:to>
    <xdr:sp macro="" textlink="">
      <xdr:nvSpPr>
        <xdr:cNvPr id="748" name="フローチャート: 判断 747"/>
        <xdr:cNvSpPr/>
      </xdr:nvSpPr>
      <xdr:spPr>
        <a:xfrm>
          <a:off x="19494500" y="643328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36308</xdr:rowOff>
    </xdr:from>
    <xdr:ext cx="469744" cy="259045"/>
    <xdr:sp macro="" textlink="">
      <xdr:nvSpPr>
        <xdr:cNvPr id="749" name="テキスト ボックス 748"/>
        <xdr:cNvSpPr txBox="1"/>
      </xdr:nvSpPr>
      <xdr:spPr>
        <a:xfrm>
          <a:off x="19310428" y="6208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50038</xdr:rowOff>
    </xdr:from>
    <xdr:to>
      <xdr:col>98</xdr:col>
      <xdr:colOff>38100</xdr:colOff>
      <xdr:row>37</xdr:row>
      <xdr:rowOff>151638</xdr:rowOff>
    </xdr:to>
    <xdr:sp macro="" textlink="">
      <xdr:nvSpPr>
        <xdr:cNvPr id="750" name="フローチャート: 判断 749"/>
        <xdr:cNvSpPr/>
      </xdr:nvSpPr>
      <xdr:spPr>
        <a:xfrm>
          <a:off x="18605500" y="639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168165</xdr:rowOff>
    </xdr:from>
    <xdr:ext cx="469744" cy="259045"/>
    <xdr:sp macro="" textlink="">
      <xdr:nvSpPr>
        <xdr:cNvPr id="751" name="テキスト ボックス 750"/>
        <xdr:cNvSpPr txBox="1"/>
      </xdr:nvSpPr>
      <xdr:spPr>
        <a:xfrm>
          <a:off x="18421428" y="6168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8"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7" name="直線コネクタ 776"/>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8" name="テキスト ボックス 777"/>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9" name="直線コネクタ 778"/>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0" name="テキスト ボックス 779"/>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1" name="直線コネクタ 780"/>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2" name="テキスト ボックス 781"/>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3" name="直線コネクタ 782"/>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4" name="テキスト ボックス 783"/>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5" name="直線コネクタ 784"/>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86" name="テキスト ボックス 785"/>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7" name="直線コネクタ 786"/>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8" name="テキスト ボックス 787"/>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0" name="テキスト ボックス 789"/>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31517</xdr:rowOff>
    </xdr:from>
    <xdr:to>
      <xdr:col>116</xdr:col>
      <xdr:colOff>62864</xdr:colOff>
      <xdr:row>59</xdr:row>
      <xdr:rowOff>98878</xdr:rowOff>
    </xdr:to>
    <xdr:cxnSp macro="">
      <xdr:nvCxnSpPr>
        <xdr:cNvPr id="792" name="直線コネクタ 791"/>
        <xdr:cNvCxnSpPr/>
      </xdr:nvCxnSpPr>
      <xdr:spPr>
        <a:xfrm flipV="1">
          <a:off x="22159595" y="8775467"/>
          <a:ext cx="1269" cy="1438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106054</xdr:rowOff>
    </xdr:from>
    <xdr:ext cx="249299" cy="259045"/>
    <xdr:sp macro="" textlink="">
      <xdr:nvSpPr>
        <xdr:cNvPr id="793" name="貸付金最小値テキスト"/>
        <xdr:cNvSpPr txBox="1"/>
      </xdr:nvSpPr>
      <xdr:spPr>
        <a:xfrm>
          <a:off x="22212300" y="102216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4" name="直線コネクタ 793"/>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149644</xdr:rowOff>
    </xdr:from>
    <xdr:ext cx="599010" cy="259045"/>
    <xdr:sp macro="" textlink="">
      <xdr:nvSpPr>
        <xdr:cNvPr id="795" name="貸付金最大値テキスト"/>
        <xdr:cNvSpPr txBox="1"/>
      </xdr:nvSpPr>
      <xdr:spPr>
        <a:xfrm>
          <a:off x="22212300" y="8550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31517</xdr:rowOff>
    </xdr:from>
    <xdr:to>
      <xdr:col>116</xdr:col>
      <xdr:colOff>152400</xdr:colOff>
      <xdr:row>51</xdr:row>
      <xdr:rowOff>31517</xdr:rowOff>
    </xdr:to>
    <xdr:cxnSp macro="">
      <xdr:nvCxnSpPr>
        <xdr:cNvPr id="796" name="直線コネクタ 795"/>
        <xdr:cNvCxnSpPr/>
      </xdr:nvCxnSpPr>
      <xdr:spPr>
        <a:xfrm>
          <a:off x="22072600" y="877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7" name="直線コネクタ 796"/>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23505</xdr:rowOff>
    </xdr:from>
    <xdr:ext cx="469744" cy="259045"/>
    <xdr:sp macro="" textlink="">
      <xdr:nvSpPr>
        <xdr:cNvPr id="798" name="貸付金平均値テキスト"/>
        <xdr:cNvSpPr txBox="1"/>
      </xdr:nvSpPr>
      <xdr:spPr>
        <a:xfrm>
          <a:off x="22212300" y="99676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628</xdr:rowOff>
    </xdr:from>
    <xdr:to>
      <xdr:col>116</xdr:col>
      <xdr:colOff>114300</xdr:colOff>
      <xdr:row>59</xdr:row>
      <xdr:rowOff>102228</xdr:rowOff>
    </xdr:to>
    <xdr:sp macro="" textlink="">
      <xdr:nvSpPr>
        <xdr:cNvPr id="799" name="フローチャート: 判断 798"/>
        <xdr:cNvSpPr/>
      </xdr:nvSpPr>
      <xdr:spPr>
        <a:xfrm>
          <a:off x="22110700" y="10116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800" name="直線コネクタ 799"/>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7551</xdr:rowOff>
    </xdr:from>
    <xdr:to>
      <xdr:col>112</xdr:col>
      <xdr:colOff>38100</xdr:colOff>
      <xdr:row>59</xdr:row>
      <xdr:rowOff>109151</xdr:rowOff>
    </xdr:to>
    <xdr:sp macro="" textlink="">
      <xdr:nvSpPr>
        <xdr:cNvPr id="801" name="フローチャート: 判断 800"/>
        <xdr:cNvSpPr/>
      </xdr:nvSpPr>
      <xdr:spPr>
        <a:xfrm>
          <a:off x="212725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125678</xdr:rowOff>
    </xdr:from>
    <xdr:ext cx="469744" cy="259045"/>
    <xdr:sp macro="" textlink="">
      <xdr:nvSpPr>
        <xdr:cNvPr id="802" name="テキスト ボックス 801"/>
        <xdr:cNvSpPr txBox="1"/>
      </xdr:nvSpPr>
      <xdr:spPr>
        <a:xfrm>
          <a:off x="21088428" y="9898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3" name="直線コネクタ 802"/>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147444</xdr:rowOff>
    </xdr:from>
    <xdr:to>
      <xdr:col>107</xdr:col>
      <xdr:colOff>101600</xdr:colOff>
      <xdr:row>59</xdr:row>
      <xdr:rowOff>77594</xdr:rowOff>
    </xdr:to>
    <xdr:sp macro="" textlink="">
      <xdr:nvSpPr>
        <xdr:cNvPr id="804" name="フローチャート: 判断 803"/>
        <xdr:cNvSpPr/>
      </xdr:nvSpPr>
      <xdr:spPr>
        <a:xfrm>
          <a:off x="20383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94121</xdr:rowOff>
    </xdr:from>
    <xdr:ext cx="469744" cy="259045"/>
    <xdr:sp macro="" textlink="">
      <xdr:nvSpPr>
        <xdr:cNvPr id="805" name="テキスト ボックス 804"/>
        <xdr:cNvSpPr txBox="1"/>
      </xdr:nvSpPr>
      <xdr:spPr>
        <a:xfrm>
          <a:off x="20199428" y="986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6" name="直線コネクタ 805"/>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156870</xdr:rowOff>
    </xdr:from>
    <xdr:to>
      <xdr:col>102</xdr:col>
      <xdr:colOff>165100</xdr:colOff>
      <xdr:row>59</xdr:row>
      <xdr:rowOff>87020</xdr:rowOff>
    </xdr:to>
    <xdr:sp macro="" textlink="">
      <xdr:nvSpPr>
        <xdr:cNvPr id="807" name="フローチャート: 判断 806"/>
        <xdr:cNvSpPr/>
      </xdr:nvSpPr>
      <xdr:spPr>
        <a:xfrm>
          <a:off x="19494500" y="101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103547</xdr:rowOff>
    </xdr:from>
    <xdr:ext cx="469744" cy="259045"/>
    <xdr:sp macro="" textlink="">
      <xdr:nvSpPr>
        <xdr:cNvPr id="808" name="テキスト ボックス 807"/>
        <xdr:cNvSpPr txBox="1"/>
      </xdr:nvSpPr>
      <xdr:spPr>
        <a:xfrm>
          <a:off x="19310428" y="98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7257</xdr:rowOff>
    </xdr:from>
    <xdr:to>
      <xdr:col>98</xdr:col>
      <xdr:colOff>38100</xdr:colOff>
      <xdr:row>59</xdr:row>
      <xdr:rowOff>108857</xdr:rowOff>
    </xdr:to>
    <xdr:sp macro="" textlink="">
      <xdr:nvSpPr>
        <xdr:cNvPr id="809" name="フローチャート: 判断 808"/>
        <xdr:cNvSpPr/>
      </xdr:nvSpPr>
      <xdr:spPr>
        <a:xfrm>
          <a:off x="18605500" y="1012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125384</xdr:rowOff>
    </xdr:from>
    <xdr:ext cx="469744" cy="259045"/>
    <xdr:sp macro="" textlink="">
      <xdr:nvSpPr>
        <xdr:cNvPr id="810" name="テキスト ボックス 809"/>
        <xdr:cNvSpPr txBox="1"/>
      </xdr:nvSpPr>
      <xdr:spPr>
        <a:xfrm>
          <a:off x="18421428" y="98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6" name="楕円 815"/>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150504</xdr:rowOff>
    </xdr:from>
    <xdr:ext cx="249299" cy="259045"/>
    <xdr:sp macro="" textlink="">
      <xdr:nvSpPr>
        <xdr:cNvPr id="817" name="貸付金該当値テキスト"/>
        <xdr:cNvSpPr txBox="1"/>
      </xdr:nvSpPr>
      <xdr:spPr>
        <a:xfrm>
          <a:off x="22212300" y="100946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8" name="楕円 817"/>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9" name="テキスト ボックス 818"/>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20" name="楕円 819"/>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21" name="テキスト ボックス 820"/>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2" name="楕円 821"/>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3" name="テキスト ボックス 822"/>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4" name="楕円 823"/>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5" name="テキスト ボックス 824"/>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37" name="テキスト ボックス 836"/>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39" name="テキスト ボックス 838"/>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41" name="テキスト ボックス 840"/>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3" name="テキスト ボックス 842"/>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5" name="テキスト ボックス 844"/>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7" name="テキスト ボックス 846"/>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11260</xdr:rowOff>
    </xdr:from>
    <xdr:to>
      <xdr:col>116</xdr:col>
      <xdr:colOff>62864</xdr:colOff>
      <xdr:row>78</xdr:row>
      <xdr:rowOff>159944</xdr:rowOff>
    </xdr:to>
    <xdr:cxnSp macro="">
      <xdr:nvCxnSpPr>
        <xdr:cNvPr id="851" name="直線コネクタ 850"/>
        <xdr:cNvCxnSpPr/>
      </xdr:nvCxnSpPr>
      <xdr:spPr>
        <a:xfrm flipV="1">
          <a:off x="22159595" y="12012760"/>
          <a:ext cx="1269" cy="1520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163771</xdr:rowOff>
    </xdr:from>
    <xdr:ext cx="534377" cy="259045"/>
    <xdr:sp macro="" textlink="">
      <xdr:nvSpPr>
        <xdr:cNvPr id="852" name="繰出金最小値テキスト"/>
        <xdr:cNvSpPr txBox="1"/>
      </xdr:nvSpPr>
      <xdr:spPr>
        <a:xfrm>
          <a:off x="22212300" y="1353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159944</xdr:rowOff>
    </xdr:from>
    <xdr:to>
      <xdr:col>116</xdr:col>
      <xdr:colOff>152400</xdr:colOff>
      <xdr:row>78</xdr:row>
      <xdr:rowOff>159944</xdr:rowOff>
    </xdr:to>
    <xdr:cxnSp macro="">
      <xdr:nvCxnSpPr>
        <xdr:cNvPr id="853" name="直線コネクタ 852"/>
        <xdr:cNvCxnSpPr/>
      </xdr:nvCxnSpPr>
      <xdr:spPr>
        <a:xfrm>
          <a:off x="22072600" y="13533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129387</xdr:rowOff>
    </xdr:from>
    <xdr:ext cx="599010" cy="259045"/>
    <xdr:sp macro="" textlink="">
      <xdr:nvSpPr>
        <xdr:cNvPr id="854" name="繰出金最大値テキスト"/>
        <xdr:cNvSpPr txBox="1"/>
      </xdr:nvSpPr>
      <xdr:spPr>
        <a:xfrm>
          <a:off x="22212300" y="11787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11260</xdr:rowOff>
    </xdr:from>
    <xdr:to>
      <xdr:col>116</xdr:col>
      <xdr:colOff>152400</xdr:colOff>
      <xdr:row>70</xdr:row>
      <xdr:rowOff>11260</xdr:rowOff>
    </xdr:to>
    <xdr:cxnSp macro="">
      <xdr:nvCxnSpPr>
        <xdr:cNvPr id="855" name="直線コネクタ 854"/>
        <xdr:cNvCxnSpPr/>
      </xdr:nvCxnSpPr>
      <xdr:spPr>
        <a:xfrm>
          <a:off x="22072600" y="12012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70</xdr:row>
      <xdr:rowOff>35295</xdr:rowOff>
    </xdr:from>
    <xdr:to>
      <xdr:col>116</xdr:col>
      <xdr:colOff>63500</xdr:colOff>
      <xdr:row>72</xdr:row>
      <xdr:rowOff>38368</xdr:rowOff>
    </xdr:to>
    <xdr:cxnSp macro="">
      <xdr:nvCxnSpPr>
        <xdr:cNvPr id="856" name="直線コネクタ 855"/>
        <xdr:cNvCxnSpPr/>
      </xdr:nvCxnSpPr>
      <xdr:spPr>
        <a:xfrm flipV="1">
          <a:off x="21323300" y="12036795"/>
          <a:ext cx="838200" cy="345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87532</xdr:rowOff>
    </xdr:from>
    <xdr:ext cx="599010" cy="259045"/>
    <xdr:sp macro="" textlink="">
      <xdr:nvSpPr>
        <xdr:cNvPr id="857" name="繰出金平均値テキスト"/>
        <xdr:cNvSpPr txBox="1"/>
      </xdr:nvSpPr>
      <xdr:spPr>
        <a:xfrm>
          <a:off x="22212300" y="131177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109105</xdr:rowOff>
    </xdr:from>
    <xdr:to>
      <xdr:col>116</xdr:col>
      <xdr:colOff>114300</xdr:colOff>
      <xdr:row>77</xdr:row>
      <xdr:rowOff>39255</xdr:rowOff>
    </xdr:to>
    <xdr:sp macro="" textlink="">
      <xdr:nvSpPr>
        <xdr:cNvPr id="858" name="フローチャート: 判断 857"/>
        <xdr:cNvSpPr/>
      </xdr:nvSpPr>
      <xdr:spPr>
        <a:xfrm>
          <a:off x="221107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107905</xdr:rowOff>
    </xdr:from>
    <xdr:to>
      <xdr:col>111</xdr:col>
      <xdr:colOff>177800</xdr:colOff>
      <xdr:row>72</xdr:row>
      <xdr:rowOff>38368</xdr:rowOff>
    </xdr:to>
    <xdr:cxnSp macro="">
      <xdr:nvCxnSpPr>
        <xdr:cNvPr id="859" name="直線コネクタ 858"/>
        <xdr:cNvCxnSpPr/>
      </xdr:nvCxnSpPr>
      <xdr:spPr>
        <a:xfrm>
          <a:off x="20434300" y="12280855"/>
          <a:ext cx="889000" cy="101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132471</xdr:rowOff>
    </xdr:from>
    <xdr:to>
      <xdr:col>112</xdr:col>
      <xdr:colOff>38100</xdr:colOff>
      <xdr:row>77</xdr:row>
      <xdr:rowOff>62621</xdr:rowOff>
    </xdr:to>
    <xdr:sp macro="" textlink="">
      <xdr:nvSpPr>
        <xdr:cNvPr id="860" name="フローチャート: 判断 859"/>
        <xdr:cNvSpPr/>
      </xdr:nvSpPr>
      <xdr:spPr>
        <a:xfrm>
          <a:off x="21272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53748</xdr:rowOff>
    </xdr:from>
    <xdr:ext cx="599010" cy="259045"/>
    <xdr:sp macro="" textlink="">
      <xdr:nvSpPr>
        <xdr:cNvPr id="861" name="テキスト ボックス 860"/>
        <xdr:cNvSpPr txBox="1"/>
      </xdr:nvSpPr>
      <xdr:spPr>
        <a:xfrm>
          <a:off x="21023795" y="132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69</xdr:row>
      <xdr:rowOff>124635</xdr:rowOff>
    </xdr:from>
    <xdr:to>
      <xdr:col>107</xdr:col>
      <xdr:colOff>50800</xdr:colOff>
      <xdr:row>71</xdr:row>
      <xdr:rowOff>107905</xdr:rowOff>
    </xdr:to>
    <xdr:cxnSp macro="">
      <xdr:nvCxnSpPr>
        <xdr:cNvPr id="862" name="直線コネクタ 861"/>
        <xdr:cNvCxnSpPr/>
      </xdr:nvCxnSpPr>
      <xdr:spPr>
        <a:xfrm>
          <a:off x="19545300" y="11954685"/>
          <a:ext cx="889000" cy="326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157882</xdr:rowOff>
    </xdr:from>
    <xdr:to>
      <xdr:col>107</xdr:col>
      <xdr:colOff>101600</xdr:colOff>
      <xdr:row>77</xdr:row>
      <xdr:rowOff>88032</xdr:rowOff>
    </xdr:to>
    <xdr:sp macro="" textlink="">
      <xdr:nvSpPr>
        <xdr:cNvPr id="863" name="フローチャート: 判断 862"/>
        <xdr:cNvSpPr/>
      </xdr:nvSpPr>
      <xdr:spPr>
        <a:xfrm>
          <a:off x="20383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79159</xdr:rowOff>
    </xdr:from>
    <xdr:ext cx="599010" cy="259045"/>
    <xdr:sp macro="" textlink="">
      <xdr:nvSpPr>
        <xdr:cNvPr id="864" name="テキスト ボックス 863"/>
        <xdr:cNvSpPr txBox="1"/>
      </xdr:nvSpPr>
      <xdr:spPr>
        <a:xfrm>
          <a:off x="20134795" y="132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69</xdr:row>
      <xdr:rowOff>124635</xdr:rowOff>
    </xdr:from>
    <xdr:to>
      <xdr:col>102</xdr:col>
      <xdr:colOff>114300</xdr:colOff>
      <xdr:row>70</xdr:row>
      <xdr:rowOff>73768</xdr:rowOff>
    </xdr:to>
    <xdr:cxnSp macro="">
      <xdr:nvCxnSpPr>
        <xdr:cNvPr id="865" name="直線コネクタ 864"/>
        <xdr:cNvCxnSpPr/>
      </xdr:nvCxnSpPr>
      <xdr:spPr>
        <a:xfrm flipV="1">
          <a:off x="18656300" y="11954685"/>
          <a:ext cx="889000" cy="12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159913</xdr:rowOff>
    </xdr:from>
    <xdr:to>
      <xdr:col>102</xdr:col>
      <xdr:colOff>165100</xdr:colOff>
      <xdr:row>77</xdr:row>
      <xdr:rowOff>90063</xdr:rowOff>
    </xdr:to>
    <xdr:sp macro="" textlink="">
      <xdr:nvSpPr>
        <xdr:cNvPr id="866" name="フローチャート: 判断 865"/>
        <xdr:cNvSpPr/>
      </xdr:nvSpPr>
      <xdr:spPr>
        <a:xfrm>
          <a:off x="19494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81190</xdr:rowOff>
    </xdr:from>
    <xdr:ext cx="599010" cy="259045"/>
    <xdr:sp macro="" textlink="">
      <xdr:nvSpPr>
        <xdr:cNvPr id="867" name="テキスト ボックス 866"/>
        <xdr:cNvSpPr txBox="1"/>
      </xdr:nvSpPr>
      <xdr:spPr>
        <a:xfrm>
          <a:off x="19245795" y="13282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145557</xdr:rowOff>
    </xdr:from>
    <xdr:to>
      <xdr:col>98</xdr:col>
      <xdr:colOff>38100</xdr:colOff>
      <xdr:row>77</xdr:row>
      <xdr:rowOff>75707</xdr:rowOff>
    </xdr:to>
    <xdr:sp macro="" textlink="">
      <xdr:nvSpPr>
        <xdr:cNvPr id="868" name="フローチャート: 判断 867"/>
        <xdr:cNvSpPr/>
      </xdr:nvSpPr>
      <xdr:spPr>
        <a:xfrm>
          <a:off x="18605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66834</xdr:rowOff>
    </xdr:from>
    <xdr:ext cx="599010" cy="259045"/>
    <xdr:sp macro="" textlink="">
      <xdr:nvSpPr>
        <xdr:cNvPr id="869" name="テキスト ボックス 868"/>
        <xdr:cNvSpPr txBox="1"/>
      </xdr:nvSpPr>
      <xdr:spPr>
        <a:xfrm>
          <a:off x="18356795" y="1326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69</xdr:row>
      <xdr:rowOff>155945</xdr:rowOff>
    </xdr:from>
    <xdr:to>
      <xdr:col>116</xdr:col>
      <xdr:colOff>114300</xdr:colOff>
      <xdr:row>70</xdr:row>
      <xdr:rowOff>86095</xdr:rowOff>
    </xdr:to>
    <xdr:sp macro="" textlink="">
      <xdr:nvSpPr>
        <xdr:cNvPr id="875" name="楕円 874"/>
        <xdr:cNvSpPr/>
      </xdr:nvSpPr>
      <xdr:spPr>
        <a:xfrm>
          <a:off x="22110700" y="11985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69</xdr:row>
      <xdr:rowOff>84936</xdr:rowOff>
    </xdr:from>
    <xdr:ext cx="599010" cy="259045"/>
    <xdr:sp macro="" textlink="">
      <xdr:nvSpPr>
        <xdr:cNvPr id="876" name="繰出金該当値テキスト"/>
        <xdr:cNvSpPr txBox="1"/>
      </xdr:nvSpPr>
      <xdr:spPr>
        <a:xfrm>
          <a:off x="22212300" y="11914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71</xdr:row>
      <xdr:rowOff>159018</xdr:rowOff>
    </xdr:from>
    <xdr:to>
      <xdr:col>112</xdr:col>
      <xdr:colOff>38100</xdr:colOff>
      <xdr:row>72</xdr:row>
      <xdr:rowOff>89168</xdr:rowOff>
    </xdr:to>
    <xdr:sp macro="" textlink="">
      <xdr:nvSpPr>
        <xdr:cNvPr id="877" name="楕円 876"/>
        <xdr:cNvSpPr/>
      </xdr:nvSpPr>
      <xdr:spPr>
        <a:xfrm>
          <a:off x="21272500" y="12331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70</xdr:row>
      <xdr:rowOff>105695</xdr:rowOff>
    </xdr:from>
    <xdr:ext cx="599010" cy="259045"/>
    <xdr:sp macro="" textlink="">
      <xdr:nvSpPr>
        <xdr:cNvPr id="878" name="テキスト ボックス 877"/>
        <xdr:cNvSpPr txBox="1"/>
      </xdr:nvSpPr>
      <xdr:spPr>
        <a:xfrm>
          <a:off x="21023795" y="12107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71</xdr:row>
      <xdr:rowOff>57105</xdr:rowOff>
    </xdr:from>
    <xdr:to>
      <xdr:col>107</xdr:col>
      <xdr:colOff>101600</xdr:colOff>
      <xdr:row>71</xdr:row>
      <xdr:rowOff>158705</xdr:rowOff>
    </xdr:to>
    <xdr:sp macro="" textlink="">
      <xdr:nvSpPr>
        <xdr:cNvPr id="879" name="楕円 878"/>
        <xdr:cNvSpPr/>
      </xdr:nvSpPr>
      <xdr:spPr>
        <a:xfrm>
          <a:off x="20383500" y="1223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70</xdr:row>
      <xdr:rowOff>3782</xdr:rowOff>
    </xdr:from>
    <xdr:ext cx="599010" cy="259045"/>
    <xdr:sp macro="" textlink="">
      <xdr:nvSpPr>
        <xdr:cNvPr id="880" name="テキスト ボックス 879"/>
        <xdr:cNvSpPr txBox="1"/>
      </xdr:nvSpPr>
      <xdr:spPr>
        <a:xfrm>
          <a:off x="20134795" y="12005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69</xdr:row>
      <xdr:rowOff>73835</xdr:rowOff>
    </xdr:from>
    <xdr:to>
      <xdr:col>102</xdr:col>
      <xdr:colOff>165100</xdr:colOff>
      <xdr:row>70</xdr:row>
      <xdr:rowOff>3985</xdr:rowOff>
    </xdr:to>
    <xdr:sp macro="" textlink="">
      <xdr:nvSpPr>
        <xdr:cNvPr id="881" name="楕円 880"/>
        <xdr:cNvSpPr/>
      </xdr:nvSpPr>
      <xdr:spPr>
        <a:xfrm>
          <a:off x="19494500" y="1190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68</xdr:row>
      <xdr:rowOff>20512</xdr:rowOff>
    </xdr:from>
    <xdr:ext cx="599010" cy="259045"/>
    <xdr:sp macro="" textlink="">
      <xdr:nvSpPr>
        <xdr:cNvPr id="882" name="テキスト ボックス 881"/>
        <xdr:cNvSpPr txBox="1"/>
      </xdr:nvSpPr>
      <xdr:spPr>
        <a:xfrm>
          <a:off x="19245795" y="11679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70</xdr:row>
      <xdr:rowOff>22968</xdr:rowOff>
    </xdr:from>
    <xdr:to>
      <xdr:col>98</xdr:col>
      <xdr:colOff>38100</xdr:colOff>
      <xdr:row>70</xdr:row>
      <xdr:rowOff>124568</xdr:rowOff>
    </xdr:to>
    <xdr:sp macro="" textlink="">
      <xdr:nvSpPr>
        <xdr:cNvPr id="883" name="楕円 882"/>
        <xdr:cNvSpPr/>
      </xdr:nvSpPr>
      <xdr:spPr>
        <a:xfrm>
          <a:off x="18605500" y="1202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68</xdr:row>
      <xdr:rowOff>141095</xdr:rowOff>
    </xdr:from>
    <xdr:ext cx="599010" cy="259045"/>
    <xdr:sp macro="" textlink="">
      <xdr:nvSpPr>
        <xdr:cNvPr id="884" name="テキスト ボックス 883"/>
        <xdr:cNvSpPr txBox="1"/>
      </xdr:nvSpPr>
      <xdr:spPr>
        <a:xfrm>
          <a:off x="18356795" y="11799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公共施設や住宅の修繕の減少により維持補修費は減少。村営住宅建設を継続的に行う必要があり普通建設事業費は今後も増加の見込み。</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公共施設の改修も今後見込まれるため、積立額も減少する見込み。</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職員の採用が困難なため、派遣委託に頼らざるを得ず、看護師確保の為に他会計への繰出し額も増加する見込み。</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168
168
5.96
1,176,899
1,044,110
118,698
293,806
60,276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63729</xdr:rowOff>
    </xdr:from>
    <xdr:to>
      <xdr:col>24</xdr:col>
      <xdr:colOff>62865</xdr:colOff>
      <xdr:row>38</xdr:row>
      <xdr:rowOff>102591</xdr:rowOff>
    </xdr:to>
    <xdr:cxnSp macro="">
      <xdr:nvCxnSpPr>
        <xdr:cNvPr id="55" name="直線コネクタ 54"/>
        <xdr:cNvCxnSpPr/>
      </xdr:nvCxnSpPr>
      <xdr:spPr>
        <a:xfrm flipV="1">
          <a:off x="4633595" y="5378679"/>
          <a:ext cx="127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106418</xdr:rowOff>
    </xdr:from>
    <xdr:ext cx="469744" cy="259045"/>
    <xdr:sp macro="" textlink="">
      <xdr:nvSpPr>
        <xdr:cNvPr id="56" name="議会費最小値テキスト"/>
        <xdr:cNvSpPr txBox="1"/>
      </xdr:nvSpPr>
      <xdr:spPr>
        <a:xfrm>
          <a:off x="4686300" y="6621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102591</xdr:rowOff>
    </xdr:from>
    <xdr:to>
      <xdr:col>24</xdr:col>
      <xdr:colOff>152400</xdr:colOff>
      <xdr:row>38</xdr:row>
      <xdr:rowOff>102591</xdr:rowOff>
    </xdr:to>
    <xdr:cxnSp macro="">
      <xdr:nvCxnSpPr>
        <xdr:cNvPr id="57" name="直線コネクタ 56"/>
        <xdr:cNvCxnSpPr/>
      </xdr:nvCxnSpPr>
      <xdr:spPr>
        <a:xfrm>
          <a:off x="4546600" y="6617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10406</xdr:rowOff>
    </xdr:from>
    <xdr:ext cx="599010" cy="259045"/>
    <xdr:sp macro="" textlink="">
      <xdr:nvSpPr>
        <xdr:cNvPr id="58" name="議会費最大値テキスト"/>
        <xdr:cNvSpPr txBox="1"/>
      </xdr:nvSpPr>
      <xdr:spPr>
        <a:xfrm>
          <a:off x="4686300" y="5153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106,482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63729</xdr:rowOff>
    </xdr:from>
    <xdr:to>
      <xdr:col>24</xdr:col>
      <xdr:colOff>152400</xdr:colOff>
      <xdr:row>31</xdr:row>
      <xdr:rowOff>63729</xdr:rowOff>
    </xdr:to>
    <xdr:cxnSp macro="">
      <xdr:nvCxnSpPr>
        <xdr:cNvPr id="59" name="直線コネクタ 58"/>
        <xdr:cNvCxnSpPr/>
      </xdr:nvCxnSpPr>
      <xdr:spPr>
        <a:xfrm>
          <a:off x="4546600" y="5378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63729</xdr:rowOff>
    </xdr:from>
    <xdr:to>
      <xdr:col>24</xdr:col>
      <xdr:colOff>63500</xdr:colOff>
      <xdr:row>31</xdr:row>
      <xdr:rowOff>140145</xdr:rowOff>
    </xdr:to>
    <xdr:cxnSp macro="">
      <xdr:nvCxnSpPr>
        <xdr:cNvPr id="60" name="直線コネクタ 59"/>
        <xdr:cNvCxnSpPr/>
      </xdr:nvCxnSpPr>
      <xdr:spPr>
        <a:xfrm flipV="1">
          <a:off x="3797300" y="5378679"/>
          <a:ext cx="838200" cy="76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51884</xdr:rowOff>
    </xdr:from>
    <xdr:ext cx="534377" cy="259045"/>
    <xdr:sp macro="" textlink="">
      <xdr:nvSpPr>
        <xdr:cNvPr id="61" name="議会費平均値テキスト"/>
        <xdr:cNvSpPr txBox="1"/>
      </xdr:nvSpPr>
      <xdr:spPr>
        <a:xfrm>
          <a:off x="4686300" y="6395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73457</xdr:rowOff>
    </xdr:from>
    <xdr:to>
      <xdr:col>24</xdr:col>
      <xdr:colOff>114300</xdr:colOff>
      <xdr:row>38</xdr:row>
      <xdr:rowOff>3607</xdr:rowOff>
    </xdr:to>
    <xdr:sp macro="" textlink="">
      <xdr:nvSpPr>
        <xdr:cNvPr id="62" name="フローチャート: 判断 61"/>
        <xdr:cNvSpPr/>
      </xdr:nvSpPr>
      <xdr:spPr>
        <a:xfrm>
          <a:off x="4584700" y="6417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82398</xdr:rowOff>
    </xdr:from>
    <xdr:to>
      <xdr:col>19</xdr:col>
      <xdr:colOff>177800</xdr:colOff>
      <xdr:row>31</xdr:row>
      <xdr:rowOff>140145</xdr:rowOff>
    </xdr:to>
    <xdr:cxnSp macro="">
      <xdr:nvCxnSpPr>
        <xdr:cNvPr id="63" name="直線コネクタ 62"/>
        <xdr:cNvCxnSpPr/>
      </xdr:nvCxnSpPr>
      <xdr:spPr>
        <a:xfrm>
          <a:off x="2908300" y="5397348"/>
          <a:ext cx="889000" cy="5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92621</xdr:rowOff>
    </xdr:from>
    <xdr:to>
      <xdr:col>20</xdr:col>
      <xdr:colOff>38100</xdr:colOff>
      <xdr:row>38</xdr:row>
      <xdr:rowOff>22771</xdr:rowOff>
    </xdr:to>
    <xdr:sp macro="" textlink="">
      <xdr:nvSpPr>
        <xdr:cNvPr id="64" name="フローチャート: 判断 63"/>
        <xdr:cNvSpPr/>
      </xdr:nvSpPr>
      <xdr:spPr>
        <a:xfrm>
          <a:off x="3746500" y="643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13898</xdr:rowOff>
    </xdr:from>
    <xdr:ext cx="534377" cy="259045"/>
    <xdr:sp macro="" textlink="">
      <xdr:nvSpPr>
        <xdr:cNvPr id="65" name="テキスト ボックス 64"/>
        <xdr:cNvSpPr txBox="1"/>
      </xdr:nvSpPr>
      <xdr:spPr>
        <a:xfrm>
          <a:off x="3530111" y="652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15570</xdr:rowOff>
    </xdr:from>
    <xdr:to>
      <xdr:col>15</xdr:col>
      <xdr:colOff>50800</xdr:colOff>
      <xdr:row>31</xdr:row>
      <xdr:rowOff>82398</xdr:rowOff>
    </xdr:to>
    <xdr:cxnSp macro="">
      <xdr:nvCxnSpPr>
        <xdr:cNvPr id="66" name="直線コネクタ 65"/>
        <xdr:cNvCxnSpPr/>
      </xdr:nvCxnSpPr>
      <xdr:spPr>
        <a:xfrm>
          <a:off x="2019300" y="5330520"/>
          <a:ext cx="889000" cy="6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92380</xdr:rowOff>
    </xdr:from>
    <xdr:to>
      <xdr:col>15</xdr:col>
      <xdr:colOff>101600</xdr:colOff>
      <xdr:row>38</xdr:row>
      <xdr:rowOff>22530</xdr:rowOff>
    </xdr:to>
    <xdr:sp macro="" textlink="">
      <xdr:nvSpPr>
        <xdr:cNvPr id="67" name="フローチャート: 判断 66"/>
        <xdr:cNvSpPr/>
      </xdr:nvSpPr>
      <xdr:spPr>
        <a:xfrm>
          <a:off x="2857500" y="643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13657</xdr:rowOff>
    </xdr:from>
    <xdr:ext cx="534377" cy="259045"/>
    <xdr:sp macro="" textlink="">
      <xdr:nvSpPr>
        <xdr:cNvPr id="68" name="テキスト ボックス 67"/>
        <xdr:cNvSpPr txBox="1"/>
      </xdr:nvSpPr>
      <xdr:spPr>
        <a:xfrm>
          <a:off x="2641111" y="6528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98247</xdr:rowOff>
    </xdr:from>
    <xdr:to>
      <xdr:col>10</xdr:col>
      <xdr:colOff>114300</xdr:colOff>
      <xdr:row>31</xdr:row>
      <xdr:rowOff>15570</xdr:rowOff>
    </xdr:to>
    <xdr:cxnSp macro="">
      <xdr:nvCxnSpPr>
        <xdr:cNvPr id="69" name="直線コネクタ 68"/>
        <xdr:cNvCxnSpPr/>
      </xdr:nvCxnSpPr>
      <xdr:spPr>
        <a:xfrm>
          <a:off x="1130300" y="5241747"/>
          <a:ext cx="889000" cy="8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82461</xdr:rowOff>
    </xdr:from>
    <xdr:to>
      <xdr:col>10</xdr:col>
      <xdr:colOff>165100</xdr:colOff>
      <xdr:row>38</xdr:row>
      <xdr:rowOff>12612</xdr:rowOff>
    </xdr:to>
    <xdr:sp macro="" textlink="">
      <xdr:nvSpPr>
        <xdr:cNvPr id="70" name="フローチャート: 判断 69"/>
        <xdr:cNvSpPr/>
      </xdr:nvSpPr>
      <xdr:spPr>
        <a:xfrm>
          <a:off x="1968500" y="64261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3738</xdr:rowOff>
    </xdr:from>
    <xdr:ext cx="534377" cy="259045"/>
    <xdr:sp macro="" textlink="">
      <xdr:nvSpPr>
        <xdr:cNvPr id="71" name="テキスト ボックス 70"/>
        <xdr:cNvSpPr txBox="1"/>
      </xdr:nvSpPr>
      <xdr:spPr>
        <a:xfrm>
          <a:off x="1752111" y="651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87185</xdr:rowOff>
    </xdr:from>
    <xdr:to>
      <xdr:col>6</xdr:col>
      <xdr:colOff>38100</xdr:colOff>
      <xdr:row>38</xdr:row>
      <xdr:rowOff>17335</xdr:rowOff>
    </xdr:to>
    <xdr:sp macro="" textlink="">
      <xdr:nvSpPr>
        <xdr:cNvPr id="72" name="フローチャート: 判断 71"/>
        <xdr:cNvSpPr/>
      </xdr:nvSpPr>
      <xdr:spPr>
        <a:xfrm>
          <a:off x="1079500" y="643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8462</xdr:rowOff>
    </xdr:from>
    <xdr:ext cx="534377" cy="259045"/>
    <xdr:sp macro="" textlink="">
      <xdr:nvSpPr>
        <xdr:cNvPr id="73" name="テキスト ボックス 72"/>
        <xdr:cNvSpPr txBox="1"/>
      </xdr:nvSpPr>
      <xdr:spPr>
        <a:xfrm>
          <a:off x="863111" y="6523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12929</xdr:rowOff>
    </xdr:from>
    <xdr:to>
      <xdr:col>24</xdr:col>
      <xdr:colOff>114300</xdr:colOff>
      <xdr:row>31</xdr:row>
      <xdr:rowOff>114529</xdr:rowOff>
    </xdr:to>
    <xdr:sp macro="" textlink="">
      <xdr:nvSpPr>
        <xdr:cNvPr id="79" name="楕円 78"/>
        <xdr:cNvSpPr/>
      </xdr:nvSpPr>
      <xdr:spPr>
        <a:xfrm>
          <a:off x="4584700" y="5327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137406</xdr:rowOff>
    </xdr:from>
    <xdr:ext cx="599010" cy="259045"/>
    <xdr:sp macro="" textlink="">
      <xdr:nvSpPr>
        <xdr:cNvPr id="80" name="議会費該当値テキスト"/>
        <xdr:cNvSpPr txBox="1"/>
      </xdr:nvSpPr>
      <xdr:spPr>
        <a:xfrm>
          <a:off x="4686300" y="5280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89345</xdr:rowOff>
    </xdr:from>
    <xdr:to>
      <xdr:col>20</xdr:col>
      <xdr:colOff>38100</xdr:colOff>
      <xdr:row>32</xdr:row>
      <xdr:rowOff>19495</xdr:rowOff>
    </xdr:to>
    <xdr:sp macro="" textlink="">
      <xdr:nvSpPr>
        <xdr:cNvPr id="81" name="楕円 80"/>
        <xdr:cNvSpPr/>
      </xdr:nvSpPr>
      <xdr:spPr>
        <a:xfrm>
          <a:off x="3746500" y="540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30</xdr:row>
      <xdr:rowOff>36022</xdr:rowOff>
    </xdr:from>
    <xdr:ext cx="599010" cy="259045"/>
    <xdr:sp macro="" textlink="">
      <xdr:nvSpPr>
        <xdr:cNvPr id="82" name="テキスト ボックス 81"/>
        <xdr:cNvSpPr txBox="1"/>
      </xdr:nvSpPr>
      <xdr:spPr>
        <a:xfrm>
          <a:off x="3497795" y="5179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31598</xdr:rowOff>
    </xdr:from>
    <xdr:to>
      <xdr:col>15</xdr:col>
      <xdr:colOff>101600</xdr:colOff>
      <xdr:row>31</xdr:row>
      <xdr:rowOff>133198</xdr:rowOff>
    </xdr:to>
    <xdr:sp macro="" textlink="">
      <xdr:nvSpPr>
        <xdr:cNvPr id="83" name="楕円 82"/>
        <xdr:cNvSpPr/>
      </xdr:nvSpPr>
      <xdr:spPr>
        <a:xfrm>
          <a:off x="2857500" y="534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29</xdr:row>
      <xdr:rowOff>149725</xdr:rowOff>
    </xdr:from>
    <xdr:ext cx="599010" cy="259045"/>
    <xdr:sp macro="" textlink="">
      <xdr:nvSpPr>
        <xdr:cNvPr id="84" name="テキスト ボックス 83"/>
        <xdr:cNvSpPr txBox="1"/>
      </xdr:nvSpPr>
      <xdr:spPr>
        <a:xfrm>
          <a:off x="2608795" y="5121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136220</xdr:rowOff>
    </xdr:from>
    <xdr:to>
      <xdr:col>10</xdr:col>
      <xdr:colOff>165100</xdr:colOff>
      <xdr:row>31</xdr:row>
      <xdr:rowOff>66370</xdr:rowOff>
    </xdr:to>
    <xdr:sp macro="" textlink="">
      <xdr:nvSpPr>
        <xdr:cNvPr id="85" name="楕円 84"/>
        <xdr:cNvSpPr/>
      </xdr:nvSpPr>
      <xdr:spPr>
        <a:xfrm>
          <a:off x="1968500" y="527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29</xdr:row>
      <xdr:rowOff>82897</xdr:rowOff>
    </xdr:from>
    <xdr:ext cx="599010" cy="259045"/>
    <xdr:sp macro="" textlink="">
      <xdr:nvSpPr>
        <xdr:cNvPr id="86" name="テキスト ボックス 85"/>
        <xdr:cNvSpPr txBox="1"/>
      </xdr:nvSpPr>
      <xdr:spPr>
        <a:xfrm>
          <a:off x="1719795" y="5054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30</xdr:row>
      <xdr:rowOff>47447</xdr:rowOff>
    </xdr:from>
    <xdr:to>
      <xdr:col>6</xdr:col>
      <xdr:colOff>38100</xdr:colOff>
      <xdr:row>30</xdr:row>
      <xdr:rowOff>149047</xdr:rowOff>
    </xdr:to>
    <xdr:sp macro="" textlink="">
      <xdr:nvSpPr>
        <xdr:cNvPr id="87" name="楕円 86"/>
        <xdr:cNvSpPr/>
      </xdr:nvSpPr>
      <xdr:spPr>
        <a:xfrm>
          <a:off x="1079500" y="519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28</xdr:row>
      <xdr:rowOff>165574</xdr:rowOff>
    </xdr:from>
    <xdr:ext cx="599010" cy="259045"/>
    <xdr:sp macro="" textlink="">
      <xdr:nvSpPr>
        <xdr:cNvPr id="88" name="テキスト ボックス 87"/>
        <xdr:cNvSpPr txBox="1"/>
      </xdr:nvSpPr>
      <xdr:spPr>
        <a:xfrm>
          <a:off x="830795" y="4966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2" name="テキスト ボックス 101"/>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14874</xdr:rowOff>
    </xdr:from>
    <xdr:to>
      <xdr:col>24</xdr:col>
      <xdr:colOff>62865</xdr:colOff>
      <xdr:row>59</xdr:row>
      <xdr:rowOff>1849</xdr:rowOff>
    </xdr:to>
    <xdr:cxnSp macro="">
      <xdr:nvCxnSpPr>
        <xdr:cNvPr id="112" name="直線コネクタ 111"/>
        <xdr:cNvCxnSpPr/>
      </xdr:nvCxnSpPr>
      <xdr:spPr>
        <a:xfrm flipV="1">
          <a:off x="4633595" y="8758824"/>
          <a:ext cx="1270" cy="135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5676</xdr:rowOff>
    </xdr:from>
    <xdr:ext cx="599010" cy="259045"/>
    <xdr:sp macro="" textlink="">
      <xdr:nvSpPr>
        <xdr:cNvPr id="113" name="総務費最小値テキスト"/>
        <xdr:cNvSpPr txBox="1"/>
      </xdr:nvSpPr>
      <xdr:spPr>
        <a:xfrm>
          <a:off x="4686300" y="10121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1849</xdr:rowOff>
    </xdr:from>
    <xdr:to>
      <xdr:col>24</xdr:col>
      <xdr:colOff>152400</xdr:colOff>
      <xdr:row>59</xdr:row>
      <xdr:rowOff>1849</xdr:rowOff>
    </xdr:to>
    <xdr:cxnSp macro="">
      <xdr:nvCxnSpPr>
        <xdr:cNvPr id="114" name="直線コネクタ 113"/>
        <xdr:cNvCxnSpPr/>
      </xdr:nvCxnSpPr>
      <xdr:spPr>
        <a:xfrm>
          <a:off x="4546600" y="10117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133001</xdr:rowOff>
    </xdr:from>
    <xdr:ext cx="690189" cy="259045"/>
    <xdr:sp macro="" textlink="">
      <xdr:nvSpPr>
        <xdr:cNvPr id="115" name="総務費最大値テキスト"/>
        <xdr:cNvSpPr txBox="1"/>
      </xdr:nvSpPr>
      <xdr:spPr>
        <a:xfrm>
          <a:off x="4686300" y="85340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3,677,626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14874</xdr:rowOff>
    </xdr:from>
    <xdr:to>
      <xdr:col>24</xdr:col>
      <xdr:colOff>152400</xdr:colOff>
      <xdr:row>51</xdr:row>
      <xdr:rowOff>14874</xdr:rowOff>
    </xdr:to>
    <xdr:cxnSp macro="">
      <xdr:nvCxnSpPr>
        <xdr:cNvPr id="116" name="直線コネクタ 115"/>
        <xdr:cNvCxnSpPr/>
      </xdr:nvCxnSpPr>
      <xdr:spPr>
        <a:xfrm>
          <a:off x="4546600" y="8758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108665</xdr:rowOff>
    </xdr:from>
    <xdr:to>
      <xdr:col>24</xdr:col>
      <xdr:colOff>63500</xdr:colOff>
      <xdr:row>54</xdr:row>
      <xdr:rowOff>109061</xdr:rowOff>
    </xdr:to>
    <xdr:cxnSp macro="">
      <xdr:nvCxnSpPr>
        <xdr:cNvPr id="117" name="直線コネクタ 116"/>
        <xdr:cNvCxnSpPr/>
      </xdr:nvCxnSpPr>
      <xdr:spPr>
        <a:xfrm flipV="1">
          <a:off x="3797300" y="9366965"/>
          <a:ext cx="838200" cy="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139708</xdr:rowOff>
    </xdr:from>
    <xdr:ext cx="599010" cy="259045"/>
    <xdr:sp macro="" textlink="">
      <xdr:nvSpPr>
        <xdr:cNvPr id="118" name="総務費平均値テキスト"/>
        <xdr:cNvSpPr txBox="1"/>
      </xdr:nvSpPr>
      <xdr:spPr>
        <a:xfrm>
          <a:off x="4686300" y="99123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161281</xdr:rowOff>
    </xdr:from>
    <xdr:to>
      <xdr:col>24</xdr:col>
      <xdr:colOff>114300</xdr:colOff>
      <xdr:row>58</xdr:row>
      <xdr:rowOff>91431</xdr:rowOff>
    </xdr:to>
    <xdr:sp macro="" textlink="">
      <xdr:nvSpPr>
        <xdr:cNvPr id="119" name="フローチャート: 判断 118"/>
        <xdr:cNvSpPr/>
      </xdr:nvSpPr>
      <xdr:spPr>
        <a:xfrm>
          <a:off x="4584700" y="9933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40346</xdr:rowOff>
    </xdr:from>
    <xdr:to>
      <xdr:col>19</xdr:col>
      <xdr:colOff>177800</xdr:colOff>
      <xdr:row>54</xdr:row>
      <xdr:rowOff>109061</xdr:rowOff>
    </xdr:to>
    <xdr:cxnSp macro="">
      <xdr:nvCxnSpPr>
        <xdr:cNvPr id="120" name="直線コネクタ 119"/>
        <xdr:cNvCxnSpPr/>
      </xdr:nvCxnSpPr>
      <xdr:spPr>
        <a:xfrm>
          <a:off x="2908300" y="8612846"/>
          <a:ext cx="889000" cy="754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134181</xdr:rowOff>
    </xdr:from>
    <xdr:to>
      <xdr:col>20</xdr:col>
      <xdr:colOff>38100</xdr:colOff>
      <xdr:row>58</xdr:row>
      <xdr:rowOff>64331</xdr:rowOff>
    </xdr:to>
    <xdr:sp macro="" textlink="">
      <xdr:nvSpPr>
        <xdr:cNvPr id="121" name="フローチャート: 判断 120"/>
        <xdr:cNvSpPr/>
      </xdr:nvSpPr>
      <xdr:spPr>
        <a:xfrm>
          <a:off x="3746500" y="9906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55458</xdr:rowOff>
    </xdr:from>
    <xdr:ext cx="599010" cy="259045"/>
    <xdr:sp macro="" textlink="">
      <xdr:nvSpPr>
        <xdr:cNvPr id="122" name="テキスト ボックス 121"/>
        <xdr:cNvSpPr txBox="1"/>
      </xdr:nvSpPr>
      <xdr:spPr>
        <a:xfrm>
          <a:off x="3497795" y="9999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40346</xdr:rowOff>
    </xdr:from>
    <xdr:to>
      <xdr:col>15</xdr:col>
      <xdr:colOff>50800</xdr:colOff>
      <xdr:row>52</xdr:row>
      <xdr:rowOff>88598</xdr:rowOff>
    </xdr:to>
    <xdr:cxnSp macro="">
      <xdr:nvCxnSpPr>
        <xdr:cNvPr id="123" name="直線コネクタ 122"/>
        <xdr:cNvCxnSpPr/>
      </xdr:nvCxnSpPr>
      <xdr:spPr>
        <a:xfrm flipV="1">
          <a:off x="2019300" y="8612846"/>
          <a:ext cx="889000" cy="391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160763</xdr:rowOff>
    </xdr:from>
    <xdr:to>
      <xdr:col>15</xdr:col>
      <xdr:colOff>101600</xdr:colOff>
      <xdr:row>58</xdr:row>
      <xdr:rowOff>90913</xdr:rowOff>
    </xdr:to>
    <xdr:sp macro="" textlink="">
      <xdr:nvSpPr>
        <xdr:cNvPr id="124" name="フローチャート: 判断 123"/>
        <xdr:cNvSpPr/>
      </xdr:nvSpPr>
      <xdr:spPr>
        <a:xfrm>
          <a:off x="28575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82040</xdr:rowOff>
    </xdr:from>
    <xdr:ext cx="599010" cy="259045"/>
    <xdr:sp macro="" textlink="">
      <xdr:nvSpPr>
        <xdr:cNvPr id="125" name="テキスト ボックス 124"/>
        <xdr:cNvSpPr txBox="1"/>
      </xdr:nvSpPr>
      <xdr:spPr>
        <a:xfrm>
          <a:off x="2608795" y="10026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88598</xdr:rowOff>
    </xdr:from>
    <xdr:to>
      <xdr:col>10</xdr:col>
      <xdr:colOff>114300</xdr:colOff>
      <xdr:row>54</xdr:row>
      <xdr:rowOff>75792</xdr:rowOff>
    </xdr:to>
    <xdr:cxnSp macro="">
      <xdr:nvCxnSpPr>
        <xdr:cNvPr id="126" name="直線コネクタ 125"/>
        <xdr:cNvCxnSpPr/>
      </xdr:nvCxnSpPr>
      <xdr:spPr>
        <a:xfrm flipV="1">
          <a:off x="1130300" y="9003998"/>
          <a:ext cx="889000" cy="330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38850</xdr:rowOff>
    </xdr:from>
    <xdr:to>
      <xdr:col>10</xdr:col>
      <xdr:colOff>165100</xdr:colOff>
      <xdr:row>58</xdr:row>
      <xdr:rowOff>140450</xdr:rowOff>
    </xdr:to>
    <xdr:sp macro="" textlink="">
      <xdr:nvSpPr>
        <xdr:cNvPr id="127" name="フローチャート: 判断 126"/>
        <xdr:cNvSpPr/>
      </xdr:nvSpPr>
      <xdr:spPr>
        <a:xfrm>
          <a:off x="1968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131577</xdr:rowOff>
    </xdr:from>
    <xdr:ext cx="599010" cy="259045"/>
    <xdr:sp macro="" textlink="">
      <xdr:nvSpPr>
        <xdr:cNvPr id="128" name="テキスト ボックス 127"/>
        <xdr:cNvSpPr txBox="1"/>
      </xdr:nvSpPr>
      <xdr:spPr>
        <a:xfrm>
          <a:off x="1719795" y="10075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35769</xdr:rowOff>
    </xdr:from>
    <xdr:to>
      <xdr:col>6</xdr:col>
      <xdr:colOff>38100</xdr:colOff>
      <xdr:row>58</xdr:row>
      <xdr:rowOff>137369</xdr:rowOff>
    </xdr:to>
    <xdr:sp macro="" textlink="">
      <xdr:nvSpPr>
        <xdr:cNvPr id="129" name="フローチャート: 判断 128"/>
        <xdr:cNvSpPr/>
      </xdr:nvSpPr>
      <xdr:spPr>
        <a:xfrm>
          <a:off x="1079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128496</xdr:rowOff>
    </xdr:from>
    <xdr:ext cx="599010" cy="259045"/>
    <xdr:sp macro="" textlink="">
      <xdr:nvSpPr>
        <xdr:cNvPr id="130" name="テキスト ボックス 129"/>
        <xdr:cNvSpPr txBox="1"/>
      </xdr:nvSpPr>
      <xdr:spPr>
        <a:xfrm>
          <a:off x="830795" y="10072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57865</xdr:rowOff>
    </xdr:from>
    <xdr:to>
      <xdr:col>24</xdr:col>
      <xdr:colOff>114300</xdr:colOff>
      <xdr:row>54</xdr:row>
      <xdr:rowOff>159465</xdr:rowOff>
    </xdr:to>
    <xdr:sp macro="" textlink="">
      <xdr:nvSpPr>
        <xdr:cNvPr id="136" name="楕円 135"/>
        <xdr:cNvSpPr/>
      </xdr:nvSpPr>
      <xdr:spPr>
        <a:xfrm>
          <a:off x="4584700" y="931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80742</xdr:rowOff>
    </xdr:from>
    <xdr:ext cx="690189" cy="259045"/>
    <xdr:sp macro="" textlink="">
      <xdr:nvSpPr>
        <xdr:cNvPr id="137" name="総務費該当値テキスト"/>
        <xdr:cNvSpPr txBox="1"/>
      </xdr:nvSpPr>
      <xdr:spPr>
        <a:xfrm>
          <a:off x="4686300" y="91675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58261</xdr:rowOff>
    </xdr:from>
    <xdr:to>
      <xdr:col>20</xdr:col>
      <xdr:colOff>38100</xdr:colOff>
      <xdr:row>54</xdr:row>
      <xdr:rowOff>159861</xdr:rowOff>
    </xdr:to>
    <xdr:sp macro="" textlink="">
      <xdr:nvSpPr>
        <xdr:cNvPr id="138" name="楕円 137"/>
        <xdr:cNvSpPr/>
      </xdr:nvSpPr>
      <xdr:spPr>
        <a:xfrm>
          <a:off x="3746500" y="9316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53</xdr:row>
      <xdr:rowOff>4938</xdr:rowOff>
    </xdr:from>
    <xdr:ext cx="690189" cy="259045"/>
    <xdr:sp macro="" textlink="">
      <xdr:nvSpPr>
        <xdr:cNvPr id="139" name="テキスト ボックス 138"/>
        <xdr:cNvSpPr txBox="1"/>
      </xdr:nvSpPr>
      <xdr:spPr>
        <a:xfrm>
          <a:off x="3452205" y="90917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49</xdr:row>
      <xdr:rowOff>160996</xdr:rowOff>
    </xdr:from>
    <xdr:to>
      <xdr:col>15</xdr:col>
      <xdr:colOff>101600</xdr:colOff>
      <xdr:row>50</xdr:row>
      <xdr:rowOff>91146</xdr:rowOff>
    </xdr:to>
    <xdr:sp macro="" textlink="">
      <xdr:nvSpPr>
        <xdr:cNvPr id="140" name="楕円 139"/>
        <xdr:cNvSpPr/>
      </xdr:nvSpPr>
      <xdr:spPr>
        <a:xfrm>
          <a:off x="2857500" y="8562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48</xdr:row>
      <xdr:rowOff>107673</xdr:rowOff>
    </xdr:from>
    <xdr:ext cx="690189" cy="259045"/>
    <xdr:sp macro="" textlink="">
      <xdr:nvSpPr>
        <xdr:cNvPr id="141" name="テキスト ボックス 140"/>
        <xdr:cNvSpPr txBox="1"/>
      </xdr:nvSpPr>
      <xdr:spPr>
        <a:xfrm>
          <a:off x="2563205" y="83372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37798</xdr:rowOff>
    </xdr:from>
    <xdr:to>
      <xdr:col>10</xdr:col>
      <xdr:colOff>165100</xdr:colOff>
      <xdr:row>52</xdr:row>
      <xdr:rowOff>139398</xdr:rowOff>
    </xdr:to>
    <xdr:sp macro="" textlink="">
      <xdr:nvSpPr>
        <xdr:cNvPr id="142" name="楕円 141"/>
        <xdr:cNvSpPr/>
      </xdr:nvSpPr>
      <xdr:spPr>
        <a:xfrm>
          <a:off x="1968500" y="895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50</xdr:row>
      <xdr:rowOff>155925</xdr:rowOff>
    </xdr:from>
    <xdr:ext cx="690189" cy="259045"/>
    <xdr:sp macro="" textlink="">
      <xdr:nvSpPr>
        <xdr:cNvPr id="143" name="テキスト ボックス 142"/>
        <xdr:cNvSpPr txBox="1"/>
      </xdr:nvSpPr>
      <xdr:spPr>
        <a:xfrm>
          <a:off x="1674205" y="87284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3,034,125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24992</xdr:rowOff>
    </xdr:from>
    <xdr:to>
      <xdr:col>6</xdr:col>
      <xdr:colOff>38100</xdr:colOff>
      <xdr:row>54</xdr:row>
      <xdr:rowOff>126592</xdr:rowOff>
    </xdr:to>
    <xdr:sp macro="" textlink="">
      <xdr:nvSpPr>
        <xdr:cNvPr id="144" name="楕円 143"/>
        <xdr:cNvSpPr/>
      </xdr:nvSpPr>
      <xdr:spPr>
        <a:xfrm>
          <a:off x="1079500" y="928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52</xdr:row>
      <xdr:rowOff>143119</xdr:rowOff>
    </xdr:from>
    <xdr:ext cx="690189" cy="259045"/>
    <xdr:sp macro="" textlink="">
      <xdr:nvSpPr>
        <xdr:cNvPr id="145" name="テキスト ボックス 144"/>
        <xdr:cNvSpPr txBox="1"/>
      </xdr:nvSpPr>
      <xdr:spPr>
        <a:xfrm>
          <a:off x="785205" y="90585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8" name="テキスト ボックス 157"/>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0" name="テキスト ボックス 159"/>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2" name="テキスト ボックス 161"/>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4" name="テキスト ボックス 163"/>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6" name="テキスト ボックス 165"/>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157483</xdr:rowOff>
    </xdr:from>
    <xdr:to>
      <xdr:col>24</xdr:col>
      <xdr:colOff>62865</xdr:colOff>
      <xdr:row>79</xdr:row>
      <xdr:rowOff>62161</xdr:rowOff>
    </xdr:to>
    <xdr:cxnSp macro="">
      <xdr:nvCxnSpPr>
        <xdr:cNvPr id="168" name="直線コネクタ 167"/>
        <xdr:cNvCxnSpPr/>
      </xdr:nvCxnSpPr>
      <xdr:spPr>
        <a:xfrm flipV="1">
          <a:off x="4633595" y="12330433"/>
          <a:ext cx="1270" cy="1276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65988</xdr:rowOff>
    </xdr:from>
    <xdr:ext cx="599010" cy="259045"/>
    <xdr:sp macro="" textlink="">
      <xdr:nvSpPr>
        <xdr:cNvPr id="169" name="民生費最小値テキスト"/>
        <xdr:cNvSpPr txBox="1"/>
      </xdr:nvSpPr>
      <xdr:spPr>
        <a:xfrm>
          <a:off x="4686300" y="13610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62161</xdr:rowOff>
    </xdr:from>
    <xdr:to>
      <xdr:col>24</xdr:col>
      <xdr:colOff>152400</xdr:colOff>
      <xdr:row>79</xdr:row>
      <xdr:rowOff>62161</xdr:rowOff>
    </xdr:to>
    <xdr:cxnSp macro="">
      <xdr:nvCxnSpPr>
        <xdr:cNvPr id="170" name="直線コネクタ 169"/>
        <xdr:cNvCxnSpPr/>
      </xdr:nvCxnSpPr>
      <xdr:spPr>
        <a:xfrm>
          <a:off x="4546600" y="1360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104160</xdr:rowOff>
    </xdr:from>
    <xdr:ext cx="599010" cy="259045"/>
    <xdr:sp macro="" textlink="">
      <xdr:nvSpPr>
        <xdr:cNvPr id="171" name="民生費最大値テキスト"/>
        <xdr:cNvSpPr txBox="1"/>
      </xdr:nvSpPr>
      <xdr:spPr>
        <a:xfrm>
          <a:off x="4686300" y="1210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717,221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157483</xdr:rowOff>
    </xdr:from>
    <xdr:to>
      <xdr:col>24</xdr:col>
      <xdr:colOff>152400</xdr:colOff>
      <xdr:row>71</xdr:row>
      <xdr:rowOff>157483</xdr:rowOff>
    </xdr:to>
    <xdr:cxnSp macro="">
      <xdr:nvCxnSpPr>
        <xdr:cNvPr id="172" name="直線コネクタ 171"/>
        <xdr:cNvCxnSpPr/>
      </xdr:nvCxnSpPr>
      <xdr:spPr>
        <a:xfrm>
          <a:off x="4546600" y="1233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153981</xdr:rowOff>
    </xdr:from>
    <xdr:to>
      <xdr:col>24</xdr:col>
      <xdr:colOff>63500</xdr:colOff>
      <xdr:row>77</xdr:row>
      <xdr:rowOff>149075</xdr:rowOff>
    </xdr:to>
    <xdr:cxnSp macro="">
      <xdr:nvCxnSpPr>
        <xdr:cNvPr id="173" name="直線コネクタ 172"/>
        <xdr:cNvCxnSpPr/>
      </xdr:nvCxnSpPr>
      <xdr:spPr>
        <a:xfrm>
          <a:off x="3797300" y="13184181"/>
          <a:ext cx="838200" cy="166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105810</xdr:rowOff>
    </xdr:from>
    <xdr:ext cx="599010" cy="259045"/>
    <xdr:sp macro="" textlink="">
      <xdr:nvSpPr>
        <xdr:cNvPr id="174" name="民生費平均値テキスト"/>
        <xdr:cNvSpPr txBox="1"/>
      </xdr:nvSpPr>
      <xdr:spPr>
        <a:xfrm>
          <a:off x="4686300" y="133074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127383</xdr:rowOff>
    </xdr:from>
    <xdr:to>
      <xdr:col>24</xdr:col>
      <xdr:colOff>114300</xdr:colOff>
      <xdr:row>78</xdr:row>
      <xdr:rowOff>57533</xdr:rowOff>
    </xdr:to>
    <xdr:sp macro="" textlink="">
      <xdr:nvSpPr>
        <xdr:cNvPr id="175" name="フローチャート: 判断 174"/>
        <xdr:cNvSpPr/>
      </xdr:nvSpPr>
      <xdr:spPr>
        <a:xfrm>
          <a:off x="45847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153981</xdr:rowOff>
    </xdr:from>
    <xdr:to>
      <xdr:col>19</xdr:col>
      <xdr:colOff>177800</xdr:colOff>
      <xdr:row>77</xdr:row>
      <xdr:rowOff>119098</xdr:rowOff>
    </xdr:to>
    <xdr:cxnSp macro="">
      <xdr:nvCxnSpPr>
        <xdr:cNvPr id="176" name="直線コネクタ 175"/>
        <xdr:cNvCxnSpPr/>
      </xdr:nvCxnSpPr>
      <xdr:spPr>
        <a:xfrm flipV="1">
          <a:off x="2908300" y="13184181"/>
          <a:ext cx="889000" cy="136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129282</xdr:rowOff>
    </xdr:from>
    <xdr:to>
      <xdr:col>20</xdr:col>
      <xdr:colOff>38100</xdr:colOff>
      <xdr:row>78</xdr:row>
      <xdr:rowOff>59432</xdr:rowOff>
    </xdr:to>
    <xdr:sp macro="" textlink="">
      <xdr:nvSpPr>
        <xdr:cNvPr id="177" name="フローチャート: 判断 176"/>
        <xdr:cNvSpPr/>
      </xdr:nvSpPr>
      <xdr:spPr>
        <a:xfrm>
          <a:off x="3746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50559</xdr:rowOff>
    </xdr:from>
    <xdr:ext cx="599010" cy="259045"/>
    <xdr:sp macro="" textlink="">
      <xdr:nvSpPr>
        <xdr:cNvPr id="178" name="テキスト ボックス 177"/>
        <xdr:cNvSpPr txBox="1"/>
      </xdr:nvSpPr>
      <xdr:spPr>
        <a:xfrm>
          <a:off x="3497795" y="1342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119098</xdr:rowOff>
    </xdr:from>
    <xdr:to>
      <xdr:col>15</xdr:col>
      <xdr:colOff>50800</xdr:colOff>
      <xdr:row>78</xdr:row>
      <xdr:rowOff>2350</xdr:rowOff>
    </xdr:to>
    <xdr:cxnSp macro="">
      <xdr:nvCxnSpPr>
        <xdr:cNvPr id="179" name="直線コネクタ 178"/>
        <xdr:cNvCxnSpPr/>
      </xdr:nvCxnSpPr>
      <xdr:spPr>
        <a:xfrm flipV="1">
          <a:off x="2019300" y="13320748"/>
          <a:ext cx="889000" cy="54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151957</xdr:rowOff>
    </xdr:from>
    <xdr:to>
      <xdr:col>15</xdr:col>
      <xdr:colOff>101600</xdr:colOff>
      <xdr:row>78</xdr:row>
      <xdr:rowOff>82107</xdr:rowOff>
    </xdr:to>
    <xdr:sp macro="" textlink="">
      <xdr:nvSpPr>
        <xdr:cNvPr id="180" name="フローチャート: 判断 179"/>
        <xdr:cNvSpPr/>
      </xdr:nvSpPr>
      <xdr:spPr>
        <a:xfrm>
          <a:off x="2857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73234</xdr:rowOff>
    </xdr:from>
    <xdr:ext cx="599010" cy="259045"/>
    <xdr:sp macro="" textlink="">
      <xdr:nvSpPr>
        <xdr:cNvPr id="181" name="テキスト ボックス 180"/>
        <xdr:cNvSpPr txBox="1"/>
      </xdr:nvSpPr>
      <xdr:spPr>
        <a:xfrm>
          <a:off x="2608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127868</xdr:rowOff>
    </xdr:from>
    <xdr:to>
      <xdr:col>10</xdr:col>
      <xdr:colOff>114300</xdr:colOff>
      <xdr:row>78</xdr:row>
      <xdr:rowOff>2350</xdr:rowOff>
    </xdr:to>
    <xdr:cxnSp macro="">
      <xdr:nvCxnSpPr>
        <xdr:cNvPr id="182" name="直線コネクタ 181"/>
        <xdr:cNvCxnSpPr/>
      </xdr:nvCxnSpPr>
      <xdr:spPr>
        <a:xfrm>
          <a:off x="1130300" y="13329518"/>
          <a:ext cx="889000" cy="45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8209</xdr:rowOff>
    </xdr:from>
    <xdr:to>
      <xdr:col>10</xdr:col>
      <xdr:colOff>165100</xdr:colOff>
      <xdr:row>78</xdr:row>
      <xdr:rowOff>109809</xdr:rowOff>
    </xdr:to>
    <xdr:sp macro="" textlink="">
      <xdr:nvSpPr>
        <xdr:cNvPr id="183" name="フローチャート: 判断 182"/>
        <xdr:cNvSpPr/>
      </xdr:nvSpPr>
      <xdr:spPr>
        <a:xfrm>
          <a:off x="1968500" y="1338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100936</xdr:rowOff>
    </xdr:from>
    <xdr:ext cx="599010" cy="259045"/>
    <xdr:sp macro="" textlink="">
      <xdr:nvSpPr>
        <xdr:cNvPr id="184" name="テキスト ボックス 183"/>
        <xdr:cNvSpPr txBox="1"/>
      </xdr:nvSpPr>
      <xdr:spPr>
        <a:xfrm>
          <a:off x="1719795" y="13474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3735</xdr:rowOff>
    </xdr:from>
    <xdr:to>
      <xdr:col>6</xdr:col>
      <xdr:colOff>38100</xdr:colOff>
      <xdr:row>78</xdr:row>
      <xdr:rowOff>105335</xdr:rowOff>
    </xdr:to>
    <xdr:sp macro="" textlink="">
      <xdr:nvSpPr>
        <xdr:cNvPr id="185" name="フローチャート: 判断 184"/>
        <xdr:cNvSpPr/>
      </xdr:nvSpPr>
      <xdr:spPr>
        <a:xfrm>
          <a:off x="1079500" y="1337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96462</xdr:rowOff>
    </xdr:from>
    <xdr:ext cx="599010" cy="259045"/>
    <xdr:sp macro="" textlink="">
      <xdr:nvSpPr>
        <xdr:cNvPr id="186" name="テキスト ボックス 185"/>
        <xdr:cNvSpPr txBox="1"/>
      </xdr:nvSpPr>
      <xdr:spPr>
        <a:xfrm>
          <a:off x="830795" y="13469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98275</xdr:rowOff>
    </xdr:from>
    <xdr:to>
      <xdr:col>24</xdr:col>
      <xdr:colOff>114300</xdr:colOff>
      <xdr:row>78</xdr:row>
      <xdr:rowOff>28425</xdr:rowOff>
    </xdr:to>
    <xdr:sp macro="" textlink="">
      <xdr:nvSpPr>
        <xdr:cNvPr id="192" name="楕円 191"/>
        <xdr:cNvSpPr/>
      </xdr:nvSpPr>
      <xdr:spPr>
        <a:xfrm>
          <a:off x="4584700" y="1329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121152</xdr:rowOff>
    </xdr:from>
    <xdr:ext cx="599010" cy="259045"/>
    <xdr:sp macro="" textlink="">
      <xdr:nvSpPr>
        <xdr:cNvPr id="193" name="民生費該当値テキスト"/>
        <xdr:cNvSpPr txBox="1"/>
      </xdr:nvSpPr>
      <xdr:spPr>
        <a:xfrm>
          <a:off x="4686300" y="13151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103181</xdr:rowOff>
    </xdr:from>
    <xdr:to>
      <xdr:col>20</xdr:col>
      <xdr:colOff>38100</xdr:colOff>
      <xdr:row>77</xdr:row>
      <xdr:rowOff>33331</xdr:rowOff>
    </xdr:to>
    <xdr:sp macro="" textlink="">
      <xdr:nvSpPr>
        <xdr:cNvPr id="194" name="楕円 193"/>
        <xdr:cNvSpPr/>
      </xdr:nvSpPr>
      <xdr:spPr>
        <a:xfrm>
          <a:off x="3746500" y="1313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49858</xdr:rowOff>
    </xdr:from>
    <xdr:ext cx="599010" cy="259045"/>
    <xdr:sp macro="" textlink="">
      <xdr:nvSpPr>
        <xdr:cNvPr id="195" name="テキスト ボックス 194"/>
        <xdr:cNvSpPr txBox="1"/>
      </xdr:nvSpPr>
      <xdr:spPr>
        <a:xfrm>
          <a:off x="3497795" y="12908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68298</xdr:rowOff>
    </xdr:from>
    <xdr:to>
      <xdr:col>15</xdr:col>
      <xdr:colOff>101600</xdr:colOff>
      <xdr:row>77</xdr:row>
      <xdr:rowOff>169898</xdr:rowOff>
    </xdr:to>
    <xdr:sp macro="" textlink="">
      <xdr:nvSpPr>
        <xdr:cNvPr id="196" name="楕円 195"/>
        <xdr:cNvSpPr/>
      </xdr:nvSpPr>
      <xdr:spPr>
        <a:xfrm>
          <a:off x="2857500" y="1326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14975</xdr:rowOff>
    </xdr:from>
    <xdr:ext cx="599010" cy="259045"/>
    <xdr:sp macro="" textlink="">
      <xdr:nvSpPr>
        <xdr:cNvPr id="197" name="テキスト ボックス 196"/>
        <xdr:cNvSpPr txBox="1"/>
      </xdr:nvSpPr>
      <xdr:spPr>
        <a:xfrm>
          <a:off x="2608795" y="13045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123000</xdr:rowOff>
    </xdr:from>
    <xdr:to>
      <xdr:col>10</xdr:col>
      <xdr:colOff>165100</xdr:colOff>
      <xdr:row>78</xdr:row>
      <xdr:rowOff>53150</xdr:rowOff>
    </xdr:to>
    <xdr:sp macro="" textlink="">
      <xdr:nvSpPr>
        <xdr:cNvPr id="198" name="楕円 197"/>
        <xdr:cNvSpPr/>
      </xdr:nvSpPr>
      <xdr:spPr>
        <a:xfrm>
          <a:off x="1968500" y="1332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69677</xdr:rowOff>
    </xdr:from>
    <xdr:ext cx="599010" cy="259045"/>
    <xdr:sp macro="" textlink="">
      <xdr:nvSpPr>
        <xdr:cNvPr id="199" name="テキスト ボックス 198"/>
        <xdr:cNvSpPr txBox="1"/>
      </xdr:nvSpPr>
      <xdr:spPr>
        <a:xfrm>
          <a:off x="1719795" y="13099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77068</xdr:rowOff>
    </xdr:from>
    <xdr:to>
      <xdr:col>6</xdr:col>
      <xdr:colOff>38100</xdr:colOff>
      <xdr:row>78</xdr:row>
      <xdr:rowOff>7218</xdr:rowOff>
    </xdr:to>
    <xdr:sp macro="" textlink="">
      <xdr:nvSpPr>
        <xdr:cNvPr id="200" name="楕円 199"/>
        <xdr:cNvSpPr/>
      </xdr:nvSpPr>
      <xdr:spPr>
        <a:xfrm>
          <a:off x="1079500" y="1327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23745</xdr:rowOff>
    </xdr:from>
    <xdr:ext cx="599010" cy="259045"/>
    <xdr:sp macro="" textlink="">
      <xdr:nvSpPr>
        <xdr:cNvPr id="201" name="テキスト ボックス 200"/>
        <xdr:cNvSpPr txBox="1"/>
      </xdr:nvSpPr>
      <xdr:spPr>
        <a:xfrm>
          <a:off x="830795" y="1305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2" name="直線コネクタ 21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3" name="テキスト ボックス 212"/>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5" name="テキスト ボックス 214"/>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3" name="テキスト ボックス 222"/>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61300</xdr:rowOff>
    </xdr:from>
    <xdr:to>
      <xdr:col>24</xdr:col>
      <xdr:colOff>62865</xdr:colOff>
      <xdr:row>98</xdr:row>
      <xdr:rowOff>145334</xdr:rowOff>
    </xdr:to>
    <xdr:cxnSp macro="">
      <xdr:nvCxnSpPr>
        <xdr:cNvPr id="225" name="直線コネクタ 224"/>
        <xdr:cNvCxnSpPr/>
      </xdr:nvCxnSpPr>
      <xdr:spPr>
        <a:xfrm flipV="1">
          <a:off x="4633595" y="15491800"/>
          <a:ext cx="1270" cy="1455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149161</xdr:rowOff>
    </xdr:from>
    <xdr:ext cx="534377" cy="259045"/>
    <xdr:sp macro="" textlink="">
      <xdr:nvSpPr>
        <xdr:cNvPr id="226" name="衛生費最小値テキスト"/>
        <xdr:cNvSpPr txBox="1"/>
      </xdr:nvSpPr>
      <xdr:spPr>
        <a:xfrm>
          <a:off x="4686300" y="1695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145334</xdr:rowOff>
    </xdr:from>
    <xdr:to>
      <xdr:col>24</xdr:col>
      <xdr:colOff>152400</xdr:colOff>
      <xdr:row>98</xdr:row>
      <xdr:rowOff>145334</xdr:rowOff>
    </xdr:to>
    <xdr:cxnSp macro="">
      <xdr:nvCxnSpPr>
        <xdr:cNvPr id="227" name="直線コネクタ 226"/>
        <xdr:cNvCxnSpPr/>
      </xdr:nvCxnSpPr>
      <xdr:spPr>
        <a:xfrm>
          <a:off x="4546600" y="16947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7977</xdr:rowOff>
    </xdr:from>
    <xdr:ext cx="599010" cy="259045"/>
    <xdr:sp macro="" textlink="">
      <xdr:nvSpPr>
        <xdr:cNvPr id="228" name="衛生費最大値テキスト"/>
        <xdr:cNvSpPr txBox="1"/>
      </xdr:nvSpPr>
      <xdr:spPr>
        <a:xfrm>
          <a:off x="4686300" y="15267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801,155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61300</xdr:rowOff>
    </xdr:from>
    <xdr:to>
      <xdr:col>24</xdr:col>
      <xdr:colOff>152400</xdr:colOff>
      <xdr:row>90</xdr:row>
      <xdr:rowOff>61300</xdr:rowOff>
    </xdr:to>
    <xdr:cxnSp macro="">
      <xdr:nvCxnSpPr>
        <xdr:cNvPr id="229" name="直線コネクタ 228"/>
        <xdr:cNvCxnSpPr/>
      </xdr:nvCxnSpPr>
      <xdr:spPr>
        <a:xfrm>
          <a:off x="4546600" y="154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91145</xdr:rowOff>
    </xdr:from>
    <xdr:to>
      <xdr:col>24</xdr:col>
      <xdr:colOff>63500</xdr:colOff>
      <xdr:row>91</xdr:row>
      <xdr:rowOff>166008</xdr:rowOff>
    </xdr:to>
    <xdr:cxnSp macro="">
      <xdr:nvCxnSpPr>
        <xdr:cNvPr id="230" name="直線コネクタ 229"/>
        <xdr:cNvCxnSpPr/>
      </xdr:nvCxnSpPr>
      <xdr:spPr>
        <a:xfrm>
          <a:off x="3797300" y="15521645"/>
          <a:ext cx="838200" cy="246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29579</xdr:rowOff>
    </xdr:from>
    <xdr:ext cx="599010" cy="259045"/>
    <xdr:sp macro="" textlink="">
      <xdr:nvSpPr>
        <xdr:cNvPr id="231" name="衛生費平均値テキスト"/>
        <xdr:cNvSpPr txBox="1"/>
      </xdr:nvSpPr>
      <xdr:spPr>
        <a:xfrm>
          <a:off x="4686300" y="166602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51152</xdr:rowOff>
    </xdr:from>
    <xdr:to>
      <xdr:col>24</xdr:col>
      <xdr:colOff>114300</xdr:colOff>
      <xdr:row>97</xdr:row>
      <xdr:rowOff>152752</xdr:rowOff>
    </xdr:to>
    <xdr:sp macro="" textlink="">
      <xdr:nvSpPr>
        <xdr:cNvPr id="232" name="フローチャート: 判断 231"/>
        <xdr:cNvSpPr/>
      </xdr:nvSpPr>
      <xdr:spPr>
        <a:xfrm>
          <a:off x="45847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91145</xdr:rowOff>
    </xdr:from>
    <xdr:to>
      <xdr:col>19</xdr:col>
      <xdr:colOff>177800</xdr:colOff>
      <xdr:row>92</xdr:row>
      <xdr:rowOff>163461</xdr:rowOff>
    </xdr:to>
    <xdr:cxnSp macro="">
      <xdr:nvCxnSpPr>
        <xdr:cNvPr id="233" name="直線コネクタ 232"/>
        <xdr:cNvCxnSpPr/>
      </xdr:nvCxnSpPr>
      <xdr:spPr>
        <a:xfrm flipV="1">
          <a:off x="2908300" y="15521645"/>
          <a:ext cx="889000" cy="415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59830</xdr:rowOff>
    </xdr:from>
    <xdr:to>
      <xdr:col>20</xdr:col>
      <xdr:colOff>38100</xdr:colOff>
      <xdr:row>97</xdr:row>
      <xdr:rowOff>161430</xdr:rowOff>
    </xdr:to>
    <xdr:sp macro="" textlink="">
      <xdr:nvSpPr>
        <xdr:cNvPr id="234" name="フローチャート: 判断 233"/>
        <xdr:cNvSpPr/>
      </xdr:nvSpPr>
      <xdr:spPr>
        <a:xfrm>
          <a:off x="3746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152557</xdr:rowOff>
    </xdr:from>
    <xdr:ext cx="599010" cy="259045"/>
    <xdr:sp macro="" textlink="">
      <xdr:nvSpPr>
        <xdr:cNvPr id="235" name="テキスト ボックス 234"/>
        <xdr:cNvSpPr txBox="1"/>
      </xdr:nvSpPr>
      <xdr:spPr>
        <a:xfrm>
          <a:off x="3497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34733</xdr:rowOff>
    </xdr:from>
    <xdr:to>
      <xdr:col>15</xdr:col>
      <xdr:colOff>50800</xdr:colOff>
      <xdr:row>92</xdr:row>
      <xdr:rowOff>163461</xdr:rowOff>
    </xdr:to>
    <xdr:cxnSp macro="">
      <xdr:nvCxnSpPr>
        <xdr:cNvPr id="236" name="直線コネクタ 235"/>
        <xdr:cNvCxnSpPr/>
      </xdr:nvCxnSpPr>
      <xdr:spPr>
        <a:xfrm>
          <a:off x="2019300" y="15808133"/>
          <a:ext cx="889000" cy="128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79149</xdr:rowOff>
    </xdr:from>
    <xdr:to>
      <xdr:col>15</xdr:col>
      <xdr:colOff>101600</xdr:colOff>
      <xdr:row>98</xdr:row>
      <xdr:rowOff>9299</xdr:rowOff>
    </xdr:to>
    <xdr:sp macro="" textlink="">
      <xdr:nvSpPr>
        <xdr:cNvPr id="237" name="フローチャート: 判断 236"/>
        <xdr:cNvSpPr/>
      </xdr:nvSpPr>
      <xdr:spPr>
        <a:xfrm>
          <a:off x="2857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426</xdr:rowOff>
    </xdr:from>
    <xdr:ext cx="599010" cy="259045"/>
    <xdr:sp macro="" textlink="">
      <xdr:nvSpPr>
        <xdr:cNvPr id="238" name="テキスト ボックス 237"/>
        <xdr:cNvSpPr txBox="1"/>
      </xdr:nvSpPr>
      <xdr:spPr>
        <a:xfrm>
          <a:off x="2608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34733</xdr:rowOff>
    </xdr:from>
    <xdr:to>
      <xdr:col>10</xdr:col>
      <xdr:colOff>114300</xdr:colOff>
      <xdr:row>93</xdr:row>
      <xdr:rowOff>21913</xdr:rowOff>
    </xdr:to>
    <xdr:cxnSp macro="">
      <xdr:nvCxnSpPr>
        <xdr:cNvPr id="239" name="直線コネクタ 238"/>
        <xdr:cNvCxnSpPr/>
      </xdr:nvCxnSpPr>
      <xdr:spPr>
        <a:xfrm flipV="1">
          <a:off x="1130300" y="15808133"/>
          <a:ext cx="889000" cy="15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77510</xdr:rowOff>
    </xdr:from>
    <xdr:to>
      <xdr:col>10</xdr:col>
      <xdr:colOff>165100</xdr:colOff>
      <xdr:row>98</xdr:row>
      <xdr:rowOff>7660</xdr:rowOff>
    </xdr:to>
    <xdr:sp macro="" textlink="">
      <xdr:nvSpPr>
        <xdr:cNvPr id="240" name="フローチャート: 判断 239"/>
        <xdr:cNvSpPr/>
      </xdr:nvSpPr>
      <xdr:spPr>
        <a:xfrm>
          <a:off x="1968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170237</xdr:rowOff>
    </xdr:from>
    <xdr:ext cx="599010" cy="259045"/>
    <xdr:sp macro="" textlink="">
      <xdr:nvSpPr>
        <xdr:cNvPr id="241" name="テキスト ボックス 240"/>
        <xdr:cNvSpPr txBox="1"/>
      </xdr:nvSpPr>
      <xdr:spPr>
        <a:xfrm>
          <a:off x="1719795" y="16800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52591</xdr:rowOff>
    </xdr:from>
    <xdr:to>
      <xdr:col>6</xdr:col>
      <xdr:colOff>38100</xdr:colOff>
      <xdr:row>97</xdr:row>
      <xdr:rowOff>154191</xdr:rowOff>
    </xdr:to>
    <xdr:sp macro="" textlink="">
      <xdr:nvSpPr>
        <xdr:cNvPr id="242" name="フローチャート: 判断 241"/>
        <xdr:cNvSpPr/>
      </xdr:nvSpPr>
      <xdr:spPr>
        <a:xfrm>
          <a:off x="1079500" y="1668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145318</xdr:rowOff>
    </xdr:from>
    <xdr:ext cx="599010" cy="259045"/>
    <xdr:sp macro="" textlink="">
      <xdr:nvSpPr>
        <xdr:cNvPr id="243" name="テキスト ボックス 242"/>
        <xdr:cNvSpPr txBox="1"/>
      </xdr:nvSpPr>
      <xdr:spPr>
        <a:xfrm>
          <a:off x="830795" y="16775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115208</xdr:rowOff>
    </xdr:from>
    <xdr:to>
      <xdr:col>24</xdr:col>
      <xdr:colOff>114300</xdr:colOff>
      <xdr:row>92</xdr:row>
      <xdr:rowOff>45358</xdr:rowOff>
    </xdr:to>
    <xdr:sp macro="" textlink="">
      <xdr:nvSpPr>
        <xdr:cNvPr id="249" name="楕円 248"/>
        <xdr:cNvSpPr/>
      </xdr:nvSpPr>
      <xdr:spPr>
        <a:xfrm>
          <a:off x="4584700" y="1571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138085</xdr:rowOff>
    </xdr:from>
    <xdr:ext cx="599010" cy="259045"/>
    <xdr:sp macro="" textlink="">
      <xdr:nvSpPr>
        <xdr:cNvPr id="250" name="衛生費該当値テキスト"/>
        <xdr:cNvSpPr txBox="1"/>
      </xdr:nvSpPr>
      <xdr:spPr>
        <a:xfrm>
          <a:off x="4686300" y="15568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90</xdr:row>
      <xdr:rowOff>40345</xdr:rowOff>
    </xdr:from>
    <xdr:to>
      <xdr:col>20</xdr:col>
      <xdr:colOff>38100</xdr:colOff>
      <xdr:row>90</xdr:row>
      <xdr:rowOff>141945</xdr:rowOff>
    </xdr:to>
    <xdr:sp macro="" textlink="">
      <xdr:nvSpPr>
        <xdr:cNvPr id="251" name="楕円 250"/>
        <xdr:cNvSpPr/>
      </xdr:nvSpPr>
      <xdr:spPr>
        <a:xfrm>
          <a:off x="3746500" y="1547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88</xdr:row>
      <xdr:rowOff>158472</xdr:rowOff>
    </xdr:from>
    <xdr:ext cx="599010" cy="259045"/>
    <xdr:sp macro="" textlink="">
      <xdr:nvSpPr>
        <xdr:cNvPr id="252" name="テキスト ボックス 251"/>
        <xdr:cNvSpPr txBox="1"/>
      </xdr:nvSpPr>
      <xdr:spPr>
        <a:xfrm>
          <a:off x="3497795" y="15246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112661</xdr:rowOff>
    </xdr:from>
    <xdr:to>
      <xdr:col>15</xdr:col>
      <xdr:colOff>101600</xdr:colOff>
      <xdr:row>93</xdr:row>
      <xdr:rowOff>42811</xdr:rowOff>
    </xdr:to>
    <xdr:sp macro="" textlink="">
      <xdr:nvSpPr>
        <xdr:cNvPr id="253" name="楕円 252"/>
        <xdr:cNvSpPr/>
      </xdr:nvSpPr>
      <xdr:spPr>
        <a:xfrm>
          <a:off x="2857500" y="1588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59338</xdr:rowOff>
    </xdr:from>
    <xdr:ext cx="599010" cy="259045"/>
    <xdr:sp macro="" textlink="">
      <xdr:nvSpPr>
        <xdr:cNvPr id="254" name="テキスト ボックス 253"/>
        <xdr:cNvSpPr txBox="1"/>
      </xdr:nvSpPr>
      <xdr:spPr>
        <a:xfrm>
          <a:off x="2608795" y="15661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155383</xdr:rowOff>
    </xdr:from>
    <xdr:to>
      <xdr:col>10</xdr:col>
      <xdr:colOff>165100</xdr:colOff>
      <xdr:row>92</xdr:row>
      <xdr:rowOff>85533</xdr:rowOff>
    </xdr:to>
    <xdr:sp macro="" textlink="">
      <xdr:nvSpPr>
        <xdr:cNvPr id="255" name="楕円 254"/>
        <xdr:cNvSpPr/>
      </xdr:nvSpPr>
      <xdr:spPr>
        <a:xfrm>
          <a:off x="1968500" y="1575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102060</xdr:rowOff>
    </xdr:from>
    <xdr:ext cx="599010" cy="259045"/>
    <xdr:sp macro="" textlink="">
      <xdr:nvSpPr>
        <xdr:cNvPr id="256" name="テキスト ボックス 255"/>
        <xdr:cNvSpPr txBox="1"/>
      </xdr:nvSpPr>
      <xdr:spPr>
        <a:xfrm>
          <a:off x="1719795" y="15532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142563</xdr:rowOff>
    </xdr:from>
    <xdr:to>
      <xdr:col>6</xdr:col>
      <xdr:colOff>38100</xdr:colOff>
      <xdr:row>93</xdr:row>
      <xdr:rowOff>72713</xdr:rowOff>
    </xdr:to>
    <xdr:sp macro="" textlink="">
      <xdr:nvSpPr>
        <xdr:cNvPr id="257" name="楕円 256"/>
        <xdr:cNvSpPr/>
      </xdr:nvSpPr>
      <xdr:spPr>
        <a:xfrm>
          <a:off x="1079500" y="1591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89240</xdr:rowOff>
    </xdr:from>
    <xdr:ext cx="599010" cy="259045"/>
    <xdr:sp macro="" textlink="">
      <xdr:nvSpPr>
        <xdr:cNvPr id="258" name="テキスト ボックス 257"/>
        <xdr:cNvSpPr txBox="1"/>
      </xdr:nvSpPr>
      <xdr:spPr>
        <a:xfrm>
          <a:off x="830795" y="15691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2" name="テキスト ボックス 271"/>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6" name="テキスト ボックス 275"/>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8" name="テキスト ボックス 277"/>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127356</xdr:rowOff>
    </xdr:from>
    <xdr:to>
      <xdr:col>54</xdr:col>
      <xdr:colOff>189865</xdr:colOff>
      <xdr:row>39</xdr:row>
      <xdr:rowOff>44450</xdr:rowOff>
    </xdr:to>
    <xdr:cxnSp macro="">
      <xdr:nvCxnSpPr>
        <xdr:cNvPr id="282" name="直線コネクタ 281"/>
        <xdr:cNvCxnSpPr/>
      </xdr:nvCxnSpPr>
      <xdr:spPr>
        <a:xfrm flipV="1">
          <a:off x="10475595" y="5270856"/>
          <a:ext cx="1270" cy="1460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53890</xdr:rowOff>
    </xdr:from>
    <xdr:ext cx="249299" cy="259045"/>
    <xdr:sp macro="" textlink="">
      <xdr:nvSpPr>
        <xdr:cNvPr id="283" name="労働費最小値テキスト"/>
        <xdr:cNvSpPr txBox="1"/>
      </xdr:nvSpPr>
      <xdr:spPr>
        <a:xfrm>
          <a:off x="10528300" y="674044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74033</xdr:rowOff>
    </xdr:from>
    <xdr:ext cx="534377" cy="259045"/>
    <xdr:sp macro="" textlink="">
      <xdr:nvSpPr>
        <xdr:cNvPr id="285" name="労働費最大値テキスト"/>
        <xdr:cNvSpPr txBox="1"/>
      </xdr:nvSpPr>
      <xdr:spPr>
        <a:xfrm>
          <a:off x="10528300" y="504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76,648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127356</xdr:rowOff>
    </xdr:from>
    <xdr:to>
      <xdr:col>55</xdr:col>
      <xdr:colOff>88900</xdr:colOff>
      <xdr:row>30</xdr:row>
      <xdr:rowOff>127356</xdr:rowOff>
    </xdr:to>
    <xdr:cxnSp macro="">
      <xdr:nvCxnSpPr>
        <xdr:cNvPr id="286" name="直線コネクタ 285"/>
        <xdr:cNvCxnSpPr/>
      </xdr:nvCxnSpPr>
      <xdr:spPr>
        <a:xfrm>
          <a:off x="10388600" y="527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7" name="直線コネクタ 286"/>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142791</xdr:rowOff>
    </xdr:from>
    <xdr:ext cx="469744" cy="259045"/>
    <xdr:sp macro="" textlink="">
      <xdr:nvSpPr>
        <xdr:cNvPr id="288" name="労働費平均値テキスト"/>
        <xdr:cNvSpPr txBox="1"/>
      </xdr:nvSpPr>
      <xdr:spPr>
        <a:xfrm>
          <a:off x="10528300" y="64864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119914</xdr:rowOff>
    </xdr:from>
    <xdr:to>
      <xdr:col>55</xdr:col>
      <xdr:colOff>50800</xdr:colOff>
      <xdr:row>39</xdr:row>
      <xdr:rowOff>50064</xdr:rowOff>
    </xdr:to>
    <xdr:sp macro="" textlink="">
      <xdr:nvSpPr>
        <xdr:cNvPr id="289" name="フローチャート: 判断 288"/>
        <xdr:cNvSpPr/>
      </xdr:nvSpPr>
      <xdr:spPr>
        <a:xfrm>
          <a:off x="104267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0" name="直線コネクタ 289"/>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117228</xdr:rowOff>
    </xdr:from>
    <xdr:to>
      <xdr:col>50</xdr:col>
      <xdr:colOff>165100</xdr:colOff>
      <xdr:row>39</xdr:row>
      <xdr:rowOff>47378</xdr:rowOff>
    </xdr:to>
    <xdr:sp macro="" textlink="">
      <xdr:nvSpPr>
        <xdr:cNvPr id="291" name="フローチャート: 判断 290"/>
        <xdr:cNvSpPr/>
      </xdr:nvSpPr>
      <xdr:spPr>
        <a:xfrm>
          <a:off x="9588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63904</xdr:rowOff>
    </xdr:from>
    <xdr:ext cx="469744" cy="259045"/>
    <xdr:sp macro="" textlink="">
      <xdr:nvSpPr>
        <xdr:cNvPr id="292" name="テキスト ボックス 291"/>
        <xdr:cNvSpPr txBox="1"/>
      </xdr:nvSpPr>
      <xdr:spPr>
        <a:xfrm>
          <a:off x="9404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3" name="直線コネクタ 292"/>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104425</xdr:rowOff>
    </xdr:from>
    <xdr:to>
      <xdr:col>46</xdr:col>
      <xdr:colOff>38100</xdr:colOff>
      <xdr:row>39</xdr:row>
      <xdr:rowOff>34575</xdr:rowOff>
    </xdr:to>
    <xdr:sp macro="" textlink="">
      <xdr:nvSpPr>
        <xdr:cNvPr id="294" name="フローチャート: 判断 293"/>
        <xdr:cNvSpPr/>
      </xdr:nvSpPr>
      <xdr:spPr>
        <a:xfrm>
          <a:off x="8699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51103</xdr:rowOff>
    </xdr:from>
    <xdr:ext cx="469744" cy="259045"/>
    <xdr:sp macro="" textlink="">
      <xdr:nvSpPr>
        <xdr:cNvPr id="295" name="テキスト ボックス 294"/>
        <xdr:cNvSpPr txBox="1"/>
      </xdr:nvSpPr>
      <xdr:spPr>
        <a:xfrm>
          <a:off x="8515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6" name="直線コネクタ 295"/>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98978</xdr:rowOff>
    </xdr:from>
    <xdr:to>
      <xdr:col>41</xdr:col>
      <xdr:colOff>101600</xdr:colOff>
      <xdr:row>39</xdr:row>
      <xdr:rowOff>29128</xdr:rowOff>
    </xdr:to>
    <xdr:sp macro="" textlink="">
      <xdr:nvSpPr>
        <xdr:cNvPr id="297" name="フローチャート: 判断 296"/>
        <xdr:cNvSpPr/>
      </xdr:nvSpPr>
      <xdr:spPr>
        <a:xfrm>
          <a:off x="7810500" y="661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45654</xdr:rowOff>
    </xdr:from>
    <xdr:ext cx="469744" cy="259045"/>
    <xdr:sp macro="" textlink="">
      <xdr:nvSpPr>
        <xdr:cNvPr id="298" name="テキスト ボックス 297"/>
        <xdr:cNvSpPr txBox="1"/>
      </xdr:nvSpPr>
      <xdr:spPr>
        <a:xfrm>
          <a:off x="7626428" y="6389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112351</xdr:rowOff>
    </xdr:from>
    <xdr:to>
      <xdr:col>36</xdr:col>
      <xdr:colOff>165100</xdr:colOff>
      <xdr:row>39</xdr:row>
      <xdr:rowOff>42501</xdr:rowOff>
    </xdr:to>
    <xdr:sp macro="" textlink="">
      <xdr:nvSpPr>
        <xdr:cNvPr id="299" name="フローチャート: 判断 298"/>
        <xdr:cNvSpPr/>
      </xdr:nvSpPr>
      <xdr:spPr>
        <a:xfrm>
          <a:off x="6921500" y="662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59028</xdr:rowOff>
    </xdr:from>
    <xdr:ext cx="469744" cy="259045"/>
    <xdr:sp macro="" textlink="">
      <xdr:nvSpPr>
        <xdr:cNvPr id="300" name="テキスト ボックス 299"/>
        <xdr:cNvSpPr txBox="1"/>
      </xdr:nvSpPr>
      <xdr:spPr>
        <a:xfrm>
          <a:off x="6737428" y="6402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6" name="楕円 305"/>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98340</xdr:rowOff>
    </xdr:from>
    <xdr:ext cx="249299" cy="259045"/>
    <xdr:sp macro="" textlink="">
      <xdr:nvSpPr>
        <xdr:cNvPr id="307" name="労働費該当値テキスト"/>
        <xdr:cNvSpPr txBox="1"/>
      </xdr:nvSpPr>
      <xdr:spPr>
        <a:xfrm>
          <a:off x="10528300" y="661344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8" name="楕円 307"/>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9" name="テキスト ボックス 308"/>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0" name="楕円 309"/>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1" name="テキスト ボックス 310"/>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2" name="楕円 311"/>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3" name="テキスト ボックス 312"/>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4" name="楕円 313"/>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5" name="テキスト ボックス 314"/>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9" name="テキスト ボックス 328"/>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1" name="テキスト ボックス 330"/>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3" name="テキスト ボックス 332"/>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55459</xdr:rowOff>
    </xdr:from>
    <xdr:to>
      <xdr:col>54</xdr:col>
      <xdr:colOff>189865</xdr:colOff>
      <xdr:row>58</xdr:row>
      <xdr:rowOff>138065</xdr:rowOff>
    </xdr:to>
    <xdr:cxnSp macro="">
      <xdr:nvCxnSpPr>
        <xdr:cNvPr id="337" name="直線コネクタ 336"/>
        <xdr:cNvCxnSpPr/>
      </xdr:nvCxnSpPr>
      <xdr:spPr>
        <a:xfrm flipV="1">
          <a:off x="10475595" y="8799409"/>
          <a:ext cx="1270" cy="1282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141892</xdr:rowOff>
    </xdr:from>
    <xdr:ext cx="378565" cy="259045"/>
    <xdr:sp macro="" textlink="">
      <xdr:nvSpPr>
        <xdr:cNvPr id="338" name="農林水産業費最小値テキスト"/>
        <xdr:cNvSpPr txBox="1"/>
      </xdr:nvSpPr>
      <xdr:spPr>
        <a:xfrm>
          <a:off x="10528300" y="10085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138065</xdr:rowOff>
    </xdr:from>
    <xdr:to>
      <xdr:col>55</xdr:col>
      <xdr:colOff>88900</xdr:colOff>
      <xdr:row>58</xdr:row>
      <xdr:rowOff>138065</xdr:rowOff>
    </xdr:to>
    <xdr:cxnSp macro="">
      <xdr:nvCxnSpPr>
        <xdr:cNvPr id="339" name="直線コネクタ 338"/>
        <xdr:cNvCxnSpPr/>
      </xdr:nvCxnSpPr>
      <xdr:spPr>
        <a:xfrm>
          <a:off x="10388600" y="10082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2136</xdr:rowOff>
    </xdr:from>
    <xdr:ext cx="599010" cy="259045"/>
    <xdr:sp macro="" textlink="">
      <xdr:nvSpPr>
        <xdr:cNvPr id="340" name="農林水産業費最大値テキスト"/>
        <xdr:cNvSpPr txBox="1"/>
      </xdr:nvSpPr>
      <xdr:spPr>
        <a:xfrm>
          <a:off x="10528300" y="8574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561,851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55459</xdr:rowOff>
    </xdr:from>
    <xdr:to>
      <xdr:col>55</xdr:col>
      <xdr:colOff>88900</xdr:colOff>
      <xdr:row>51</xdr:row>
      <xdr:rowOff>55459</xdr:rowOff>
    </xdr:to>
    <xdr:cxnSp macro="">
      <xdr:nvCxnSpPr>
        <xdr:cNvPr id="341" name="直線コネクタ 340"/>
        <xdr:cNvCxnSpPr/>
      </xdr:nvCxnSpPr>
      <xdr:spPr>
        <a:xfrm>
          <a:off x="10388600" y="8799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92796</xdr:rowOff>
    </xdr:from>
    <xdr:to>
      <xdr:col>55</xdr:col>
      <xdr:colOff>0</xdr:colOff>
      <xdr:row>55</xdr:row>
      <xdr:rowOff>141319</xdr:rowOff>
    </xdr:to>
    <xdr:cxnSp macro="">
      <xdr:nvCxnSpPr>
        <xdr:cNvPr id="342" name="直線コネクタ 341"/>
        <xdr:cNvCxnSpPr/>
      </xdr:nvCxnSpPr>
      <xdr:spPr>
        <a:xfrm>
          <a:off x="9639300" y="9179646"/>
          <a:ext cx="838200" cy="391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163138</xdr:rowOff>
    </xdr:from>
    <xdr:ext cx="599010" cy="259045"/>
    <xdr:sp macro="" textlink="">
      <xdr:nvSpPr>
        <xdr:cNvPr id="343" name="農林水産業費平均値テキスト"/>
        <xdr:cNvSpPr txBox="1"/>
      </xdr:nvSpPr>
      <xdr:spPr>
        <a:xfrm>
          <a:off x="10528300" y="97643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13261</xdr:rowOff>
    </xdr:from>
    <xdr:to>
      <xdr:col>55</xdr:col>
      <xdr:colOff>50800</xdr:colOff>
      <xdr:row>57</xdr:row>
      <xdr:rowOff>114861</xdr:rowOff>
    </xdr:to>
    <xdr:sp macro="" textlink="">
      <xdr:nvSpPr>
        <xdr:cNvPr id="344" name="フローチャート: 判断 343"/>
        <xdr:cNvSpPr/>
      </xdr:nvSpPr>
      <xdr:spPr>
        <a:xfrm>
          <a:off x="10426700" y="9785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92796</xdr:rowOff>
    </xdr:from>
    <xdr:to>
      <xdr:col>50</xdr:col>
      <xdr:colOff>114300</xdr:colOff>
      <xdr:row>55</xdr:row>
      <xdr:rowOff>113571</xdr:rowOff>
    </xdr:to>
    <xdr:cxnSp macro="">
      <xdr:nvCxnSpPr>
        <xdr:cNvPr id="345" name="直線コネクタ 344"/>
        <xdr:cNvCxnSpPr/>
      </xdr:nvCxnSpPr>
      <xdr:spPr>
        <a:xfrm flipV="1">
          <a:off x="8750300" y="9179646"/>
          <a:ext cx="889000" cy="363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8767</xdr:rowOff>
    </xdr:from>
    <xdr:to>
      <xdr:col>50</xdr:col>
      <xdr:colOff>165100</xdr:colOff>
      <xdr:row>57</xdr:row>
      <xdr:rowOff>110367</xdr:rowOff>
    </xdr:to>
    <xdr:sp macro="" textlink="">
      <xdr:nvSpPr>
        <xdr:cNvPr id="346" name="フローチャート: 判断 345"/>
        <xdr:cNvSpPr/>
      </xdr:nvSpPr>
      <xdr:spPr>
        <a:xfrm>
          <a:off x="9588500" y="978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101494</xdr:rowOff>
    </xdr:from>
    <xdr:ext cx="599010" cy="259045"/>
    <xdr:sp macro="" textlink="">
      <xdr:nvSpPr>
        <xdr:cNvPr id="347" name="テキスト ボックス 346"/>
        <xdr:cNvSpPr txBox="1"/>
      </xdr:nvSpPr>
      <xdr:spPr>
        <a:xfrm>
          <a:off x="9339795" y="9874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169676</xdr:rowOff>
    </xdr:from>
    <xdr:to>
      <xdr:col>45</xdr:col>
      <xdr:colOff>177800</xdr:colOff>
      <xdr:row>55</xdr:row>
      <xdr:rowOff>113571</xdr:rowOff>
    </xdr:to>
    <xdr:cxnSp macro="">
      <xdr:nvCxnSpPr>
        <xdr:cNvPr id="348" name="直線コネクタ 347"/>
        <xdr:cNvCxnSpPr/>
      </xdr:nvCxnSpPr>
      <xdr:spPr>
        <a:xfrm>
          <a:off x="7861300" y="9427976"/>
          <a:ext cx="889000" cy="115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136682</xdr:rowOff>
    </xdr:from>
    <xdr:to>
      <xdr:col>46</xdr:col>
      <xdr:colOff>38100</xdr:colOff>
      <xdr:row>57</xdr:row>
      <xdr:rowOff>66832</xdr:rowOff>
    </xdr:to>
    <xdr:sp macro="" textlink="">
      <xdr:nvSpPr>
        <xdr:cNvPr id="349" name="フローチャート: 判断 348"/>
        <xdr:cNvSpPr/>
      </xdr:nvSpPr>
      <xdr:spPr>
        <a:xfrm>
          <a:off x="8699500" y="973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57959</xdr:rowOff>
    </xdr:from>
    <xdr:ext cx="599010" cy="259045"/>
    <xdr:sp macro="" textlink="">
      <xdr:nvSpPr>
        <xdr:cNvPr id="350" name="テキスト ボックス 349"/>
        <xdr:cNvSpPr txBox="1"/>
      </xdr:nvSpPr>
      <xdr:spPr>
        <a:xfrm>
          <a:off x="8450795" y="9830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6408</xdr:rowOff>
    </xdr:from>
    <xdr:to>
      <xdr:col>41</xdr:col>
      <xdr:colOff>50800</xdr:colOff>
      <xdr:row>54</xdr:row>
      <xdr:rowOff>169676</xdr:rowOff>
    </xdr:to>
    <xdr:cxnSp macro="">
      <xdr:nvCxnSpPr>
        <xdr:cNvPr id="351" name="直線コネクタ 350"/>
        <xdr:cNvCxnSpPr/>
      </xdr:nvCxnSpPr>
      <xdr:spPr>
        <a:xfrm>
          <a:off x="6972300" y="9264708"/>
          <a:ext cx="889000" cy="163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167223</xdr:rowOff>
    </xdr:from>
    <xdr:to>
      <xdr:col>41</xdr:col>
      <xdr:colOff>101600</xdr:colOff>
      <xdr:row>57</xdr:row>
      <xdr:rowOff>97373</xdr:rowOff>
    </xdr:to>
    <xdr:sp macro="" textlink="">
      <xdr:nvSpPr>
        <xdr:cNvPr id="352" name="フローチャート: 判断 351"/>
        <xdr:cNvSpPr/>
      </xdr:nvSpPr>
      <xdr:spPr>
        <a:xfrm>
          <a:off x="7810500" y="976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88500</xdr:rowOff>
    </xdr:from>
    <xdr:ext cx="599010" cy="259045"/>
    <xdr:sp macro="" textlink="">
      <xdr:nvSpPr>
        <xdr:cNvPr id="353" name="テキスト ボックス 352"/>
        <xdr:cNvSpPr txBox="1"/>
      </xdr:nvSpPr>
      <xdr:spPr>
        <a:xfrm>
          <a:off x="7561795" y="9861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8874</xdr:rowOff>
    </xdr:from>
    <xdr:to>
      <xdr:col>36</xdr:col>
      <xdr:colOff>165100</xdr:colOff>
      <xdr:row>57</xdr:row>
      <xdr:rowOff>110474</xdr:rowOff>
    </xdr:to>
    <xdr:sp macro="" textlink="">
      <xdr:nvSpPr>
        <xdr:cNvPr id="354" name="フローチャート: 判断 353"/>
        <xdr:cNvSpPr/>
      </xdr:nvSpPr>
      <xdr:spPr>
        <a:xfrm>
          <a:off x="6921500" y="97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101601</xdr:rowOff>
    </xdr:from>
    <xdr:ext cx="599010" cy="259045"/>
    <xdr:sp macro="" textlink="">
      <xdr:nvSpPr>
        <xdr:cNvPr id="355" name="テキスト ボックス 354"/>
        <xdr:cNvSpPr txBox="1"/>
      </xdr:nvSpPr>
      <xdr:spPr>
        <a:xfrm>
          <a:off x="6672795" y="9874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90519</xdr:rowOff>
    </xdr:from>
    <xdr:to>
      <xdr:col>55</xdr:col>
      <xdr:colOff>50800</xdr:colOff>
      <xdr:row>56</xdr:row>
      <xdr:rowOff>20669</xdr:rowOff>
    </xdr:to>
    <xdr:sp macro="" textlink="">
      <xdr:nvSpPr>
        <xdr:cNvPr id="361" name="楕円 360"/>
        <xdr:cNvSpPr/>
      </xdr:nvSpPr>
      <xdr:spPr>
        <a:xfrm>
          <a:off x="10426700" y="9520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113396</xdr:rowOff>
    </xdr:from>
    <xdr:ext cx="599010" cy="259045"/>
    <xdr:sp macro="" textlink="">
      <xdr:nvSpPr>
        <xdr:cNvPr id="362" name="農林水産業費該当値テキスト"/>
        <xdr:cNvSpPr txBox="1"/>
      </xdr:nvSpPr>
      <xdr:spPr>
        <a:xfrm>
          <a:off x="10528300" y="9371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41996</xdr:rowOff>
    </xdr:from>
    <xdr:to>
      <xdr:col>50</xdr:col>
      <xdr:colOff>165100</xdr:colOff>
      <xdr:row>53</xdr:row>
      <xdr:rowOff>143596</xdr:rowOff>
    </xdr:to>
    <xdr:sp macro="" textlink="">
      <xdr:nvSpPr>
        <xdr:cNvPr id="363" name="楕円 362"/>
        <xdr:cNvSpPr/>
      </xdr:nvSpPr>
      <xdr:spPr>
        <a:xfrm>
          <a:off x="9588500" y="9128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51</xdr:row>
      <xdr:rowOff>160123</xdr:rowOff>
    </xdr:from>
    <xdr:ext cx="599010" cy="259045"/>
    <xdr:sp macro="" textlink="">
      <xdr:nvSpPr>
        <xdr:cNvPr id="364" name="テキスト ボックス 363"/>
        <xdr:cNvSpPr txBox="1"/>
      </xdr:nvSpPr>
      <xdr:spPr>
        <a:xfrm>
          <a:off x="9339795" y="8904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62771</xdr:rowOff>
    </xdr:from>
    <xdr:to>
      <xdr:col>46</xdr:col>
      <xdr:colOff>38100</xdr:colOff>
      <xdr:row>55</xdr:row>
      <xdr:rowOff>164371</xdr:rowOff>
    </xdr:to>
    <xdr:sp macro="" textlink="">
      <xdr:nvSpPr>
        <xdr:cNvPr id="365" name="楕円 364"/>
        <xdr:cNvSpPr/>
      </xdr:nvSpPr>
      <xdr:spPr>
        <a:xfrm>
          <a:off x="8699500" y="9492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9448</xdr:rowOff>
    </xdr:from>
    <xdr:ext cx="599010" cy="259045"/>
    <xdr:sp macro="" textlink="">
      <xdr:nvSpPr>
        <xdr:cNvPr id="366" name="テキスト ボックス 365"/>
        <xdr:cNvSpPr txBox="1"/>
      </xdr:nvSpPr>
      <xdr:spPr>
        <a:xfrm>
          <a:off x="8450795" y="9267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118876</xdr:rowOff>
    </xdr:from>
    <xdr:to>
      <xdr:col>41</xdr:col>
      <xdr:colOff>101600</xdr:colOff>
      <xdr:row>55</xdr:row>
      <xdr:rowOff>49026</xdr:rowOff>
    </xdr:to>
    <xdr:sp macro="" textlink="">
      <xdr:nvSpPr>
        <xdr:cNvPr id="367" name="楕円 366"/>
        <xdr:cNvSpPr/>
      </xdr:nvSpPr>
      <xdr:spPr>
        <a:xfrm>
          <a:off x="7810500" y="9377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65553</xdr:rowOff>
    </xdr:from>
    <xdr:ext cx="599010" cy="259045"/>
    <xdr:sp macro="" textlink="">
      <xdr:nvSpPr>
        <xdr:cNvPr id="368" name="テキスト ボックス 367"/>
        <xdr:cNvSpPr txBox="1"/>
      </xdr:nvSpPr>
      <xdr:spPr>
        <a:xfrm>
          <a:off x="7561795" y="9152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127058</xdr:rowOff>
    </xdr:from>
    <xdr:to>
      <xdr:col>36</xdr:col>
      <xdr:colOff>165100</xdr:colOff>
      <xdr:row>54</xdr:row>
      <xdr:rowOff>57208</xdr:rowOff>
    </xdr:to>
    <xdr:sp macro="" textlink="">
      <xdr:nvSpPr>
        <xdr:cNvPr id="369" name="楕円 368"/>
        <xdr:cNvSpPr/>
      </xdr:nvSpPr>
      <xdr:spPr>
        <a:xfrm>
          <a:off x="6921500" y="921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52</xdr:row>
      <xdr:rowOff>73735</xdr:rowOff>
    </xdr:from>
    <xdr:ext cx="599010" cy="259045"/>
    <xdr:sp macro="" textlink="">
      <xdr:nvSpPr>
        <xdr:cNvPr id="370" name="テキスト ボックス 369"/>
        <xdr:cNvSpPr txBox="1"/>
      </xdr:nvSpPr>
      <xdr:spPr>
        <a:xfrm>
          <a:off x="6672795" y="8989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4" name="テキスト ボックス 383"/>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6" name="テキスト ボックス 385"/>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8" name="テキスト ボックス 387"/>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0" name="テキスト ボックス 38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2" name="テキスト ボックス 391"/>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113643</xdr:rowOff>
    </xdr:from>
    <xdr:to>
      <xdr:col>54</xdr:col>
      <xdr:colOff>189865</xdr:colOff>
      <xdr:row>79</xdr:row>
      <xdr:rowOff>42208</xdr:rowOff>
    </xdr:to>
    <xdr:cxnSp macro="">
      <xdr:nvCxnSpPr>
        <xdr:cNvPr id="394" name="直線コネクタ 393"/>
        <xdr:cNvCxnSpPr/>
      </xdr:nvCxnSpPr>
      <xdr:spPr>
        <a:xfrm flipV="1">
          <a:off x="10475595" y="12286593"/>
          <a:ext cx="1270" cy="130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46035</xdr:rowOff>
    </xdr:from>
    <xdr:ext cx="469744" cy="259045"/>
    <xdr:sp macro="" textlink="">
      <xdr:nvSpPr>
        <xdr:cNvPr id="395" name="商工費最小値テキスト"/>
        <xdr:cNvSpPr txBox="1"/>
      </xdr:nvSpPr>
      <xdr:spPr>
        <a:xfrm>
          <a:off x="10528300" y="1359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42208</xdr:rowOff>
    </xdr:from>
    <xdr:to>
      <xdr:col>55</xdr:col>
      <xdr:colOff>88900</xdr:colOff>
      <xdr:row>79</xdr:row>
      <xdr:rowOff>42208</xdr:rowOff>
    </xdr:to>
    <xdr:cxnSp macro="">
      <xdr:nvCxnSpPr>
        <xdr:cNvPr id="396" name="直線コネクタ 395"/>
        <xdr:cNvCxnSpPr/>
      </xdr:nvCxnSpPr>
      <xdr:spPr>
        <a:xfrm>
          <a:off x="10388600" y="13586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60320</xdr:rowOff>
    </xdr:from>
    <xdr:ext cx="599010" cy="259045"/>
    <xdr:sp macro="" textlink="">
      <xdr:nvSpPr>
        <xdr:cNvPr id="397" name="商工費最大値テキスト"/>
        <xdr:cNvSpPr txBox="1"/>
      </xdr:nvSpPr>
      <xdr:spPr>
        <a:xfrm>
          <a:off x="10528300" y="12061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683,678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113643</xdr:rowOff>
    </xdr:from>
    <xdr:to>
      <xdr:col>55</xdr:col>
      <xdr:colOff>88900</xdr:colOff>
      <xdr:row>71</xdr:row>
      <xdr:rowOff>113643</xdr:rowOff>
    </xdr:to>
    <xdr:cxnSp macro="">
      <xdr:nvCxnSpPr>
        <xdr:cNvPr id="398" name="直線コネクタ 397"/>
        <xdr:cNvCxnSpPr/>
      </xdr:nvCxnSpPr>
      <xdr:spPr>
        <a:xfrm>
          <a:off x="10388600" y="122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13596</xdr:rowOff>
    </xdr:from>
    <xdr:to>
      <xdr:col>55</xdr:col>
      <xdr:colOff>0</xdr:colOff>
      <xdr:row>78</xdr:row>
      <xdr:rowOff>63982</xdr:rowOff>
    </xdr:to>
    <xdr:cxnSp macro="">
      <xdr:nvCxnSpPr>
        <xdr:cNvPr id="399" name="直線コネクタ 398"/>
        <xdr:cNvCxnSpPr/>
      </xdr:nvCxnSpPr>
      <xdr:spPr>
        <a:xfrm flipV="1">
          <a:off x="9639300" y="13386696"/>
          <a:ext cx="838200" cy="5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142226</xdr:rowOff>
    </xdr:from>
    <xdr:ext cx="534377" cy="259045"/>
    <xdr:sp macro="" textlink="">
      <xdr:nvSpPr>
        <xdr:cNvPr id="400" name="商工費平均値テキスト"/>
        <xdr:cNvSpPr txBox="1"/>
      </xdr:nvSpPr>
      <xdr:spPr>
        <a:xfrm>
          <a:off x="10528300" y="133438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163799</xdr:rowOff>
    </xdr:from>
    <xdr:to>
      <xdr:col>55</xdr:col>
      <xdr:colOff>50800</xdr:colOff>
      <xdr:row>78</xdr:row>
      <xdr:rowOff>93949</xdr:rowOff>
    </xdr:to>
    <xdr:sp macro="" textlink="">
      <xdr:nvSpPr>
        <xdr:cNvPr id="401" name="フローチャート: 判断 400"/>
        <xdr:cNvSpPr/>
      </xdr:nvSpPr>
      <xdr:spPr>
        <a:xfrm>
          <a:off x="10426700" y="13365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149490</xdr:rowOff>
    </xdr:from>
    <xdr:to>
      <xdr:col>50</xdr:col>
      <xdr:colOff>114300</xdr:colOff>
      <xdr:row>78</xdr:row>
      <xdr:rowOff>63982</xdr:rowOff>
    </xdr:to>
    <xdr:cxnSp macro="">
      <xdr:nvCxnSpPr>
        <xdr:cNvPr id="402" name="直線コネクタ 401"/>
        <xdr:cNvCxnSpPr/>
      </xdr:nvCxnSpPr>
      <xdr:spPr>
        <a:xfrm>
          <a:off x="8750300" y="13351140"/>
          <a:ext cx="889000" cy="8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165207</xdr:rowOff>
    </xdr:from>
    <xdr:to>
      <xdr:col>50</xdr:col>
      <xdr:colOff>165100</xdr:colOff>
      <xdr:row>78</xdr:row>
      <xdr:rowOff>95357</xdr:rowOff>
    </xdr:to>
    <xdr:sp macro="" textlink="">
      <xdr:nvSpPr>
        <xdr:cNvPr id="403" name="フローチャート: 判断 402"/>
        <xdr:cNvSpPr/>
      </xdr:nvSpPr>
      <xdr:spPr>
        <a:xfrm>
          <a:off x="9588500" y="1336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111884</xdr:rowOff>
    </xdr:from>
    <xdr:ext cx="534377" cy="259045"/>
    <xdr:sp macro="" textlink="">
      <xdr:nvSpPr>
        <xdr:cNvPr id="404" name="テキスト ボックス 403"/>
        <xdr:cNvSpPr txBox="1"/>
      </xdr:nvSpPr>
      <xdr:spPr>
        <a:xfrm>
          <a:off x="9372111" y="13142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149490</xdr:rowOff>
    </xdr:from>
    <xdr:to>
      <xdr:col>45</xdr:col>
      <xdr:colOff>177800</xdr:colOff>
      <xdr:row>78</xdr:row>
      <xdr:rowOff>35843</xdr:rowOff>
    </xdr:to>
    <xdr:cxnSp macro="">
      <xdr:nvCxnSpPr>
        <xdr:cNvPr id="405" name="直線コネクタ 404"/>
        <xdr:cNvCxnSpPr/>
      </xdr:nvCxnSpPr>
      <xdr:spPr>
        <a:xfrm flipV="1">
          <a:off x="7861300" y="13351140"/>
          <a:ext cx="889000" cy="57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138198</xdr:rowOff>
    </xdr:from>
    <xdr:to>
      <xdr:col>46</xdr:col>
      <xdr:colOff>38100</xdr:colOff>
      <xdr:row>78</xdr:row>
      <xdr:rowOff>68348</xdr:rowOff>
    </xdr:to>
    <xdr:sp macro="" textlink="">
      <xdr:nvSpPr>
        <xdr:cNvPr id="406" name="フローチャート: 判断 405"/>
        <xdr:cNvSpPr/>
      </xdr:nvSpPr>
      <xdr:spPr>
        <a:xfrm>
          <a:off x="8699500" y="13339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59475</xdr:rowOff>
    </xdr:from>
    <xdr:ext cx="599010" cy="259045"/>
    <xdr:sp macro="" textlink="">
      <xdr:nvSpPr>
        <xdr:cNvPr id="407" name="テキスト ボックス 406"/>
        <xdr:cNvSpPr txBox="1"/>
      </xdr:nvSpPr>
      <xdr:spPr>
        <a:xfrm>
          <a:off x="8450795" y="13432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168359</xdr:rowOff>
    </xdr:from>
    <xdr:to>
      <xdr:col>41</xdr:col>
      <xdr:colOff>50800</xdr:colOff>
      <xdr:row>78</xdr:row>
      <xdr:rowOff>35843</xdr:rowOff>
    </xdr:to>
    <xdr:cxnSp macro="">
      <xdr:nvCxnSpPr>
        <xdr:cNvPr id="408" name="直線コネクタ 407"/>
        <xdr:cNvCxnSpPr/>
      </xdr:nvCxnSpPr>
      <xdr:spPr>
        <a:xfrm>
          <a:off x="6972300" y="13027109"/>
          <a:ext cx="889000" cy="381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11219</xdr:rowOff>
    </xdr:from>
    <xdr:to>
      <xdr:col>41</xdr:col>
      <xdr:colOff>101600</xdr:colOff>
      <xdr:row>78</xdr:row>
      <xdr:rowOff>112819</xdr:rowOff>
    </xdr:to>
    <xdr:sp macro="" textlink="">
      <xdr:nvSpPr>
        <xdr:cNvPr id="409" name="フローチャート: 判断 408"/>
        <xdr:cNvSpPr/>
      </xdr:nvSpPr>
      <xdr:spPr>
        <a:xfrm>
          <a:off x="7810500" y="13384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103946</xdr:rowOff>
    </xdr:from>
    <xdr:ext cx="534377" cy="259045"/>
    <xdr:sp macro="" textlink="">
      <xdr:nvSpPr>
        <xdr:cNvPr id="410" name="テキスト ボックス 409"/>
        <xdr:cNvSpPr txBox="1"/>
      </xdr:nvSpPr>
      <xdr:spPr>
        <a:xfrm>
          <a:off x="7594111" y="1347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18495</xdr:rowOff>
    </xdr:from>
    <xdr:to>
      <xdr:col>36</xdr:col>
      <xdr:colOff>165100</xdr:colOff>
      <xdr:row>78</xdr:row>
      <xdr:rowOff>120095</xdr:rowOff>
    </xdr:to>
    <xdr:sp macro="" textlink="">
      <xdr:nvSpPr>
        <xdr:cNvPr id="411" name="フローチャート: 判断 410"/>
        <xdr:cNvSpPr/>
      </xdr:nvSpPr>
      <xdr:spPr>
        <a:xfrm>
          <a:off x="6921500" y="1339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111222</xdr:rowOff>
    </xdr:from>
    <xdr:ext cx="534377" cy="259045"/>
    <xdr:sp macro="" textlink="">
      <xdr:nvSpPr>
        <xdr:cNvPr id="412" name="テキスト ボックス 411"/>
        <xdr:cNvSpPr txBox="1"/>
      </xdr:nvSpPr>
      <xdr:spPr>
        <a:xfrm>
          <a:off x="6705111" y="1348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134246</xdr:rowOff>
    </xdr:from>
    <xdr:to>
      <xdr:col>55</xdr:col>
      <xdr:colOff>50800</xdr:colOff>
      <xdr:row>78</xdr:row>
      <xdr:rowOff>64396</xdr:rowOff>
    </xdr:to>
    <xdr:sp macro="" textlink="">
      <xdr:nvSpPr>
        <xdr:cNvPr id="418" name="楕円 417"/>
        <xdr:cNvSpPr/>
      </xdr:nvSpPr>
      <xdr:spPr>
        <a:xfrm>
          <a:off x="10426700" y="1333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157123</xdr:rowOff>
    </xdr:from>
    <xdr:ext cx="599010" cy="259045"/>
    <xdr:sp macro="" textlink="">
      <xdr:nvSpPr>
        <xdr:cNvPr id="419" name="商工費該当値テキスト"/>
        <xdr:cNvSpPr txBox="1"/>
      </xdr:nvSpPr>
      <xdr:spPr>
        <a:xfrm>
          <a:off x="10528300" y="13187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13182</xdr:rowOff>
    </xdr:from>
    <xdr:to>
      <xdr:col>50</xdr:col>
      <xdr:colOff>165100</xdr:colOff>
      <xdr:row>78</xdr:row>
      <xdr:rowOff>114782</xdr:rowOff>
    </xdr:to>
    <xdr:sp macro="" textlink="">
      <xdr:nvSpPr>
        <xdr:cNvPr id="420" name="楕円 419"/>
        <xdr:cNvSpPr/>
      </xdr:nvSpPr>
      <xdr:spPr>
        <a:xfrm>
          <a:off x="9588500" y="13386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105909</xdr:rowOff>
    </xdr:from>
    <xdr:ext cx="534377" cy="259045"/>
    <xdr:sp macro="" textlink="">
      <xdr:nvSpPr>
        <xdr:cNvPr id="421" name="テキスト ボックス 420"/>
        <xdr:cNvSpPr txBox="1"/>
      </xdr:nvSpPr>
      <xdr:spPr>
        <a:xfrm>
          <a:off x="9372111" y="13479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98690</xdr:rowOff>
    </xdr:from>
    <xdr:to>
      <xdr:col>46</xdr:col>
      <xdr:colOff>38100</xdr:colOff>
      <xdr:row>78</xdr:row>
      <xdr:rowOff>28840</xdr:rowOff>
    </xdr:to>
    <xdr:sp macro="" textlink="">
      <xdr:nvSpPr>
        <xdr:cNvPr id="422" name="楕円 421"/>
        <xdr:cNvSpPr/>
      </xdr:nvSpPr>
      <xdr:spPr>
        <a:xfrm>
          <a:off x="8699500" y="1330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45367</xdr:rowOff>
    </xdr:from>
    <xdr:ext cx="599010" cy="259045"/>
    <xdr:sp macro="" textlink="">
      <xdr:nvSpPr>
        <xdr:cNvPr id="423" name="テキスト ボックス 422"/>
        <xdr:cNvSpPr txBox="1"/>
      </xdr:nvSpPr>
      <xdr:spPr>
        <a:xfrm>
          <a:off x="8450795" y="13075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156493</xdr:rowOff>
    </xdr:from>
    <xdr:to>
      <xdr:col>41</xdr:col>
      <xdr:colOff>101600</xdr:colOff>
      <xdr:row>78</xdr:row>
      <xdr:rowOff>86643</xdr:rowOff>
    </xdr:to>
    <xdr:sp macro="" textlink="">
      <xdr:nvSpPr>
        <xdr:cNvPr id="424" name="楕円 423"/>
        <xdr:cNvSpPr/>
      </xdr:nvSpPr>
      <xdr:spPr>
        <a:xfrm>
          <a:off x="7810500" y="1335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103170</xdr:rowOff>
    </xdr:from>
    <xdr:ext cx="534377" cy="259045"/>
    <xdr:sp macro="" textlink="">
      <xdr:nvSpPr>
        <xdr:cNvPr id="425" name="テキスト ボックス 424"/>
        <xdr:cNvSpPr txBox="1"/>
      </xdr:nvSpPr>
      <xdr:spPr>
        <a:xfrm>
          <a:off x="7594111" y="13133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117559</xdr:rowOff>
    </xdr:from>
    <xdr:to>
      <xdr:col>36</xdr:col>
      <xdr:colOff>165100</xdr:colOff>
      <xdr:row>76</xdr:row>
      <xdr:rowOff>47709</xdr:rowOff>
    </xdr:to>
    <xdr:sp macro="" textlink="">
      <xdr:nvSpPr>
        <xdr:cNvPr id="426" name="楕円 425"/>
        <xdr:cNvSpPr/>
      </xdr:nvSpPr>
      <xdr:spPr>
        <a:xfrm>
          <a:off x="6921500" y="1297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74</xdr:row>
      <xdr:rowOff>64236</xdr:rowOff>
    </xdr:from>
    <xdr:ext cx="599010" cy="259045"/>
    <xdr:sp macro="" textlink="">
      <xdr:nvSpPr>
        <xdr:cNvPr id="427" name="テキスト ボックス 426"/>
        <xdr:cNvSpPr txBox="1"/>
      </xdr:nvSpPr>
      <xdr:spPr>
        <a:xfrm>
          <a:off x="6672795" y="12751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1" name="テキスト ボックス 440"/>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3" name="テキスト ボックス 442"/>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5" name="テキスト ボックス 444"/>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114091</xdr:rowOff>
    </xdr:from>
    <xdr:to>
      <xdr:col>54</xdr:col>
      <xdr:colOff>189865</xdr:colOff>
      <xdr:row>98</xdr:row>
      <xdr:rowOff>3425</xdr:rowOff>
    </xdr:to>
    <xdr:cxnSp macro="">
      <xdr:nvCxnSpPr>
        <xdr:cNvPr id="447" name="直線コネクタ 446"/>
        <xdr:cNvCxnSpPr/>
      </xdr:nvCxnSpPr>
      <xdr:spPr>
        <a:xfrm flipV="1">
          <a:off x="10475595" y="15544591"/>
          <a:ext cx="1270" cy="1260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7252</xdr:rowOff>
    </xdr:from>
    <xdr:ext cx="534377" cy="259045"/>
    <xdr:sp macro="" textlink="">
      <xdr:nvSpPr>
        <xdr:cNvPr id="448" name="土木費最小値テキスト"/>
        <xdr:cNvSpPr txBox="1"/>
      </xdr:nvSpPr>
      <xdr:spPr>
        <a:xfrm>
          <a:off x="10528300" y="1680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3425</xdr:rowOff>
    </xdr:from>
    <xdr:to>
      <xdr:col>55</xdr:col>
      <xdr:colOff>88900</xdr:colOff>
      <xdr:row>98</xdr:row>
      <xdr:rowOff>3425</xdr:rowOff>
    </xdr:to>
    <xdr:cxnSp macro="">
      <xdr:nvCxnSpPr>
        <xdr:cNvPr id="449" name="直線コネクタ 448"/>
        <xdr:cNvCxnSpPr/>
      </xdr:nvCxnSpPr>
      <xdr:spPr>
        <a:xfrm>
          <a:off x="10388600" y="1680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60768</xdr:rowOff>
    </xdr:from>
    <xdr:ext cx="690189" cy="259045"/>
    <xdr:sp macro="" textlink="">
      <xdr:nvSpPr>
        <xdr:cNvPr id="450" name="土木費最大値テキスト"/>
        <xdr:cNvSpPr txBox="1"/>
      </xdr:nvSpPr>
      <xdr:spPr>
        <a:xfrm>
          <a:off x="10528300" y="153198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2,244,810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114091</xdr:rowOff>
    </xdr:from>
    <xdr:to>
      <xdr:col>55</xdr:col>
      <xdr:colOff>88900</xdr:colOff>
      <xdr:row>90</xdr:row>
      <xdr:rowOff>114091</xdr:rowOff>
    </xdr:to>
    <xdr:cxnSp macro="">
      <xdr:nvCxnSpPr>
        <xdr:cNvPr id="451" name="直線コネクタ 450"/>
        <xdr:cNvCxnSpPr/>
      </xdr:nvCxnSpPr>
      <xdr:spPr>
        <a:xfrm>
          <a:off x="10388600" y="15544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114091</xdr:rowOff>
    </xdr:from>
    <xdr:to>
      <xdr:col>55</xdr:col>
      <xdr:colOff>0</xdr:colOff>
      <xdr:row>92</xdr:row>
      <xdr:rowOff>152163</xdr:rowOff>
    </xdr:to>
    <xdr:cxnSp macro="">
      <xdr:nvCxnSpPr>
        <xdr:cNvPr id="452" name="直線コネクタ 451"/>
        <xdr:cNvCxnSpPr/>
      </xdr:nvCxnSpPr>
      <xdr:spPr>
        <a:xfrm flipV="1">
          <a:off x="9639300" y="15544591"/>
          <a:ext cx="838200" cy="380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26956</xdr:rowOff>
    </xdr:from>
    <xdr:ext cx="599010" cy="259045"/>
    <xdr:sp macro="" textlink="">
      <xdr:nvSpPr>
        <xdr:cNvPr id="453" name="土木費平均値テキスト"/>
        <xdr:cNvSpPr txBox="1"/>
      </xdr:nvSpPr>
      <xdr:spPr>
        <a:xfrm>
          <a:off x="10528300" y="16657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48529</xdr:rowOff>
    </xdr:from>
    <xdr:to>
      <xdr:col>55</xdr:col>
      <xdr:colOff>50800</xdr:colOff>
      <xdr:row>97</xdr:row>
      <xdr:rowOff>150129</xdr:rowOff>
    </xdr:to>
    <xdr:sp macro="" textlink="">
      <xdr:nvSpPr>
        <xdr:cNvPr id="454" name="フローチャート: 判断 453"/>
        <xdr:cNvSpPr/>
      </xdr:nvSpPr>
      <xdr:spPr>
        <a:xfrm>
          <a:off x="10426700" y="1667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152163</xdr:rowOff>
    </xdr:from>
    <xdr:to>
      <xdr:col>50</xdr:col>
      <xdr:colOff>114300</xdr:colOff>
      <xdr:row>95</xdr:row>
      <xdr:rowOff>17556</xdr:rowOff>
    </xdr:to>
    <xdr:cxnSp macro="">
      <xdr:nvCxnSpPr>
        <xdr:cNvPr id="455" name="直線コネクタ 454"/>
        <xdr:cNvCxnSpPr/>
      </xdr:nvCxnSpPr>
      <xdr:spPr>
        <a:xfrm flipV="1">
          <a:off x="8750300" y="15925563"/>
          <a:ext cx="889000" cy="37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37824</xdr:rowOff>
    </xdr:from>
    <xdr:to>
      <xdr:col>50</xdr:col>
      <xdr:colOff>165100</xdr:colOff>
      <xdr:row>97</xdr:row>
      <xdr:rowOff>139424</xdr:rowOff>
    </xdr:to>
    <xdr:sp macro="" textlink="">
      <xdr:nvSpPr>
        <xdr:cNvPr id="456" name="フローチャート: 判断 455"/>
        <xdr:cNvSpPr/>
      </xdr:nvSpPr>
      <xdr:spPr>
        <a:xfrm>
          <a:off x="95885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130551</xdr:rowOff>
    </xdr:from>
    <xdr:ext cx="599010" cy="259045"/>
    <xdr:sp macro="" textlink="">
      <xdr:nvSpPr>
        <xdr:cNvPr id="457" name="テキスト ボックス 456"/>
        <xdr:cNvSpPr txBox="1"/>
      </xdr:nvSpPr>
      <xdr:spPr>
        <a:xfrm>
          <a:off x="9339795" y="16761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17556</xdr:rowOff>
    </xdr:from>
    <xdr:to>
      <xdr:col>45</xdr:col>
      <xdr:colOff>177800</xdr:colOff>
      <xdr:row>95</xdr:row>
      <xdr:rowOff>143759</xdr:rowOff>
    </xdr:to>
    <xdr:cxnSp macro="">
      <xdr:nvCxnSpPr>
        <xdr:cNvPr id="458" name="直線コネクタ 457"/>
        <xdr:cNvCxnSpPr/>
      </xdr:nvCxnSpPr>
      <xdr:spPr>
        <a:xfrm flipV="1">
          <a:off x="7861300" y="16305306"/>
          <a:ext cx="889000" cy="12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52970</xdr:rowOff>
    </xdr:from>
    <xdr:to>
      <xdr:col>46</xdr:col>
      <xdr:colOff>38100</xdr:colOff>
      <xdr:row>97</xdr:row>
      <xdr:rowOff>154570</xdr:rowOff>
    </xdr:to>
    <xdr:sp macro="" textlink="">
      <xdr:nvSpPr>
        <xdr:cNvPr id="459" name="フローチャート: 判断 458"/>
        <xdr:cNvSpPr/>
      </xdr:nvSpPr>
      <xdr:spPr>
        <a:xfrm>
          <a:off x="8699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145697</xdr:rowOff>
    </xdr:from>
    <xdr:ext cx="599010" cy="259045"/>
    <xdr:sp macro="" textlink="">
      <xdr:nvSpPr>
        <xdr:cNvPr id="460" name="テキスト ボックス 459"/>
        <xdr:cNvSpPr txBox="1"/>
      </xdr:nvSpPr>
      <xdr:spPr>
        <a:xfrm>
          <a:off x="8450795" y="16776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143759</xdr:rowOff>
    </xdr:from>
    <xdr:to>
      <xdr:col>41</xdr:col>
      <xdr:colOff>50800</xdr:colOff>
      <xdr:row>96</xdr:row>
      <xdr:rowOff>118368</xdr:rowOff>
    </xdr:to>
    <xdr:cxnSp macro="">
      <xdr:nvCxnSpPr>
        <xdr:cNvPr id="461" name="直線コネクタ 460"/>
        <xdr:cNvCxnSpPr/>
      </xdr:nvCxnSpPr>
      <xdr:spPr>
        <a:xfrm flipV="1">
          <a:off x="6972300" y="16431509"/>
          <a:ext cx="889000" cy="14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50639</xdr:rowOff>
    </xdr:from>
    <xdr:to>
      <xdr:col>41</xdr:col>
      <xdr:colOff>101600</xdr:colOff>
      <xdr:row>97</xdr:row>
      <xdr:rowOff>152239</xdr:rowOff>
    </xdr:to>
    <xdr:sp macro="" textlink="">
      <xdr:nvSpPr>
        <xdr:cNvPr id="462" name="フローチャート: 判断 461"/>
        <xdr:cNvSpPr/>
      </xdr:nvSpPr>
      <xdr:spPr>
        <a:xfrm>
          <a:off x="7810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143366</xdr:rowOff>
    </xdr:from>
    <xdr:ext cx="599010" cy="259045"/>
    <xdr:sp macro="" textlink="">
      <xdr:nvSpPr>
        <xdr:cNvPr id="463" name="テキスト ボックス 462"/>
        <xdr:cNvSpPr txBox="1"/>
      </xdr:nvSpPr>
      <xdr:spPr>
        <a:xfrm>
          <a:off x="7561795" y="16774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53936</xdr:rowOff>
    </xdr:from>
    <xdr:to>
      <xdr:col>36</xdr:col>
      <xdr:colOff>165100</xdr:colOff>
      <xdr:row>97</xdr:row>
      <xdr:rowOff>155536</xdr:rowOff>
    </xdr:to>
    <xdr:sp macro="" textlink="">
      <xdr:nvSpPr>
        <xdr:cNvPr id="464" name="フローチャート: 判断 463"/>
        <xdr:cNvSpPr/>
      </xdr:nvSpPr>
      <xdr:spPr>
        <a:xfrm>
          <a:off x="6921500" y="1668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146663</xdr:rowOff>
    </xdr:from>
    <xdr:ext cx="599010" cy="259045"/>
    <xdr:sp macro="" textlink="">
      <xdr:nvSpPr>
        <xdr:cNvPr id="465" name="テキスト ボックス 464"/>
        <xdr:cNvSpPr txBox="1"/>
      </xdr:nvSpPr>
      <xdr:spPr>
        <a:xfrm>
          <a:off x="6672795" y="16777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90</xdr:row>
      <xdr:rowOff>63291</xdr:rowOff>
    </xdr:from>
    <xdr:to>
      <xdr:col>55</xdr:col>
      <xdr:colOff>50800</xdr:colOff>
      <xdr:row>90</xdr:row>
      <xdr:rowOff>164891</xdr:rowOff>
    </xdr:to>
    <xdr:sp macro="" textlink="">
      <xdr:nvSpPr>
        <xdr:cNvPr id="471" name="楕円 470"/>
        <xdr:cNvSpPr/>
      </xdr:nvSpPr>
      <xdr:spPr>
        <a:xfrm>
          <a:off x="10426700" y="1549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16318</xdr:rowOff>
    </xdr:from>
    <xdr:ext cx="690189" cy="259045"/>
    <xdr:sp macro="" textlink="">
      <xdr:nvSpPr>
        <xdr:cNvPr id="472" name="土木費該当値テキスト"/>
        <xdr:cNvSpPr txBox="1"/>
      </xdr:nvSpPr>
      <xdr:spPr>
        <a:xfrm>
          <a:off x="10528300" y="154468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2,244,810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101363</xdr:rowOff>
    </xdr:from>
    <xdr:to>
      <xdr:col>50</xdr:col>
      <xdr:colOff>165100</xdr:colOff>
      <xdr:row>93</xdr:row>
      <xdr:rowOff>31513</xdr:rowOff>
    </xdr:to>
    <xdr:sp macro="" textlink="">
      <xdr:nvSpPr>
        <xdr:cNvPr id="473" name="楕円 472"/>
        <xdr:cNvSpPr/>
      </xdr:nvSpPr>
      <xdr:spPr>
        <a:xfrm>
          <a:off x="9588500" y="1587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150205</xdr:colOff>
      <xdr:row>91</xdr:row>
      <xdr:rowOff>48040</xdr:rowOff>
    </xdr:from>
    <xdr:ext cx="690189" cy="259045"/>
    <xdr:sp macro="" textlink="">
      <xdr:nvSpPr>
        <xdr:cNvPr id="474" name="テキスト ボックス 473"/>
        <xdr:cNvSpPr txBox="1"/>
      </xdr:nvSpPr>
      <xdr:spPr>
        <a:xfrm>
          <a:off x="9294205" y="156499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138206</xdr:rowOff>
    </xdr:from>
    <xdr:to>
      <xdr:col>46</xdr:col>
      <xdr:colOff>38100</xdr:colOff>
      <xdr:row>95</xdr:row>
      <xdr:rowOff>68356</xdr:rowOff>
    </xdr:to>
    <xdr:sp macro="" textlink="">
      <xdr:nvSpPr>
        <xdr:cNvPr id="475" name="楕円 474"/>
        <xdr:cNvSpPr/>
      </xdr:nvSpPr>
      <xdr:spPr>
        <a:xfrm>
          <a:off x="8699500" y="16254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93</xdr:row>
      <xdr:rowOff>84883</xdr:rowOff>
    </xdr:from>
    <xdr:ext cx="599010" cy="259045"/>
    <xdr:sp macro="" textlink="">
      <xdr:nvSpPr>
        <xdr:cNvPr id="476" name="テキスト ボックス 475"/>
        <xdr:cNvSpPr txBox="1"/>
      </xdr:nvSpPr>
      <xdr:spPr>
        <a:xfrm>
          <a:off x="8450795" y="16029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92959</xdr:rowOff>
    </xdr:from>
    <xdr:to>
      <xdr:col>41</xdr:col>
      <xdr:colOff>101600</xdr:colOff>
      <xdr:row>96</xdr:row>
      <xdr:rowOff>23109</xdr:rowOff>
    </xdr:to>
    <xdr:sp macro="" textlink="">
      <xdr:nvSpPr>
        <xdr:cNvPr id="477" name="楕円 476"/>
        <xdr:cNvSpPr/>
      </xdr:nvSpPr>
      <xdr:spPr>
        <a:xfrm>
          <a:off x="7810500" y="16380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94</xdr:row>
      <xdr:rowOff>39636</xdr:rowOff>
    </xdr:from>
    <xdr:ext cx="599010" cy="259045"/>
    <xdr:sp macro="" textlink="">
      <xdr:nvSpPr>
        <xdr:cNvPr id="478" name="テキスト ボックス 477"/>
        <xdr:cNvSpPr txBox="1"/>
      </xdr:nvSpPr>
      <xdr:spPr>
        <a:xfrm>
          <a:off x="7561795" y="16155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67568</xdr:rowOff>
    </xdr:from>
    <xdr:to>
      <xdr:col>36</xdr:col>
      <xdr:colOff>165100</xdr:colOff>
      <xdr:row>96</xdr:row>
      <xdr:rowOff>169168</xdr:rowOff>
    </xdr:to>
    <xdr:sp macro="" textlink="">
      <xdr:nvSpPr>
        <xdr:cNvPr id="479" name="楕円 478"/>
        <xdr:cNvSpPr/>
      </xdr:nvSpPr>
      <xdr:spPr>
        <a:xfrm>
          <a:off x="6921500" y="16526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14245</xdr:rowOff>
    </xdr:from>
    <xdr:ext cx="599010" cy="259045"/>
    <xdr:sp macro="" textlink="">
      <xdr:nvSpPr>
        <xdr:cNvPr id="480" name="テキスト ボックス 479"/>
        <xdr:cNvSpPr txBox="1"/>
      </xdr:nvSpPr>
      <xdr:spPr>
        <a:xfrm>
          <a:off x="6672795" y="16301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1" name="直線コネクタ 49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2" name="テキスト ボックス 49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3" name="直線コネクタ 49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4" name="テキスト ボックス 493"/>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5" name="直線コネクタ 49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496" name="テキスト ボックス 495"/>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7" name="直線コネクタ 49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498" name="テキスト ボックス 497"/>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499" name="直線コネクタ 49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0" name="テキスト ボックス 499"/>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1" name="直線コネクタ 50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2" name="テキスト ボックス 501"/>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4" name="テキスト ボックス 50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10142</xdr:rowOff>
    </xdr:from>
    <xdr:to>
      <xdr:col>85</xdr:col>
      <xdr:colOff>126364</xdr:colOff>
      <xdr:row>39</xdr:row>
      <xdr:rowOff>57410</xdr:rowOff>
    </xdr:to>
    <xdr:cxnSp macro="">
      <xdr:nvCxnSpPr>
        <xdr:cNvPr id="506" name="直線コネクタ 505"/>
        <xdr:cNvCxnSpPr/>
      </xdr:nvCxnSpPr>
      <xdr:spPr>
        <a:xfrm flipV="1">
          <a:off x="16317595" y="5325092"/>
          <a:ext cx="1269" cy="1418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61237</xdr:rowOff>
    </xdr:from>
    <xdr:ext cx="534377" cy="259045"/>
    <xdr:sp macro="" textlink="">
      <xdr:nvSpPr>
        <xdr:cNvPr id="507" name="消防費最小値テキスト"/>
        <xdr:cNvSpPr txBox="1"/>
      </xdr:nvSpPr>
      <xdr:spPr>
        <a:xfrm>
          <a:off x="16370300" y="674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57410</xdr:rowOff>
    </xdr:from>
    <xdr:to>
      <xdr:col>86</xdr:col>
      <xdr:colOff>25400</xdr:colOff>
      <xdr:row>39</xdr:row>
      <xdr:rowOff>57410</xdr:rowOff>
    </xdr:to>
    <xdr:cxnSp macro="">
      <xdr:nvCxnSpPr>
        <xdr:cNvPr id="508" name="直線コネクタ 507"/>
        <xdr:cNvCxnSpPr/>
      </xdr:nvCxnSpPr>
      <xdr:spPr>
        <a:xfrm>
          <a:off x="16230600" y="6743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128269</xdr:rowOff>
    </xdr:from>
    <xdr:ext cx="599010" cy="259045"/>
    <xdr:sp macro="" textlink="">
      <xdr:nvSpPr>
        <xdr:cNvPr id="509" name="消防費最大値テキスト"/>
        <xdr:cNvSpPr txBox="1"/>
      </xdr:nvSpPr>
      <xdr:spPr>
        <a:xfrm>
          <a:off x="16370300" y="510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447,172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10142</xdr:rowOff>
    </xdr:from>
    <xdr:to>
      <xdr:col>86</xdr:col>
      <xdr:colOff>25400</xdr:colOff>
      <xdr:row>31</xdr:row>
      <xdr:rowOff>10142</xdr:rowOff>
    </xdr:to>
    <xdr:cxnSp macro="">
      <xdr:nvCxnSpPr>
        <xdr:cNvPr id="510" name="直線コネクタ 509"/>
        <xdr:cNvCxnSpPr/>
      </xdr:nvCxnSpPr>
      <xdr:spPr>
        <a:xfrm>
          <a:off x="16230600" y="53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82531</xdr:rowOff>
    </xdr:from>
    <xdr:to>
      <xdr:col>85</xdr:col>
      <xdr:colOff>127000</xdr:colOff>
      <xdr:row>38</xdr:row>
      <xdr:rowOff>145317</xdr:rowOff>
    </xdr:to>
    <xdr:cxnSp macro="">
      <xdr:nvCxnSpPr>
        <xdr:cNvPr id="511" name="直線コネクタ 510"/>
        <xdr:cNvCxnSpPr/>
      </xdr:nvCxnSpPr>
      <xdr:spPr>
        <a:xfrm>
          <a:off x="15481300" y="6597631"/>
          <a:ext cx="838200" cy="62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44095</xdr:rowOff>
    </xdr:from>
    <xdr:ext cx="534377" cy="259045"/>
    <xdr:sp macro="" textlink="">
      <xdr:nvSpPr>
        <xdr:cNvPr id="512" name="消防費平均値テキスト"/>
        <xdr:cNvSpPr txBox="1"/>
      </xdr:nvSpPr>
      <xdr:spPr>
        <a:xfrm>
          <a:off x="16370300" y="63877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21218</xdr:rowOff>
    </xdr:from>
    <xdr:to>
      <xdr:col>85</xdr:col>
      <xdr:colOff>177800</xdr:colOff>
      <xdr:row>38</xdr:row>
      <xdr:rowOff>122818</xdr:rowOff>
    </xdr:to>
    <xdr:sp macro="" textlink="">
      <xdr:nvSpPr>
        <xdr:cNvPr id="513" name="フローチャート: 判断 512"/>
        <xdr:cNvSpPr/>
      </xdr:nvSpPr>
      <xdr:spPr>
        <a:xfrm>
          <a:off x="16268700" y="653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82531</xdr:rowOff>
    </xdr:from>
    <xdr:to>
      <xdr:col>81</xdr:col>
      <xdr:colOff>50800</xdr:colOff>
      <xdr:row>38</xdr:row>
      <xdr:rowOff>94118</xdr:rowOff>
    </xdr:to>
    <xdr:cxnSp macro="">
      <xdr:nvCxnSpPr>
        <xdr:cNvPr id="514" name="直線コネクタ 513"/>
        <xdr:cNvCxnSpPr/>
      </xdr:nvCxnSpPr>
      <xdr:spPr>
        <a:xfrm flipV="1">
          <a:off x="14592300" y="6597631"/>
          <a:ext cx="889000" cy="11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6431</xdr:rowOff>
    </xdr:from>
    <xdr:to>
      <xdr:col>81</xdr:col>
      <xdr:colOff>101600</xdr:colOff>
      <xdr:row>38</xdr:row>
      <xdr:rowOff>108031</xdr:rowOff>
    </xdr:to>
    <xdr:sp macro="" textlink="">
      <xdr:nvSpPr>
        <xdr:cNvPr id="515" name="フローチャート: 判断 514"/>
        <xdr:cNvSpPr/>
      </xdr:nvSpPr>
      <xdr:spPr>
        <a:xfrm>
          <a:off x="15430500" y="6521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124558</xdr:rowOff>
    </xdr:from>
    <xdr:ext cx="534377" cy="259045"/>
    <xdr:sp macro="" textlink="">
      <xdr:nvSpPr>
        <xdr:cNvPr id="516" name="テキスト ボックス 515"/>
        <xdr:cNvSpPr txBox="1"/>
      </xdr:nvSpPr>
      <xdr:spPr>
        <a:xfrm>
          <a:off x="15214111" y="629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94118</xdr:rowOff>
    </xdr:from>
    <xdr:to>
      <xdr:col>76</xdr:col>
      <xdr:colOff>114300</xdr:colOff>
      <xdr:row>38</xdr:row>
      <xdr:rowOff>135406</xdr:rowOff>
    </xdr:to>
    <xdr:cxnSp macro="">
      <xdr:nvCxnSpPr>
        <xdr:cNvPr id="517" name="直線コネクタ 516"/>
        <xdr:cNvCxnSpPr/>
      </xdr:nvCxnSpPr>
      <xdr:spPr>
        <a:xfrm flipV="1">
          <a:off x="13703300" y="6609218"/>
          <a:ext cx="889000" cy="41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144211</xdr:rowOff>
    </xdr:from>
    <xdr:to>
      <xdr:col>76</xdr:col>
      <xdr:colOff>165100</xdr:colOff>
      <xdr:row>38</xdr:row>
      <xdr:rowOff>74361</xdr:rowOff>
    </xdr:to>
    <xdr:sp macro="" textlink="">
      <xdr:nvSpPr>
        <xdr:cNvPr id="518" name="フローチャート: 判断 517"/>
        <xdr:cNvSpPr/>
      </xdr:nvSpPr>
      <xdr:spPr>
        <a:xfrm>
          <a:off x="14541500" y="648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90888</xdr:rowOff>
    </xdr:from>
    <xdr:ext cx="534377" cy="259045"/>
    <xdr:sp macro="" textlink="">
      <xdr:nvSpPr>
        <xdr:cNvPr id="519" name="テキスト ボックス 518"/>
        <xdr:cNvSpPr txBox="1"/>
      </xdr:nvSpPr>
      <xdr:spPr>
        <a:xfrm>
          <a:off x="14325111" y="626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73308</xdr:rowOff>
    </xdr:from>
    <xdr:to>
      <xdr:col>71</xdr:col>
      <xdr:colOff>177800</xdr:colOff>
      <xdr:row>38</xdr:row>
      <xdr:rowOff>135406</xdr:rowOff>
    </xdr:to>
    <xdr:cxnSp macro="">
      <xdr:nvCxnSpPr>
        <xdr:cNvPr id="520" name="直線コネクタ 519"/>
        <xdr:cNvCxnSpPr/>
      </xdr:nvCxnSpPr>
      <xdr:spPr>
        <a:xfrm>
          <a:off x="12814300" y="6416958"/>
          <a:ext cx="889000" cy="233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141919</xdr:rowOff>
    </xdr:from>
    <xdr:to>
      <xdr:col>72</xdr:col>
      <xdr:colOff>38100</xdr:colOff>
      <xdr:row>38</xdr:row>
      <xdr:rowOff>72068</xdr:rowOff>
    </xdr:to>
    <xdr:sp macro="" textlink="">
      <xdr:nvSpPr>
        <xdr:cNvPr id="521" name="フローチャート: 判断 520"/>
        <xdr:cNvSpPr/>
      </xdr:nvSpPr>
      <xdr:spPr>
        <a:xfrm>
          <a:off x="13652500" y="6485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88596</xdr:rowOff>
    </xdr:from>
    <xdr:ext cx="534377" cy="259045"/>
    <xdr:sp macro="" textlink="">
      <xdr:nvSpPr>
        <xdr:cNvPr id="522" name="テキスト ボックス 521"/>
        <xdr:cNvSpPr txBox="1"/>
      </xdr:nvSpPr>
      <xdr:spPr>
        <a:xfrm>
          <a:off x="13436111" y="6260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4621</xdr:rowOff>
    </xdr:from>
    <xdr:to>
      <xdr:col>67</xdr:col>
      <xdr:colOff>101600</xdr:colOff>
      <xdr:row>38</xdr:row>
      <xdr:rowOff>106221</xdr:rowOff>
    </xdr:to>
    <xdr:sp macro="" textlink="">
      <xdr:nvSpPr>
        <xdr:cNvPr id="523" name="フローチャート: 判断 522"/>
        <xdr:cNvSpPr/>
      </xdr:nvSpPr>
      <xdr:spPr>
        <a:xfrm>
          <a:off x="12763500" y="651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97348</xdr:rowOff>
    </xdr:from>
    <xdr:ext cx="534377" cy="259045"/>
    <xdr:sp macro="" textlink="">
      <xdr:nvSpPr>
        <xdr:cNvPr id="524" name="テキスト ボックス 523"/>
        <xdr:cNvSpPr txBox="1"/>
      </xdr:nvSpPr>
      <xdr:spPr>
        <a:xfrm>
          <a:off x="12547111" y="661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94517</xdr:rowOff>
    </xdr:from>
    <xdr:to>
      <xdr:col>85</xdr:col>
      <xdr:colOff>177800</xdr:colOff>
      <xdr:row>39</xdr:row>
      <xdr:rowOff>24667</xdr:rowOff>
    </xdr:to>
    <xdr:sp macro="" textlink="">
      <xdr:nvSpPr>
        <xdr:cNvPr id="530" name="楕円 529"/>
        <xdr:cNvSpPr/>
      </xdr:nvSpPr>
      <xdr:spPr>
        <a:xfrm>
          <a:off x="16268700" y="6609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9444</xdr:rowOff>
    </xdr:from>
    <xdr:ext cx="534377" cy="259045"/>
    <xdr:sp macro="" textlink="">
      <xdr:nvSpPr>
        <xdr:cNvPr id="531" name="消防費該当値テキスト"/>
        <xdr:cNvSpPr txBox="1"/>
      </xdr:nvSpPr>
      <xdr:spPr>
        <a:xfrm>
          <a:off x="16370300" y="6524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31731</xdr:rowOff>
    </xdr:from>
    <xdr:to>
      <xdr:col>81</xdr:col>
      <xdr:colOff>101600</xdr:colOff>
      <xdr:row>38</xdr:row>
      <xdr:rowOff>133331</xdr:rowOff>
    </xdr:to>
    <xdr:sp macro="" textlink="">
      <xdr:nvSpPr>
        <xdr:cNvPr id="532" name="楕円 531"/>
        <xdr:cNvSpPr/>
      </xdr:nvSpPr>
      <xdr:spPr>
        <a:xfrm>
          <a:off x="15430500" y="6546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124458</xdr:rowOff>
    </xdr:from>
    <xdr:ext cx="534377" cy="259045"/>
    <xdr:sp macro="" textlink="">
      <xdr:nvSpPr>
        <xdr:cNvPr id="533" name="テキスト ボックス 532"/>
        <xdr:cNvSpPr txBox="1"/>
      </xdr:nvSpPr>
      <xdr:spPr>
        <a:xfrm>
          <a:off x="15214111" y="6639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43318</xdr:rowOff>
    </xdr:from>
    <xdr:to>
      <xdr:col>76</xdr:col>
      <xdr:colOff>165100</xdr:colOff>
      <xdr:row>38</xdr:row>
      <xdr:rowOff>144918</xdr:rowOff>
    </xdr:to>
    <xdr:sp macro="" textlink="">
      <xdr:nvSpPr>
        <xdr:cNvPr id="534" name="楕円 533"/>
        <xdr:cNvSpPr/>
      </xdr:nvSpPr>
      <xdr:spPr>
        <a:xfrm>
          <a:off x="14541500" y="655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136045</xdr:rowOff>
    </xdr:from>
    <xdr:ext cx="534377" cy="259045"/>
    <xdr:sp macro="" textlink="">
      <xdr:nvSpPr>
        <xdr:cNvPr id="535" name="テキスト ボックス 534"/>
        <xdr:cNvSpPr txBox="1"/>
      </xdr:nvSpPr>
      <xdr:spPr>
        <a:xfrm>
          <a:off x="14325111" y="6651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84606</xdr:rowOff>
    </xdr:from>
    <xdr:to>
      <xdr:col>72</xdr:col>
      <xdr:colOff>38100</xdr:colOff>
      <xdr:row>39</xdr:row>
      <xdr:rowOff>14756</xdr:rowOff>
    </xdr:to>
    <xdr:sp macro="" textlink="">
      <xdr:nvSpPr>
        <xdr:cNvPr id="536" name="楕円 535"/>
        <xdr:cNvSpPr/>
      </xdr:nvSpPr>
      <xdr:spPr>
        <a:xfrm>
          <a:off x="13652500" y="6599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5883</xdr:rowOff>
    </xdr:from>
    <xdr:ext cx="534377" cy="259045"/>
    <xdr:sp macro="" textlink="">
      <xdr:nvSpPr>
        <xdr:cNvPr id="537" name="テキスト ボックス 536"/>
        <xdr:cNvSpPr txBox="1"/>
      </xdr:nvSpPr>
      <xdr:spPr>
        <a:xfrm>
          <a:off x="13436111" y="6692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22508</xdr:rowOff>
    </xdr:from>
    <xdr:to>
      <xdr:col>67</xdr:col>
      <xdr:colOff>101600</xdr:colOff>
      <xdr:row>37</xdr:row>
      <xdr:rowOff>124108</xdr:rowOff>
    </xdr:to>
    <xdr:sp macro="" textlink="">
      <xdr:nvSpPr>
        <xdr:cNvPr id="538" name="楕円 537"/>
        <xdr:cNvSpPr/>
      </xdr:nvSpPr>
      <xdr:spPr>
        <a:xfrm>
          <a:off x="12763500" y="6366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35</xdr:row>
      <xdr:rowOff>140635</xdr:rowOff>
    </xdr:from>
    <xdr:ext cx="599010" cy="259045"/>
    <xdr:sp macro="" textlink="">
      <xdr:nvSpPr>
        <xdr:cNvPr id="539" name="テキスト ボックス 538"/>
        <xdr:cNvSpPr txBox="1"/>
      </xdr:nvSpPr>
      <xdr:spPr>
        <a:xfrm>
          <a:off x="12514795" y="6141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0" name="直線コネクタ 549"/>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1" name="テキスト ボックス 550"/>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2" name="直線コネクタ 551"/>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3" name="テキスト ボックス 552"/>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4" name="直線コネクタ 553"/>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5" name="テキスト ボックス 554"/>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6" name="直線コネクタ 555"/>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7" name="テキスト ボックス 556"/>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8" name="直線コネクタ 557"/>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9" name="テキスト ボックス 558"/>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0" name="直線コネクタ 559"/>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1" name="テキスト ボックス 560"/>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3" name="テキスト ボックス 562"/>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152348</xdr:rowOff>
    </xdr:from>
    <xdr:to>
      <xdr:col>85</xdr:col>
      <xdr:colOff>126364</xdr:colOff>
      <xdr:row>59</xdr:row>
      <xdr:rowOff>8266</xdr:rowOff>
    </xdr:to>
    <xdr:cxnSp macro="">
      <xdr:nvCxnSpPr>
        <xdr:cNvPr id="565" name="直線コネクタ 564"/>
        <xdr:cNvCxnSpPr/>
      </xdr:nvCxnSpPr>
      <xdr:spPr>
        <a:xfrm flipV="1">
          <a:off x="16317595" y="8553398"/>
          <a:ext cx="1269" cy="1570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12093</xdr:rowOff>
    </xdr:from>
    <xdr:ext cx="534377" cy="259045"/>
    <xdr:sp macro="" textlink="">
      <xdr:nvSpPr>
        <xdr:cNvPr id="566" name="教育費最小値テキスト"/>
        <xdr:cNvSpPr txBox="1"/>
      </xdr:nvSpPr>
      <xdr:spPr>
        <a:xfrm>
          <a:off x="16370300" y="1012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8266</xdr:rowOff>
    </xdr:from>
    <xdr:to>
      <xdr:col>86</xdr:col>
      <xdr:colOff>25400</xdr:colOff>
      <xdr:row>59</xdr:row>
      <xdr:rowOff>8266</xdr:rowOff>
    </xdr:to>
    <xdr:cxnSp macro="">
      <xdr:nvCxnSpPr>
        <xdr:cNvPr id="567" name="直線コネクタ 566"/>
        <xdr:cNvCxnSpPr/>
      </xdr:nvCxnSpPr>
      <xdr:spPr>
        <a:xfrm>
          <a:off x="16230600" y="10123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99025</xdr:rowOff>
    </xdr:from>
    <xdr:ext cx="690189" cy="259045"/>
    <xdr:sp macro="" textlink="">
      <xdr:nvSpPr>
        <xdr:cNvPr id="568" name="教育費最大値テキスト"/>
        <xdr:cNvSpPr txBox="1"/>
      </xdr:nvSpPr>
      <xdr:spPr>
        <a:xfrm>
          <a:off x="16370300" y="83286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152348</xdr:rowOff>
    </xdr:from>
    <xdr:to>
      <xdr:col>86</xdr:col>
      <xdr:colOff>25400</xdr:colOff>
      <xdr:row>49</xdr:row>
      <xdr:rowOff>152348</xdr:rowOff>
    </xdr:to>
    <xdr:cxnSp macro="">
      <xdr:nvCxnSpPr>
        <xdr:cNvPr id="569" name="直線コネクタ 568"/>
        <xdr:cNvCxnSpPr/>
      </xdr:nvCxnSpPr>
      <xdr:spPr>
        <a:xfrm>
          <a:off x="16230600" y="8553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139427</xdr:rowOff>
    </xdr:from>
    <xdr:to>
      <xdr:col>85</xdr:col>
      <xdr:colOff>127000</xdr:colOff>
      <xdr:row>56</xdr:row>
      <xdr:rowOff>76595</xdr:rowOff>
    </xdr:to>
    <xdr:cxnSp macro="">
      <xdr:nvCxnSpPr>
        <xdr:cNvPr id="570" name="直線コネクタ 569"/>
        <xdr:cNvCxnSpPr/>
      </xdr:nvCxnSpPr>
      <xdr:spPr>
        <a:xfrm flipV="1">
          <a:off x="15481300" y="9569177"/>
          <a:ext cx="838200" cy="10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111389</xdr:rowOff>
    </xdr:from>
    <xdr:ext cx="599010" cy="259045"/>
    <xdr:sp macro="" textlink="">
      <xdr:nvSpPr>
        <xdr:cNvPr id="571" name="教育費平均値テキスト"/>
        <xdr:cNvSpPr txBox="1"/>
      </xdr:nvSpPr>
      <xdr:spPr>
        <a:xfrm>
          <a:off x="16370300" y="9884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132962</xdr:rowOff>
    </xdr:from>
    <xdr:to>
      <xdr:col>85</xdr:col>
      <xdr:colOff>177800</xdr:colOff>
      <xdr:row>58</xdr:row>
      <xdr:rowOff>63112</xdr:rowOff>
    </xdr:to>
    <xdr:sp macro="" textlink="">
      <xdr:nvSpPr>
        <xdr:cNvPr id="572" name="フローチャート: 判断 571"/>
        <xdr:cNvSpPr/>
      </xdr:nvSpPr>
      <xdr:spPr>
        <a:xfrm>
          <a:off x="16268700" y="990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70962</xdr:rowOff>
    </xdr:from>
    <xdr:to>
      <xdr:col>81</xdr:col>
      <xdr:colOff>50800</xdr:colOff>
      <xdr:row>56</xdr:row>
      <xdr:rowOff>76595</xdr:rowOff>
    </xdr:to>
    <xdr:cxnSp macro="">
      <xdr:nvCxnSpPr>
        <xdr:cNvPr id="573" name="直線コネクタ 572"/>
        <xdr:cNvCxnSpPr/>
      </xdr:nvCxnSpPr>
      <xdr:spPr>
        <a:xfrm>
          <a:off x="14592300" y="9500712"/>
          <a:ext cx="889000" cy="177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161391</xdr:rowOff>
    </xdr:from>
    <xdr:to>
      <xdr:col>81</xdr:col>
      <xdr:colOff>101600</xdr:colOff>
      <xdr:row>58</xdr:row>
      <xdr:rowOff>91541</xdr:rowOff>
    </xdr:to>
    <xdr:sp macro="" textlink="">
      <xdr:nvSpPr>
        <xdr:cNvPr id="574" name="フローチャート: 判断 573"/>
        <xdr:cNvSpPr/>
      </xdr:nvSpPr>
      <xdr:spPr>
        <a:xfrm>
          <a:off x="15430500" y="993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82668</xdr:rowOff>
    </xdr:from>
    <xdr:ext cx="599010" cy="259045"/>
    <xdr:sp macro="" textlink="">
      <xdr:nvSpPr>
        <xdr:cNvPr id="575" name="テキスト ボックス 574"/>
        <xdr:cNvSpPr txBox="1"/>
      </xdr:nvSpPr>
      <xdr:spPr>
        <a:xfrm>
          <a:off x="15181795" y="10026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70962</xdr:rowOff>
    </xdr:from>
    <xdr:to>
      <xdr:col>76</xdr:col>
      <xdr:colOff>114300</xdr:colOff>
      <xdr:row>55</xdr:row>
      <xdr:rowOff>147203</xdr:rowOff>
    </xdr:to>
    <xdr:cxnSp macro="">
      <xdr:nvCxnSpPr>
        <xdr:cNvPr id="576" name="直線コネクタ 575"/>
        <xdr:cNvCxnSpPr/>
      </xdr:nvCxnSpPr>
      <xdr:spPr>
        <a:xfrm flipV="1">
          <a:off x="13703300" y="9500712"/>
          <a:ext cx="889000" cy="7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4686</xdr:rowOff>
    </xdr:from>
    <xdr:to>
      <xdr:col>76</xdr:col>
      <xdr:colOff>165100</xdr:colOff>
      <xdr:row>58</xdr:row>
      <xdr:rowOff>106286</xdr:rowOff>
    </xdr:to>
    <xdr:sp macro="" textlink="">
      <xdr:nvSpPr>
        <xdr:cNvPr id="577" name="フローチャート: 判断 576"/>
        <xdr:cNvSpPr/>
      </xdr:nvSpPr>
      <xdr:spPr>
        <a:xfrm>
          <a:off x="14541500" y="9948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97413</xdr:rowOff>
    </xdr:from>
    <xdr:ext cx="599010" cy="259045"/>
    <xdr:sp macro="" textlink="">
      <xdr:nvSpPr>
        <xdr:cNvPr id="578" name="テキスト ボックス 577"/>
        <xdr:cNvSpPr txBox="1"/>
      </xdr:nvSpPr>
      <xdr:spPr>
        <a:xfrm>
          <a:off x="14292795" y="10041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147203</xdr:rowOff>
    </xdr:from>
    <xdr:to>
      <xdr:col>71</xdr:col>
      <xdr:colOff>177800</xdr:colOff>
      <xdr:row>56</xdr:row>
      <xdr:rowOff>68326</xdr:rowOff>
    </xdr:to>
    <xdr:cxnSp macro="">
      <xdr:nvCxnSpPr>
        <xdr:cNvPr id="579" name="直線コネクタ 578"/>
        <xdr:cNvCxnSpPr/>
      </xdr:nvCxnSpPr>
      <xdr:spPr>
        <a:xfrm flipV="1">
          <a:off x="12814300" y="9576953"/>
          <a:ext cx="889000" cy="9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153396</xdr:rowOff>
    </xdr:from>
    <xdr:to>
      <xdr:col>72</xdr:col>
      <xdr:colOff>38100</xdr:colOff>
      <xdr:row>58</xdr:row>
      <xdr:rowOff>83546</xdr:rowOff>
    </xdr:to>
    <xdr:sp macro="" textlink="">
      <xdr:nvSpPr>
        <xdr:cNvPr id="580" name="フローチャート: 判断 579"/>
        <xdr:cNvSpPr/>
      </xdr:nvSpPr>
      <xdr:spPr>
        <a:xfrm>
          <a:off x="13652500" y="99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74673</xdr:rowOff>
    </xdr:from>
    <xdr:ext cx="599010" cy="259045"/>
    <xdr:sp macro="" textlink="">
      <xdr:nvSpPr>
        <xdr:cNvPr id="581" name="テキスト ボックス 580"/>
        <xdr:cNvSpPr txBox="1"/>
      </xdr:nvSpPr>
      <xdr:spPr>
        <a:xfrm>
          <a:off x="13403795" y="10018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26243</xdr:rowOff>
    </xdr:from>
    <xdr:to>
      <xdr:col>67</xdr:col>
      <xdr:colOff>101600</xdr:colOff>
      <xdr:row>58</xdr:row>
      <xdr:rowOff>127843</xdr:rowOff>
    </xdr:to>
    <xdr:sp macro="" textlink="">
      <xdr:nvSpPr>
        <xdr:cNvPr id="582" name="フローチャート: 判断 581"/>
        <xdr:cNvSpPr/>
      </xdr:nvSpPr>
      <xdr:spPr>
        <a:xfrm>
          <a:off x="12763500" y="997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118970</xdr:rowOff>
    </xdr:from>
    <xdr:ext cx="599010" cy="259045"/>
    <xdr:sp macro="" textlink="">
      <xdr:nvSpPr>
        <xdr:cNvPr id="583" name="テキスト ボックス 582"/>
        <xdr:cNvSpPr txBox="1"/>
      </xdr:nvSpPr>
      <xdr:spPr>
        <a:xfrm>
          <a:off x="12514795" y="1006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88627</xdr:rowOff>
    </xdr:from>
    <xdr:to>
      <xdr:col>85</xdr:col>
      <xdr:colOff>177800</xdr:colOff>
      <xdr:row>56</xdr:row>
      <xdr:rowOff>18777</xdr:rowOff>
    </xdr:to>
    <xdr:sp macro="" textlink="">
      <xdr:nvSpPr>
        <xdr:cNvPr id="589" name="楕円 588"/>
        <xdr:cNvSpPr/>
      </xdr:nvSpPr>
      <xdr:spPr>
        <a:xfrm>
          <a:off x="16268700" y="9518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111504</xdr:rowOff>
    </xdr:from>
    <xdr:ext cx="599010" cy="259045"/>
    <xdr:sp macro="" textlink="">
      <xdr:nvSpPr>
        <xdr:cNvPr id="590" name="教育費該当値テキスト"/>
        <xdr:cNvSpPr txBox="1"/>
      </xdr:nvSpPr>
      <xdr:spPr>
        <a:xfrm>
          <a:off x="16370300" y="9369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25795</xdr:rowOff>
    </xdr:from>
    <xdr:to>
      <xdr:col>81</xdr:col>
      <xdr:colOff>101600</xdr:colOff>
      <xdr:row>56</xdr:row>
      <xdr:rowOff>127395</xdr:rowOff>
    </xdr:to>
    <xdr:sp macro="" textlink="">
      <xdr:nvSpPr>
        <xdr:cNvPr id="591" name="楕円 590"/>
        <xdr:cNvSpPr/>
      </xdr:nvSpPr>
      <xdr:spPr>
        <a:xfrm>
          <a:off x="15430500" y="962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143922</xdr:rowOff>
    </xdr:from>
    <xdr:ext cx="599010" cy="259045"/>
    <xdr:sp macro="" textlink="">
      <xdr:nvSpPr>
        <xdr:cNvPr id="592" name="テキスト ボックス 591"/>
        <xdr:cNvSpPr txBox="1"/>
      </xdr:nvSpPr>
      <xdr:spPr>
        <a:xfrm>
          <a:off x="15181795" y="9402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20162</xdr:rowOff>
    </xdr:from>
    <xdr:to>
      <xdr:col>76</xdr:col>
      <xdr:colOff>165100</xdr:colOff>
      <xdr:row>55</xdr:row>
      <xdr:rowOff>121762</xdr:rowOff>
    </xdr:to>
    <xdr:sp macro="" textlink="">
      <xdr:nvSpPr>
        <xdr:cNvPr id="593" name="楕円 592"/>
        <xdr:cNvSpPr/>
      </xdr:nvSpPr>
      <xdr:spPr>
        <a:xfrm>
          <a:off x="14541500" y="944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53</xdr:row>
      <xdr:rowOff>138289</xdr:rowOff>
    </xdr:from>
    <xdr:ext cx="599010" cy="259045"/>
    <xdr:sp macro="" textlink="">
      <xdr:nvSpPr>
        <xdr:cNvPr id="594" name="テキスト ボックス 593"/>
        <xdr:cNvSpPr txBox="1"/>
      </xdr:nvSpPr>
      <xdr:spPr>
        <a:xfrm>
          <a:off x="14292795" y="9225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96403</xdr:rowOff>
    </xdr:from>
    <xdr:to>
      <xdr:col>72</xdr:col>
      <xdr:colOff>38100</xdr:colOff>
      <xdr:row>56</xdr:row>
      <xdr:rowOff>26553</xdr:rowOff>
    </xdr:to>
    <xdr:sp macro="" textlink="">
      <xdr:nvSpPr>
        <xdr:cNvPr id="595" name="楕円 594"/>
        <xdr:cNvSpPr/>
      </xdr:nvSpPr>
      <xdr:spPr>
        <a:xfrm>
          <a:off x="13652500" y="9526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54</xdr:row>
      <xdr:rowOff>43080</xdr:rowOff>
    </xdr:from>
    <xdr:ext cx="599010" cy="259045"/>
    <xdr:sp macro="" textlink="">
      <xdr:nvSpPr>
        <xdr:cNvPr id="596" name="テキスト ボックス 595"/>
        <xdr:cNvSpPr txBox="1"/>
      </xdr:nvSpPr>
      <xdr:spPr>
        <a:xfrm>
          <a:off x="13403795" y="9301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17526</xdr:rowOff>
    </xdr:from>
    <xdr:to>
      <xdr:col>67</xdr:col>
      <xdr:colOff>101600</xdr:colOff>
      <xdr:row>56</xdr:row>
      <xdr:rowOff>119126</xdr:rowOff>
    </xdr:to>
    <xdr:sp macro="" textlink="">
      <xdr:nvSpPr>
        <xdr:cNvPr id="597" name="楕円 596"/>
        <xdr:cNvSpPr/>
      </xdr:nvSpPr>
      <xdr:spPr>
        <a:xfrm>
          <a:off x="12763500" y="9618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54</xdr:row>
      <xdr:rowOff>135653</xdr:rowOff>
    </xdr:from>
    <xdr:ext cx="599010" cy="259045"/>
    <xdr:sp macro="" textlink="">
      <xdr:nvSpPr>
        <xdr:cNvPr id="598" name="テキスト ボックス 597"/>
        <xdr:cNvSpPr txBox="1"/>
      </xdr:nvSpPr>
      <xdr:spPr>
        <a:xfrm>
          <a:off x="12514795" y="9393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2" name="テキスト ボックス 611"/>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4" name="テキスト ボックス 613"/>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16" name="テキスト ボックス 615"/>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8" name="テキスト ボックス 617"/>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0" name="テキスト ボックス 619"/>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130808</xdr:rowOff>
    </xdr:from>
    <xdr:to>
      <xdr:col>85</xdr:col>
      <xdr:colOff>126364</xdr:colOff>
      <xdr:row>79</xdr:row>
      <xdr:rowOff>98879</xdr:rowOff>
    </xdr:to>
    <xdr:cxnSp macro="">
      <xdr:nvCxnSpPr>
        <xdr:cNvPr id="624" name="直線コネクタ 623"/>
        <xdr:cNvCxnSpPr/>
      </xdr:nvCxnSpPr>
      <xdr:spPr>
        <a:xfrm flipV="1">
          <a:off x="16317595" y="12132308"/>
          <a:ext cx="1269" cy="1511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5"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6" name="直線コネクタ 625"/>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77485</xdr:rowOff>
    </xdr:from>
    <xdr:ext cx="599010" cy="259045"/>
    <xdr:sp macro="" textlink="">
      <xdr:nvSpPr>
        <xdr:cNvPr id="627" name="災害復旧費最大値テキスト"/>
        <xdr:cNvSpPr txBox="1"/>
      </xdr:nvSpPr>
      <xdr:spPr>
        <a:xfrm>
          <a:off x="16370300" y="1190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462,723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130808</xdr:rowOff>
    </xdr:from>
    <xdr:to>
      <xdr:col>86</xdr:col>
      <xdr:colOff>25400</xdr:colOff>
      <xdr:row>70</xdr:row>
      <xdr:rowOff>130808</xdr:rowOff>
    </xdr:to>
    <xdr:cxnSp macro="">
      <xdr:nvCxnSpPr>
        <xdr:cNvPr id="628" name="直線コネクタ 627"/>
        <xdr:cNvCxnSpPr/>
      </xdr:nvCxnSpPr>
      <xdr:spPr>
        <a:xfrm>
          <a:off x="16230600" y="1213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29" name="直線コネクタ 628"/>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4994</xdr:rowOff>
    </xdr:from>
    <xdr:ext cx="534377" cy="259045"/>
    <xdr:sp macro="" textlink="">
      <xdr:nvSpPr>
        <xdr:cNvPr id="630" name="災害復旧費平均値テキスト"/>
        <xdr:cNvSpPr txBox="1"/>
      </xdr:nvSpPr>
      <xdr:spPr>
        <a:xfrm>
          <a:off x="16370300" y="13378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153567</xdr:rowOff>
    </xdr:from>
    <xdr:to>
      <xdr:col>85</xdr:col>
      <xdr:colOff>177800</xdr:colOff>
      <xdr:row>79</xdr:row>
      <xdr:rowOff>83717</xdr:rowOff>
    </xdr:to>
    <xdr:sp macro="" textlink="">
      <xdr:nvSpPr>
        <xdr:cNvPr id="631" name="フローチャート: 判断 630"/>
        <xdr:cNvSpPr/>
      </xdr:nvSpPr>
      <xdr:spPr>
        <a:xfrm>
          <a:off x="16268700" y="1352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2" name="直線コネクタ 631"/>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150093</xdr:rowOff>
    </xdr:from>
    <xdr:to>
      <xdr:col>81</xdr:col>
      <xdr:colOff>101600</xdr:colOff>
      <xdr:row>79</xdr:row>
      <xdr:rowOff>80243</xdr:rowOff>
    </xdr:to>
    <xdr:sp macro="" textlink="">
      <xdr:nvSpPr>
        <xdr:cNvPr id="633" name="フローチャート: 判断 632"/>
        <xdr:cNvSpPr/>
      </xdr:nvSpPr>
      <xdr:spPr>
        <a:xfrm>
          <a:off x="15430500" y="1352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96770</xdr:rowOff>
    </xdr:from>
    <xdr:ext cx="534377" cy="259045"/>
    <xdr:sp macro="" textlink="">
      <xdr:nvSpPr>
        <xdr:cNvPr id="634" name="テキスト ボックス 633"/>
        <xdr:cNvSpPr txBox="1"/>
      </xdr:nvSpPr>
      <xdr:spPr>
        <a:xfrm>
          <a:off x="15214111" y="1329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5" name="直線コネクタ 634"/>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135048</xdr:rowOff>
    </xdr:from>
    <xdr:to>
      <xdr:col>76</xdr:col>
      <xdr:colOff>165100</xdr:colOff>
      <xdr:row>79</xdr:row>
      <xdr:rowOff>65198</xdr:rowOff>
    </xdr:to>
    <xdr:sp macro="" textlink="">
      <xdr:nvSpPr>
        <xdr:cNvPr id="636" name="フローチャート: 判断 635"/>
        <xdr:cNvSpPr/>
      </xdr:nvSpPr>
      <xdr:spPr>
        <a:xfrm>
          <a:off x="145415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81725</xdr:rowOff>
    </xdr:from>
    <xdr:ext cx="534377" cy="259045"/>
    <xdr:sp macro="" textlink="">
      <xdr:nvSpPr>
        <xdr:cNvPr id="637" name="テキスト ボックス 636"/>
        <xdr:cNvSpPr txBox="1"/>
      </xdr:nvSpPr>
      <xdr:spPr>
        <a:xfrm>
          <a:off x="14325111" y="13283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38" name="直線コネクタ 637"/>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161568</xdr:rowOff>
    </xdr:from>
    <xdr:to>
      <xdr:col>72</xdr:col>
      <xdr:colOff>38100</xdr:colOff>
      <xdr:row>79</xdr:row>
      <xdr:rowOff>91718</xdr:rowOff>
    </xdr:to>
    <xdr:sp macro="" textlink="">
      <xdr:nvSpPr>
        <xdr:cNvPr id="639" name="フローチャート: 判断 638"/>
        <xdr:cNvSpPr/>
      </xdr:nvSpPr>
      <xdr:spPr>
        <a:xfrm>
          <a:off x="13652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108245</xdr:rowOff>
    </xdr:from>
    <xdr:ext cx="534377" cy="259045"/>
    <xdr:sp macro="" textlink="">
      <xdr:nvSpPr>
        <xdr:cNvPr id="640" name="テキスト ボックス 639"/>
        <xdr:cNvSpPr txBox="1"/>
      </xdr:nvSpPr>
      <xdr:spPr>
        <a:xfrm>
          <a:off x="13436111" y="1330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166108</xdr:rowOff>
    </xdr:from>
    <xdr:to>
      <xdr:col>67</xdr:col>
      <xdr:colOff>101600</xdr:colOff>
      <xdr:row>79</xdr:row>
      <xdr:rowOff>96258</xdr:rowOff>
    </xdr:to>
    <xdr:sp macro="" textlink="">
      <xdr:nvSpPr>
        <xdr:cNvPr id="641" name="フローチャート: 判断 640"/>
        <xdr:cNvSpPr/>
      </xdr:nvSpPr>
      <xdr:spPr>
        <a:xfrm>
          <a:off x="12763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112785</xdr:rowOff>
    </xdr:from>
    <xdr:ext cx="534377" cy="259045"/>
    <xdr:sp macro="" textlink="">
      <xdr:nvSpPr>
        <xdr:cNvPr id="642" name="テキスト ボックス 641"/>
        <xdr:cNvSpPr txBox="1"/>
      </xdr:nvSpPr>
      <xdr:spPr>
        <a:xfrm>
          <a:off x="12547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48" name="楕円 647"/>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49"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0" name="楕円 649"/>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1" name="テキスト ボックス 650"/>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2" name="楕円 651"/>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3" name="テキスト ボックス 652"/>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4" name="楕円 653"/>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55" name="テキスト ボックス 654"/>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6" name="楕円 655"/>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7" name="テキスト ボックス 656"/>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1" name="テキスト ボックス 670"/>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73" name="テキスト ボックス 672"/>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75" name="テキスト ボックス 674"/>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77" name="テキスト ボックス 676"/>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9" name="テキスト ボックス 678"/>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77440</xdr:rowOff>
    </xdr:from>
    <xdr:to>
      <xdr:col>85</xdr:col>
      <xdr:colOff>126364</xdr:colOff>
      <xdr:row>99</xdr:row>
      <xdr:rowOff>44450</xdr:rowOff>
    </xdr:to>
    <xdr:cxnSp macro="">
      <xdr:nvCxnSpPr>
        <xdr:cNvPr id="681" name="直線コネクタ 680"/>
        <xdr:cNvCxnSpPr/>
      </xdr:nvCxnSpPr>
      <xdr:spPr>
        <a:xfrm flipV="1">
          <a:off x="16317595" y="15507940"/>
          <a:ext cx="1269" cy="1510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2" name="公債費最小値テキスト"/>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3" name="直線コネクタ 682"/>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24117</xdr:rowOff>
    </xdr:from>
    <xdr:ext cx="690189" cy="259045"/>
    <xdr:sp macro="" textlink="">
      <xdr:nvSpPr>
        <xdr:cNvPr id="684" name="公債費最大値テキスト"/>
        <xdr:cNvSpPr txBox="1"/>
      </xdr:nvSpPr>
      <xdr:spPr>
        <a:xfrm>
          <a:off x="16370300" y="152831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1,981,705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77440</xdr:rowOff>
    </xdr:from>
    <xdr:to>
      <xdr:col>86</xdr:col>
      <xdr:colOff>25400</xdr:colOff>
      <xdr:row>90</xdr:row>
      <xdr:rowOff>77440</xdr:rowOff>
    </xdr:to>
    <xdr:cxnSp macro="">
      <xdr:nvCxnSpPr>
        <xdr:cNvPr id="685" name="直線コネクタ 684"/>
        <xdr:cNvCxnSpPr/>
      </xdr:nvCxnSpPr>
      <xdr:spPr>
        <a:xfrm>
          <a:off x="16230600" y="1550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141753</xdr:rowOff>
    </xdr:from>
    <xdr:to>
      <xdr:col>85</xdr:col>
      <xdr:colOff>127000</xdr:colOff>
      <xdr:row>98</xdr:row>
      <xdr:rowOff>146431</xdr:rowOff>
    </xdr:to>
    <xdr:cxnSp macro="">
      <xdr:nvCxnSpPr>
        <xdr:cNvPr id="686" name="直線コネクタ 685"/>
        <xdr:cNvCxnSpPr/>
      </xdr:nvCxnSpPr>
      <xdr:spPr>
        <a:xfrm>
          <a:off x="15481300" y="16943853"/>
          <a:ext cx="838200" cy="4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63039</xdr:rowOff>
    </xdr:from>
    <xdr:ext cx="599010" cy="259045"/>
    <xdr:sp macro="" textlink="">
      <xdr:nvSpPr>
        <xdr:cNvPr id="687" name="公債費平均値テキスト"/>
        <xdr:cNvSpPr txBox="1"/>
      </xdr:nvSpPr>
      <xdr:spPr>
        <a:xfrm>
          <a:off x="16370300" y="166936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40162</xdr:rowOff>
    </xdr:from>
    <xdr:to>
      <xdr:col>85</xdr:col>
      <xdr:colOff>177800</xdr:colOff>
      <xdr:row>98</xdr:row>
      <xdr:rowOff>141762</xdr:rowOff>
    </xdr:to>
    <xdr:sp macro="" textlink="">
      <xdr:nvSpPr>
        <xdr:cNvPr id="688" name="フローチャート: 判断 687"/>
        <xdr:cNvSpPr/>
      </xdr:nvSpPr>
      <xdr:spPr>
        <a:xfrm>
          <a:off x="16268700" y="1684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131572</xdr:rowOff>
    </xdr:from>
    <xdr:to>
      <xdr:col>81</xdr:col>
      <xdr:colOff>50800</xdr:colOff>
      <xdr:row>98</xdr:row>
      <xdr:rowOff>141753</xdr:rowOff>
    </xdr:to>
    <xdr:cxnSp macro="">
      <xdr:nvCxnSpPr>
        <xdr:cNvPr id="689" name="直線コネクタ 688"/>
        <xdr:cNvCxnSpPr/>
      </xdr:nvCxnSpPr>
      <xdr:spPr>
        <a:xfrm>
          <a:off x="14592300" y="16933672"/>
          <a:ext cx="889000" cy="10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50961</xdr:rowOff>
    </xdr:from>
    <xdr:to>
      <xdr:col>81</xdr:col>
      <xdr:colOff>101600</xdr:colOff>
      <xdr:row>98</xdr:row>
      <xdr:rowOff>152561</xdr:rowOff>
    </xdr:to>
    <xdr:sp macro="" textlink="">
      <xdr:nvSpPr>
        <xdr:cNvPr id="690" name="フローチャート: 判断 689"/>
        <xdr:cNvSpPr/>
      </xdr:nvSpPr>
      <xdr:spPr>
        <a:xfrm>
          <a:off x="15430500" y="168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169088</xdr:rowOff>
    </xdr:from>
    <xdr:ext cx="599010" cy="259045"/>
    <xdr:sp macro="" textlink="">
      <xdr:nvSpPr>
        <xdr:cNvPr id="691" name="テキスト ボックス 690"/>
        <xdr:cNvSpPr txBox="1"/>
      </xdr:nvSpPr>
      <xdr:spPr>
        <a:xfrm>
          <a:off x="15181795" y="16628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127181</xdr:rowOff>
    </xdr:from>
    <xdr:to>
      <xdr:col>76</xdr:col>
      <xdr:colOff>114300</xdr:colOff>
      <xdr:row>98</xdr:row>
      <xdr:rowOff>131572</xdr:rowOff>
    </xdr:to>
    <xdr:cxnSp macro="">
      <xdr:nvCxnSpPr>
        <xdr:cNvPr id="692" name="直線コネクタ 691"/>
        <xdr:cNvCxnSpPr/>
      </xdr:nvCxnSpPr>
      <xdr:spPr>
        <a:xfrm>
          <a:off x="13703300" y="16929281"/>
          <a:ext cx="889000" cy="4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48938</xdr:rowOff>
    </xdr:from>
    <xdr:to>
      <xdr:col>76</xdr:col>
      <xdr:colOff>165100</xdr:colOff>
      <xdr:row>98</xdr:row>
      <xdr:rowOff>150538</xdr:rowOff>
    </xdr:to>
    <xdr:sp macro="" textlink="">
      <xdr:nvSpPr>
        <xdr:cNvPr id="693" name="フローチャート: 判断 692"/>
        <xdr:cNvSpPr/>
      </xdr:nvSpPr>
      <xdr:spPr>
        <a:xfrm>
          <a:off x="14541500" y="16851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167065</xdr:rowOff>
    </xdr:from>
    <xdr:ext cx="599010" cy="259045"/>
    <xdr:sp macro="" textlink="">
      <xdr:nvSpPr>
        <xdr:cNvPr id="694" name="テキスト ボックス 693"/>
        <xdr:cNvSpPr txBox="1"/>
      </xdr:nvSpPr>
      <xdr:spPr>
        <a:xfrm>
          <a:off x="14292795" y="16626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97589</xdr:rowOff>
    </xdr:from>
    <xdr:to>
      <xdr:col>71</xdr:col>
      <xdr:colOff>177800</xdr:colOff>
      <xdr:row>98</xdr:row>
      <xdr:rowOff>127181</xdr:rowOff>
    </xdr:to>
    <xdr:cxnSp macro="">
      <xdr:nvCxnSpPr>
        <xdr:cNvPr id="695" name="直線コネクタ 694"/>
        <xdr:cNvCxnSpPr/>
      </xdr:nvCxnSpPr>
      <xdr:spPr>
        <a:xfrm>
          <a:off x="12814300" y="16899689"/>
          <a:ext cx="889000" cy="29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38767</xdr:rowOff>
    </xdr:from>
    <xdr:to>
      <xdr:col>72</xdr:col>
      <xdr:colOff>38100</xdr:colOff>
      <xdr:row>98</xdr:row>
      <xdr:rowOff>140367</xdr:rowOff>
    </xdr:to>
    <xdr:sp macro="" textlink="">
      <xdr:nvSpPr>
        <xdr:cNvPr id="696" name="フローチャート: 判断 695"/>
        <xdr:cNvSpPr/>
      </xdr:nvSpPr>
      <xdr:spPr>
        <a:xfrm>
          <a:off x="13652500" y="16840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156894</xdr:rowOff>
    </xdr:from>
    <xdr:ext cx="599010" cy="259045"/>
    <xdr:sp macro="" textlink="">
      <xdr:nvSpPr>
        <xdr:cNvPr id="697" name="テキスト ボックス 696"/>
        <xdr:cNvSpPr txBox="1"/>
      </xdr:nvSpPr>
      <xdr:spPr>
        <a:xfrm>
          <a:off x="13403795" y="16616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47662</xdr:rowOff>
    </xdr:from>
    <xdr:to>
      <xdr:col>67</xdr:col>
      <xdr:colOff>101600</xdr:colOff>
      <xdr:row>98</xdr:row>
      <xdr:rowOff>149262</xdr:rowOff>
    </xdr:to>
    <xdr:sp macro="" textlink="">
      <xdr:nvSpPr>
        <xdr:cNvPr id="698" name="フローチャート: 判断 697"/>
        <xdr:cNvSpPr/>
      </xdr:nvSpPr>
      <xdr:spPr>
        <a:xfrm>
          <a:off x="12763500" y="16849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140389</xdr:rowOff>
    </xdr:from>
    <xdr:ext cx="599010" cy="259045"/>
    <xdr:sp macro="" textlink="">
      <xdr:nvSpPr>
        <xdr:cNvPr id="699" name="テキスト ボックス 698"/>
        <xdr:cNvSpPr txBox="1"/>
      </xdr:nvSpPr>
      <xdr:spPr>
        <a:xfrm>
          <a:off x="12514795" y="16942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95631</xdr:rowOff>
    </xdr:from>
    <xdr:to>
      <xdr:col>85</xdr:col>
      <xdr:colOff>177800</xdr:colOff>
      <xdr:row>99</xdr:row>
      <xdr:rowOff>25781</xdr:rowOff>
    </xdr:to>
    <xdr:sp macro="" textlink="">
      <xdr:nvSpPr>
        <xdr:cNvPr id="705" name="楕円 704"/>
        <xdr:cNvSpPr/>
      </xdr:nvSpPr>
      <xdr:spPr>
        <a:xfrm>
          <a:off x="16268700" y="16897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18589</xdr:rowOff>
    </xdr:from>
    <xdr:ext cx="534377" cy="259045"/>
    <xdr:sp macro="" textlink="">
      <xdr:nvSpPr>
        <xdr:cNvPr id="706" name="公債費該当値テキスト"/>
        <xdr:cNvSpPr txBox="1"/>
      </xdr:nvSpPr>
      <xdr:spPr>
        <a:xfrm>
          <a:off x="16370300" y="16820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90953</xdr:rowOff>
    </xdr:from>
    <xdr:to>
      <xdr:col>81</xdr:col>
      <xdr:colOff>101600</xdr:colOff>
      <xdr:row>99</xdr:row>
      <xdr:rowOff>21103</xdr:rowOff>
    </xdr:to>
    <xdr:sp macro="" textlink="">
      <xdr:nvSpPr>
        <xdr:cNvPr id="707" name="楕円 706"/>
        <xdr:cNvSpPr/>
      </xdr:nvSpPr>
      <xdr:spPr>
        <a:xfrm>
          <a:off x="15430500" y="16893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12230</xdr:rowOff>
    </xdr:from>
    <xdr:ext cx="534377" cy="259045"/>
    <xdr:sp macro="" textlink="">
      <xdr:nvSpPr>
        <xdr:cNvPr id="708" name="テキスト ボックス 707"/>
        <xdr:cNvSpPr txBox="1"/>
      </xdr:nvSpPr>
      <xdr:spPr>
        <a:xfrm>
          <a:off x="15214111" y="16985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80772</xdr:rowOff>
    </xdr:from>
    <xdr:to>
      <xdr:col>76</xdr:col>
      <xdr:colOff>165100</xdr:colOff>
      <xdr:row>99</xdr:row>
      <xdr:rowOff>10922</xdr:rowOff>
    </xdr:to>
    <xdr:sp macro="" textlink="">
      <xdr:nvSpPr>
        <xdr:cNvPr id="709" name="楕円 708"/>
        <xdr:cNvSpPr/>
      </xdr:nvSpPr>
      <xdr:spPr>
        <a:xfrm>
          <a:off x="14541500" y="1688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99</xdr:row>
      <xdr:rowOff>2049</xdr:rowOff>
    </xdr:from>
    <xdr:ext cx="599010" cy="259045"/>
    <xdr:sp macro="" textlink="">
      <xdr:nvSpPr>
        <xdr:cNvPr id="710" name="テキスト ボックス 709"/>
        <xdr:cNvSpPr txBox="1"/>
      </xdr:nvSpPr>
      <xdr:spPr>
        <a:xfrm>
          <a:off x="14292795" y="16975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76381</xdr:rowOff>
    </xdr:from>
    <xdr:to>
      <xdr:col>72</xdr:col>
      <xdr:colOff>38100</xdr:colOff>
      <xdr:row>99</xdr:row>
      <xdr:rowOff>6531</xdr:rowOff>
    </xdr:to>
    <xdr:sp macro="" textlink="">
      <xdr:nvSpPr>
        <xdr:cNvPr id="711" name="楕円 710"/>
        <xdr:cNvSpPr/>
      </xdr:nvSpPr>
      <xdr:spPr>
        <a:xfrm>
          <a:off x="13652500" y="1687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169108</xdr:rowOff>
    </xdr:from>
    <xdr:ext cx="599010" cy="259045"/>
    <xdr:sp macro="" textlink="">
      <xdr:nvSpPr>
        <xdr:cNvPr id="712" name="テキスト ボックス 711"/>
        <xdr:cNvSpPr txBox="1"/>
      </xdr:nvSpPr>
      <xdr:spPr>
        <a:xfrm>
          <a:off x="13403795" y="16971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46789</xdr:rowOff>
    </xdr:from>
    <xdr:to>
      <xdr:col>67</xdr:col>
      <xdr:colOff>101600</xdr:colOff>
      <xdr:row>98</xdr:row>
      <xdr:rowOff>148389</xdr:rowOff>
    </xdr:to>
    <xdr:sp macro="" textlink="">
      <xdr:nvSpPr>
        <xdr:cNvPr id="713" name="楕円 712"/>
        <xdr:cNvSpPr/>
      </xdr:nvSpPr>
      <xdr:spPr>
        <a:xfrm>
          <a:off x="12763500" y="16848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164916</xdr:rowOff>
    </xdr:from>
    <xdr:ext cx="599010" cy="259045"/>
    <xdr:sp macro="" textlink="">
      <xdr:nvSpPr>
        <xdr:cNvPr id="714" name="テキスト ボックス 713"/>
        <xdr:cNvSpPr txBox="1"/>
      </xdr:nvSpPr>
      <xdr:spPr>
        <a:xfrm>
          <a:off x="12514795" y="16624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5" name="直線コネクタ 72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6" name="テキスト ボックス 72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7" name="直線コネクタ 72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8" name="テキスト ボックス 727"/>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0" name="テキスト ボックス 729"/>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1" name="直線コネクタ 73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130827</xdr:rowOff>
    </xdr:from>
    <xdr:ext cx="595419" cy="259045"/>
    <xdr:sp macro="" textlink="">
      <xdr:nvSpPr>
        <xdr:cNvPr id="732" name="テキスト ボックス 731"/>
        <xdr:cNvSpPr txBox="1"/>
      </xdr:nvSpPr>
      <xdr:spPr>
        <a:xfrm>
          <a:off x="17692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3" name="直線コネクタ 73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34" name="テキスト ボックス 733"/>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6" name="テキスト ボックス 735"/>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46500</xdr:rowOff>
    </xdr:from>
    <xdr:to>
      <xdr:col>116</xdr:col>
      <xdr:colOff>62864</xdr:colOff>
      <xdr:row>39</xdr:row>
      <xdr:rowOff>44450</xdr:rowOff>
    </xdr:to>
    <xdr:cxnSp macro="">
      <xdr:nvCxnSpPr>
        <xdr:cNvPr id="738" name="直線コネクタ 737"/>
        <xdr:cNvCxnSpPr/>
      </xdr:nvCxnSpPr>
      <xdr:spPr>
        <a:xfrm flipV="1">
          <a:off x="22159595" y="5361450"/>
          <a:ext cx="1269" cy="136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85186</xdr:rowOff>
    </xdr:from>
    <xdr:ext cx="249299" cy="259045"/>
    <xdr:sp macro="" textlink="">
      <xdr:nvSpPr>
        <xdr:cNvPr id="739" name="諸支出金最小値テキスト"/>
        <xdr:cNvSpPr txBox="1"/>
      </xdr:nvSpPr>
      <xdr:spPr>
        <a:xfrm>
          <a:off x="22212300" y="6771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0" name="直線コネクタ 73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164627</xdr:rowOff>
    </xdr:from>
    <xdr:ext cx="599010" cy="259045"/>
    <xdr:sp macro="" textlink="">
      <xdr:nvSpPr>
        <xdr:cNvPr id="741" name="諸支出金最大値テキスト"/>
        <xdr:cNvSpPr txBox="1"/>
      </xdr:nvSpPr>
      <xdr:spPr>
        <a:xfrm>
          <a:off x="22212300" y="5136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179,731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46500</xdr:rowOff>
    </xdr:from>
    <xdr:to>
      <xdr:col>116</xdr:col>
      <xdr:colOff>152400</xdr:colOff>
      <xdr:row>31</xdr:row>
      <xdr:rowOff>46500</xdr:rowOff>
    </xdr:to>
    <xdr:cxnSp macro="">
      <xdr:nvCxnSpPr>
        <xdr:cNvPr id="742" name="直線コネクタ 741"/>
        <xdr:cNvCxnSpPr/>
      </xdr:nvCxnSpPr>
      <xdr:spPr>
        <a:xfrm>
          <a:off x="22072600" y="53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3" name="直線コネクタ 742"/>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2636</xdr:rowOff>
    </xdr:from>
    <xdr:ext cx="469744" cy="259045"/>
    <xdr:sp macro="" textlink="">
      <xdr:nvSpPr>
        <xdr:cNvPr id="744" name="諸支出金平均値テキスト"/>
        <xdr:cNvSpPr txBox="1"/>
      </xdr:nvSpPr>
      <xdr:spPr>
        <a:xfrm>
          <a:off x="22212300" y="65177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151209</xdr:rowOff>
    </xdr:from>
    <xdr:to>
      <xdr:col>116</xdr:col>
      <xdr:colOff>114300</xdr:colOff>
      <xdr:row>39</xdr:row>
      <xdr:rowOff>81359</xdr:rowOff>
    </xdr:to>
    <xdr:sp macro="" textlink="">
      <xdr:nvSpPr>
        <xdr:cNvPr id="745" name="フローチャート: 判断 744"/>
        <xdr:cNvSpPr/>
      </xdr:nvSpPr>
      <xdr:spPr>
        <a:xfrm>
          <a:off x="22110700" y="666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6" name="直線コネクタ 745"/>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152733</xdr:rowOff>
    </xdr:from>
    <xdr:to>
      <xdr:col>112</xdr:col>
      <xdr:colOff>38100</xdr:colOff>
      <xdr:row>39</xdr:row>
      <xdr:rowOff>82883</xdr:rowOff>
    </xdr:to>
    <xdr:sp macro="" textlink="">
      <xdr:nvSpPr>
        <xdr:cNvPr id="747" name="フローチャート: 判断 746"/>
        <xdr:cNvSpPr/>
      </xdr:nvSpPr>
      <xdr:spPr>
        <a:xfrm>
          <a:off x="21272500" y="6667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99410</xdr:rowOff>
    </xdr:from>
    <xdr:ext cx="469744" cy="259045"/>
    <xdr:sp macro="" textlink="">
      <xdr:nvSpPr>
        <xdr:cNvPr id="748" name="テキスト ボックス 747"/>
        <xdr:cNvSpPr txBox="1"/>
      </xdr:nvSpPr>
      <xdr:spPr>
        <a:xfrm>
          <a:off x="21088428" y="6443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9" name="直線コネクタ 748"/>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156032</xdr:rowOff>
    </xdr:from>
    <xdr:to>
      <xdr:col>107</xdr:col>
      <xdr:colOff>101600</xdr:colOff>
      <xdr:row>39</xdr:row>
      <xdr:rowOff>86182</xdr:rowOff>
    </xdr:to>
    <xdr:sp macro="" textlink="">
      <xdr:nvSpPr>
        <xdr:cNvPr id="750" name="フローチャート: 判断 749"/>
        <xdr:cNvSpPr/>
      </xdr:nvSpPr>
      <xdr:spPr>
        <a:xfrm>
          <a:off x="20383500" y="667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102709</xdr:rowOff>
    </xdr:from>
    <xdr:ext cx="469744" cy="259045"/>
    <xdr:sp macro="" textlink="">
      <xdr:nvSpPr>
        <xdr:cNvPr id="751" name="テキスト ボックス 750"/>
        <xdr:cNvSpPr txBox="1"/>
      </xdr:nvSpPr>
      <xdr:spPr>
        <a:xfrm>
          <a:off x="20199428" y="644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2" name="直線コネクタ 751"/>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159728</xdr:rowOff>
    </xdr:from>
    <xdr:to>
      <xdr:col>102</xdr:col>
      <xdr:colOff>165100</xdr:colOff>
      <xdr:row>39</xdr:row>
      <xdr:rowOff>89878</xdr:rowOff>
    </xdr:to>
    <xdr:sp macro="" textlink="">
      <xdr:nvSpPr>
        <xdr:cNvPr id="753" name="フローチャート: 判断 752"/>
        <xdr:cNvSpPr/>
      </xdr:nvSpPr>
      <xdr:spPr>
        <a:xfrm>
          <a:off x="19494500" y="667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106405</xdr:rowOff>
    </xdr:from>
    <xdr:ext cx="378565" cy="259045"/>
    <xdr:sp macro="" textlink="">
      <xdr:nvSpPr>
        <xdr:cNvPr id="754" name="テキスト ボックス 753"/>
        <xdr:cNvSpPr txBox="1"/>
      </xdr:nvSpPr>
      <xdr:spPr>
        <a:xfrm>
          <a:off x="19356017" y="6450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106845</xdr:rowOff>
    </xdr:from>
    <xdr:to>
      <xdr:col>98</xdr:col>
      <xdr:colOff>38100</xdr:colOff>
      <xdr:row>39</xdr:row>
      <xdr:rowOff>36995</xdr:rowOff>
    </xdr:to>
    <xdr:sp macro="" textlink="">
      <xdr:nvSpPr>
        <xdr:cNvPr id="755" name="フローチャート: 判断 754"/>
        <xdr:cNvSpPr/>
      </xdr:nvSpPr>
      <xdr:spPr>
        <a:xfrm>
          <a:off x="18605500" y="66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53522</xdr:rowOff>
    </xdr:from>
    <xdr:ext cx="469744" cy="259045"/>
    <xdr:sp macro="" textlink="">
      <xdr:nvSpPr>
        <xdr:cNvPr id="756" name="テキスト ボックス 755"/>
        <xdr:cNvSpPr txBox="1"/>
      </xdr:nvSpPr>
      <xdr:spPr>
        <a:xfrm>
          <a:off x="18421428" y="63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2" name="楕円 761"/>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129636</xdr:rowOff>
    </xdr:from>
    <xdr:ext cx="249299" cy="259045"/>
    <xdr:sp macro="" textlink="">
      <xdr:nvSpPr>
        <xdr:cNvPr id="763" name="諸支出金該当値テキスト"/>
        <xdr:cNvSpPr txBox="1"/>
      </xdr:nvSpPr>
      <xdr:spPr>
        <a:xfrm>
          <a:off x="22212300" y="664473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4" name="楕円 763"/>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5" name="テキスト ボックス 764"/>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6" name="楕円 765"/>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7" name="テキスト ボックス 766"/>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8" name="楕円 767"/>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9" name="テキスト ボックス 768"/>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0" name="楕円 769"/>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1" name="テキスト ボックス 770"/>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村営住宅整備により土木費は継続して増加。今後も増加の見込み。</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コロナ関連の予防に係る衛生費は減少。</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農林水産業費は前年度より減少したが、農業用水タンクの新規建設により今後増加の見込み。</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人口が極めて少ないため、住民一人当たりのコストにすると類似団体と比べても水準は高くなる。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年度は基金の取り崩しを行わなかったため、前年度より率が高くなった。しかし今後も住宅建設や公共施設等の修繕等により取り崩しを検討している。</a:t>
          </a:r>
          <a:endParaRPr kumimoji="1" lang="en-US" altLang="ja-JP"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一般会計に加え特別会計でも黒字となった。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簡易水道事業特別会計や合併処理浄化槽事業では、施設修繕などの予定があるため、計画的に事業を進める。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415" t="s">
        <v>82</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75" thickBot="1" x14ac:dyDescent="0.2">
      <c r="B2" s="182" t="s">
        <v>83</v>
      </c>
      <c r="C2" s="182"/>
      <c r="D2" s="183"/>
    </row>
    <row r="3" spans="1:119" ht="18.75" customHeight="1" thickBot="1" x14ac:dyDescent="0.2">
      <c r="A3" s="181"/>
      <c r="B3" s="416" t="s">
        <v>84</v>
      </c>
      <c r="C3" s="417"/>
      <c r="D3" s="417"/>
      <c r="E3" s="418"/>
      <c r="F3" s="418"/>
      <c r="G3" s="418"/>
      <c r="H3" s="418"/>
      <c r="I3" s="418"/>
      <c r="J3" s="418"/>
      <c r="K3" s="418"/>
      <c r="L3" s="418" t="s">
        <v>85</v>
      </c>
      <c r="M3" s="418"/>
      <c r="N3" s="418"/>
      <c r="O3" s="418"/>
      <c r="P3" s="418"/>
      <c r="Q3" s="418"/>
      <c r="R3" s="425"/>
      <c r="S3" s="425"/>
      <c r="T3" s="425"/>
      <c r="U3" s="425"/>
      <c r="V3" s="426"/>
      <c r="W3" s="400" t="s">
        <v>86</v>
      </c>
      <c r="X3" s="401"/>
      <c r="Y3" s="401"/>
      <c r="Z3" s="401"/>
      <c r="AA3" s="401"/>
      <c r="AB3" s="417"/>
      <c r="AC3" s="425" t="s">
        <v>87</v>
      </c>
      <c r="AD3" s="401"/>
      <c r="AE3" s="401"/>
      <c r="AF3" s="401"/>
      <c r="AG3" s="401"/>
      <c r="AH3" s="401"/>
      <c r="AI3" s="401"/>
      <c r="AJ3" s="401"/>
      <c r="AK3" s="401"/>
      <c r="AL3" s="402"/>
      <c r="AM3" s="400" t="s">
        <v>88</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89</v>
      </c>
      <c r="BO3" s="401"/>
      <c r="BP3" s="401"/>
      <c r="BQ3" s="401"/>
      <c r="BR3" s="401"/>
      <c r="BS3" s="401"/>
      <c r="BT3" s="401"/>
      <c r="BU3" s="402"/>
      <c r="BV3" s="400" t="s">
        <v>90</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91</v>
      </c>
      <c r="CU3" s="401"/>
      <c r="CV3" s="401"/>
      <c r="CW3" s="401"/>
      <c r="CX3" s="401"/>
      <c r="CY3" s="401"/>
      <c r="CZ3" s="401"/>
      <c r="DA3" s="402"/>
      <c r="DB3" s="400" t="s">
        <v>92</v>
      </c>
      <c r="DC3" s="401"/>
      <c r="DD3" s="401"/>
      <c r="DE3" s="401"/>
      <c r="DF3" s="401"/>
      <c r="DG3" s="401"/>
      <c r="DH3" s="401"/>
      <c r="DI3" s="402"/>
    </row>
    <row r="4" spans="1:119" ht="18.75" customHeight="1" x14ac:dyDescent="0.15">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93</v>
      </c>
      <c r="AZ4" s="404"/>
      <c r="BA4" s="404"/>
      <c r="BB4" s="404"/>
      <c r="BC4" s="404"/>
      <c r="BD4" s="404"/>
      <c r="BE4" s="404"/>
      <c r="BF4" s="404"/>
      <c r="BG4" s="404"/>
      <c r="BH4" s="404"/>
      <c r="BI4" s="404"/>
      <c r="BJ4" s="404"/>
      <c r="BK4" s="404"/>
      <c r="BL4" s="404"/>
      <c r="BM4" s="405"/>
      <c r="BN4" s="406">
        <v>1176899</v>
      </c>
      <c r="BO4" s="407"/>
      <c r="BP4" s="407"/>
      <c r="BQ4" s="407"/>
      <c r="BR4" s="407"/>
      <c r="BS4" s="407"/>
      <c r="BT4" s="407"/>
      <c r="BU4" s="408"/>
      <c r="BV4" s="406">
        <v>1224002</v>
      </c>
      <c r="BW4" s="407"/>
      <c r="BX4" s="407"/>
      <c r="BY4" s="407"/>
      <c r="BZ4" s="407"/>
      <c r="CA4" s="407"/>
      <c r="CB4" s="407"/>
      <c r="CC4" s="408"/>
      <c r="CD4" s="409" t="s">
        <v>94</v>
      </c>
      <c r="CE4" s="410"/>
      <c r="CF4" s="410"/>
      <c r="CG4" s="410"/>
      <c r="CH4" s="410"/>
      <c r="CI4" s="410"/>
      <c r="CJ4" s="410"/>
      <c r="CK4" s="410"/>
      <c r="CL4" s="410"/>
      <c r="CM4" s="410"/>
      <c r="CN4" s="410"/>
      <c r="CO4" s="410"/>
      <c r="CP4" s="410"/>
      <c r="CQ4" s="410"/>
      <c r="CR4" s="410"/>
      <c r="CS4" s="411"/>
      <c r="CT4" s="412">
        <v>40.4</v>
      </c>
      <c r="CU4" s="413"/>
      <c r="CV4" s="413"/>
      <c r="CW4" s="413"/>
      <c r="CX4" s="413"/>
      <c r="CY4" s="413"/>
      <c r="CZ4" s="413"/>
      <c r="DA4" s="414"/>
      <c r="DB4" s="412">
        <v>12.9</v>
      </c>
      <c r="DC4" s="413"/>
      <c r="DD4" s="413"/>
      <c r="DE4" s="413"/>
      <c r="DF4" s="413"/>
      <c r="DG4" s="413"/>
      <c r="DH4" s="413"/>
      <c r="DI4" s="414"/>
    </row>
    <row r="5" spans="1:119" ht="18.75" customHeight="1" x14ac:dyDescent="0.15">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95</v>
      </c>
      <c r="AN5" s="473"/>
      <c r="AO5" s="473"/>
      <c r="AP5" s="473"/>
      <c r="AQ5" s="473"/>
      <c r="AR5" s="473"/>
      <c r="AS5" s="473"/>
      <c r="AT5" s="474"/>
      <c r="AU5" s="475" t="s">
        <v>96</v>
      </c>
      <c r="AV5" s="476"/>
      <c r="AW5" s="476"/>
      <c r="AX5" s="476"/>
      <c r="AY5" s="477" t="s">
        <v>97</v>
      </c>
      <c r="AZ5" s="478"/>
      <c r="BA5" s="478"/>
      <c r="BB5" s="478"/>
      <c r="BC5" s="478"/>
      <c r="BD5" s="478"/>
      <c r="BE5" s="478"/>
      <c r="BF5" s="478"/>
      <c r="BG5" s="478"/>
      <c r="BH5" s="478"/>
      <c r="BI5" s="478"/>
      <c r="BJ5" s="478"/>
      <c r="BK5" s="478"/>
      <c r="BL5" s="478"/>
      <c r="BM5" s="479"/>
      <c r="BN5" s="443">
        <v>1044110</v>
      </c>
      <c r="BO5" s="444"/>
      <c r="BP5" s="444"/>
      <c r="BQ5" s="444"/>
      <c r="BR5" s="444"/>
      <c r="BS5" s="444"/>
      <c r="BT5" s="444"/>
      <c r="BU5" s="445"/>
      <c r="BV5" s="443">
        <v>993997</v>
      </c>
      <c r="BW5" s="444"/>
      <c r="BX5" s="444"/>
      <c r="BY5" s="444"/>
      <c r="BZ5" s="444"/>
      <c r="CA5" s="444"/>
      <c r="CB5" s="444"/>
      <c r="CC5" s="445"/>
      <c r="CD5" s="446" t="s">
        <v>98</v>
      </c>
      <c r="CE5" s="447"/>
      <c r="CF5" s="447"/>
      <c r="CG5" s="447"/>
      <c r="CH5" s="447"/>
      <c r="CI5" s="447"/>
      <c r="CJ5" s="447"/>
      <c r="CK5" s="447"/>
      <c r="CL5" s="447"/>
      <c r="CM5" s="447"/>
      <c r="CN5" s="447"/>
      <c r="CO5" s="447"/>
      <c r="CP5" s="447"/>
      <c r="CQ5" s="447"/>
      <c r="CR5" s="447"/>
      <c r="CS5" s="448"/>
      <c r="CT5" s="440">
        <v>96.9</v>
      </c>
      <c r="CU5" s="441"/>
      <c r="CV5" s="441"/>
      <c r="CW5" s="441"/>
      <c r="CX5" s="441"/>
      <c r="CY5" s="441"/>
      <c r="CZ5" s="441"/>
      <c r="DA5" s="442"/>
      <c r="DB5" s="440">
        <v>95.2</v>
      </c>
      <c r="DC5" s="441"/>
      <c r="DD5" s="441"/>
      <c r="DE5" s="441"/>
      <c r="DF5" s="441"/>
      <c r="DG5" s="441"/>
      <c r="DH5" s="441"/>
      <c r="DI5" s="442"/>
    </row>
    <row r="6" spans="1:119" ht="18.75" customHeight="1" x14ac:dyDescent="0.15">
      <c r="A6" s="181"/>
      <c r="B6" s="449" t="s">
        <v>99</v>
      </c>
      <c r="C6" s="450"/>
      <c r="D6" s="450"/>
      <c r="E6" s="451"/>
      <c r="F6" s="451"/>
      <c r="G6" s="451"/>
      <c r="H6" s="451"/>
      <c r="I6" s="451"/>
      <c r="J6" s="451"/>
      <c r="K6" s="451"/>
      <c r="L6" s="451" t="s">
        <v>100</v>
      </c>
      <c r="M6" s="451"/>
      <c r="N6" s="451"/>
      <c r="O6" s="451"/>
      <c r="P6" s="451"/>
      <c r="Q6" s="451"/>
      <c r="R6" s="455"/>
      <c r="S6" s="455"/>
      <c r="T6" s="455"/>
      <c r="U6" s="455"/>
      <c r="V6" s="456"/>
      <c r="W6" s="459" t="s">
        <v>101</v>
      </c>
      <c r="X6" s="460"/>
      <c r="Y6" s="460"/>
      <c r="Z6" s="460"/>
      <c r="AA6" s="460"/>
      <c r="AB6" s="450"/>
      <c r="AC6" s="463" t="s">
        <v>102</v>
      </c>
      <c r="AD6" s="464"/>
      <c r="AE6" s="464"/>
      <c r="AF6" s="464"/>
      <c r="AG6" s="464"/>
      <c r="AH6" s="464"/>
      <c r="AI6" s="464"/>
      <c r="AJ6" s="464"/>
      <c r="AK6" s="464"/>
      <c r="AL6" s="465"/>
      <c r="AM6" s="472" t="s">
        <v>103</v>
      </c>
      <c r="AN6" s="473"/>
      <c r="AO6" s="473"/>
      <c r="AP6" s="473"/>
      <c r="AQ6" s="473"/>
      <c r="AR6" s="473"/>
      <c r="AS6" s="473"/>
      <c r="AT6" s="474"/>
      <c r="AU6" s="475" t="s">
        <v>104</v>
      </c>
      <c r="AV6" s="476"/>
      <c r="AW6" s="476"/>
      <c r="AX6" s="476"/>
      <c r="AY6" s="477" t="s">
        <v>105</v>
      </c>
      <c r="AZ6" s="478"/>
      <c r="BA6" s="478"/>
      <c r="BB6" s="478"/>
      <c r="BC6" s="478"/>
      <c r="BD6" s="478"/>
      <c r="BE6" s="478"/>
      <c r="BF6" s="478"/>
      <c r="BG6" s="478"/>
      <c r="BH6" s="478"/>
      <c r="BI6" s="478"/>
      <c r="BJ6" s="478"/>
      <c r="BK6" s="478"/>
      <c r="BL6" s="478"/>
      <c r="BM6" s="479"/>
      <c r="BN6" s="443">
        <v>132789</v>
      </c>
      <c r="BO6" s="444"/>
      <c r="BP6" s="444"/>
      <c r="BQ6" s="444"/>
      <c r="BR6" s="444"/>
      <c r="BS6" s="444"/>
      <c r="BT6" s="444"/>
      <c r="BU6" s="445"/>
      <c r="BV6" s="443">
        <v>230005</v>
      </c>
      <c r="BW6" s="444"/>
      <c r="BX6" s="444"/>
      <c r="BY6" s="444"/>
      <c r="BZ6" s="444"/>
      <c r="CA6" s="444"/>
      <c r="CB6" s="444"/>
      <c r="CC6" s="445"/>
      <c r="CD6" s="446" t="s">
        <v>106</v>
      </c>
      <c r="CE6" s="447"/>
      <c r="CF6" s="447"/>
      <c r="CG6" s="447"/>
      <c r="CH6" s="447"/>
      <c r="CI6" s="447"/>
      <c r="CJ6" s="447"/>
      <c r="CK6" s="447"/>
      <c r="CL6" s="447"/>
      <c r="CM6" s="447"/>
      <c r="CN6" s="447"/>
      <c r="CO6" s="447"/>
      <c r="CP6" s="447"/>
      <c r="CQ6" s="447"/>
      <c r="CR6" s="447"/>
      <c r="CS6" s="448"/>
      <c r="CT6" s="480">
        <v>96.9</v>
      </c>
      <c r="CU6" s="481"/>
      <c r="CV6" s="481"/>
      <c r="CW6" s="481"/>
      <c r="CX6" s="481"/>
      <c r="CY6" s="481"/>
      <c r="CZ6" s="481"/>
      <c r="DA6" s="482"/>
      <c r="DB6" s="480">
        <v>95.2</v>
      </c>
      <c r="DC6" s="481"/>
      <c r="DD6" s="481"/>
      <c r="DE6" s="481"/>
      <c r="DF6" s="481"/>
      <c r="DG6" s="481"/>
      <c r="DH6" s="481"/>
      <c r="DI6" s="482"/>
    </row>
    <row r="7" spans="1:119" ht="18.75" customHeight="1" x14ac:dyDescent="0.15">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107</v>
      </c>
      <c r="AN7" s="473"/>
      <c r="AO7" s="473"/>
      <c r="AP7" s="473"/>
      <c r="AQ7" s="473"/>
      <c r="AR7" s="473"/>
      <c r="AS7" s="473"/>
      <c r="AT7" s="474"/>
      <c r="AU7" s="475" t="s">
        <v>108</v>
      </c>
      <c r="AV7" s="476"/>
      <c r="AW7" s="476"/>
      <c r="AX7" s="476"/>
      <c r="AY7" s="477" t="s">
        <v>109</v>
      </c>
      <c r="AZ7" s="478"/>
      <c r="BA7" s="478"/>
      <c r="BB7" s="478"/>
      <c r="BC7" s="478"/>
      <c r="BD7" s="478"/>
      <c r="BE7" s="478"/>
      <c r="BF7" s="478"/>
      <c r="BG7" s="478"/>
      <c r="BH7" s="478"/>
      <c r="BI7" s="478"/>
      <c r="BJ7" s="478"/>
      <c r="BK7" s="478"/>
      <c r="BL7" s="478"/>
      <c r="BM7" s="479"/>
      <c r="BN7" s="443">
        <v>14091</v>
      </c>
      <c r="BO7" s="444"/>
      <c r="BP7" s="444"/>
      <c r="BQ7" s="444"/>
      <c r="BR7" s="444"/>
      <c r="BS7" s="444"/>
      <c r="BT7" s="444"/>
      <c r="BU7" s="445"/>
      <c r="BV7" s="443">
        <v>191028</v>
      </c>
      <c r="BW7" s="444"/>
      <c r="BX7" s="444"/>
      <c r="BY7" s="444"/>
      <c r="BZ7" s="444"/>
      <c r="CA7" s="444"/>
      <c r="CB7" s="444"/>
      <c r="CC7" s="445"/>
      <c r="CD7" s="446" t="s">
        <v>110</v>
      </c>
      <c r="CE7" s="447"/>
      <c r="CF7" s="447"/>
      <c r="CG7" s="447"/>
      <c r="CH7" s="447"/>
      <c r="CI7" s="447"/>
      <c r="CJ7" s="447"/>
      <c r="CK7" s="447"/>
      <c r="CL7" s="447"/>
      <c r="CM7" s="447"/>
      <c r="CN7" s="447"/>
      <c r="CO7" s="447"/>
      <c r="CP7" s="447"/>
      <c r="CQ7" s="447"/>
      <c r="CR7" s="447"/>
      <c r="CS7" s="448"/>
      <c r="CT7" s="443">
        <v>293806</v>
      </c>
      <c r="CU7" s="444"/>
      <c r="CV7" s="444"/>
      <c r="CW7" s="444"/>
      <c r="CX7" s="444"/>
      <c r="CY7" s="444"/>
      <c r="CZ7" s="444"/>
      <c r="DA7" s="445"/>
      <c r="DB7" s="443">
        <v>303029</v>
      </c>
      <c r="DC7" s="444"/>
      <c r="DD7" s="444"/>
      <c r="DE7" s="444"/>
      <c r="DF7" s="444"/>
      <c r="DG7" s="444"/>
      <c r="DH7" s="444"/>
      <c r="DI7" s="445"/>
    </row>
    <row r="8" spans="1:119" ht="18.75" customHeight="1" thickBot="1" x14ac:dyDescent="0.2">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111</v>
      </c>
      <c r="AN8" s="473"/>
      <c r="AO8" s="473"/>
      <c r="AP8" s="473"/>
      <c r="AQ8" s="473"/>
      <c r="AR8" s="473"/>
      <c r="AS8" s="473"/>
      <c r="AT8" s="474"/>
      <c r="AU8" s="475" t="s">
        <v>112</v>
      </c>
      <c r="AV8" s="476"/>
      <c r="AW8" s="476"/>
      <c r="AX8" s="476"/>
      <c r="AY8" s="477" t="s">
        <v>113</v>
      </c>
      <c r="AZ8" s="478"/>
      <c r="BA8" s="478"/>
      <c r="BB8" s="478"/>
      <c r="BC8" s="478"/>
      <c r="BD8" s="478"/>
      <c r="BE8" s="478"/>
      <c r="BF8" s="478"/>
      <c r="BG8" s="478"/>
      <c r="BH8" s="478"/>
      <c r="BI8" s="478"/>
      <c r="BJ8" s="478"/>
      <c r="BK8" s="478"/>
      <c r="BL8" s="478"/>
      <c r="BM8" s="479"/>
      <c r="BN8" s="443">
        <v>118698</v>
      </c>
      <c r="BO8" s="444"/>
      <c r="BP8" s="444"/>
      <c r="BQ8" s="444"/>
      <c r="BR8" s="444"/>
      <c r="BS8" s="444"/>
      <c r="BT8" s="444"/>
      <c r="BU8" s="445"/>
      <c r="BV8" s="443">
        <v>38977</v>
      </c>
      <c r="BW8" s="444"/>
      <c r="BX8" s="444"/>
      <c r="BY8" s="444"/>
      <c r="BZ8" s="444"/>
      <c r="CA8" s="444"/>
      <c r="CB8" s="444"/>
      <c r="CC8" s="445"/>
      <c r="CD8" s="446" t="s">
        <v>114</v>
      </c>
      <c r="CE8" s="447"/>
      <c r="CF8" s="447"/>
      <c r="CG8" s="447"/>
      <c r="CH8" s="447"/>
      <c r="CI8" s="447"/>
      <c r="CJ8" s="447"/>
      <c r="CK8" s="447"/>
      <c r="CL8" s="447"/>
      <c r="CM8" s="447"/>
      <c r="CN8" s="447"/>
      <c r="CO8" s="447"/>
      <c r="CP8" s="447"/>
      <c r="CQ8" s="447"/>
      <c r="CR8" s="447"/>
      <c r="CS8" s="448"/>
      <c r="CT8" s="483">
        <v>0.16</v>
      </c>
      <c r="CU8" s="484"/>
      <c r="CV8" s="484"/>
      <c r="CW8" s="484"/>
      <c r="CX8" s="484"/>
      <c r="CY8" s="484"/>
      <c r="CZ8" s="484"/>
      <c r="DA8" s="485"/>
      <c r="DB8" s="483">
        <v>0.17</v>
      </c>
      <c r="DC8" s="484"/>
      <c r="DD8" s="484"/>
      <c r="DE8" s="484"/>
      <c r="DF8" s="484"/>
      <c r="DG8" s="484"/>
      <c r="DH8" s="484"/>
      <c r="DI8" s="485"/>
    </row>
    <row r="9" spans="1:119" ht="18.75" customHeight="1" thickBot="1" x14ac:dyDescent="0.2">
      <c r="A9" s="181"/>
      <c r="B9" s="437" t="s">
        <v>115</v>
      </c>
      <c r="C9" s="438"/>
      <c r="D9" s="438"/>
      <c r="E9" s="438"/>
      <c r="F9" s="438"/>
      <c r="G9" s="438"/>
      <c r="H9" s="438"/>
      <c r="I9" s="438"/>
      <c r="J9" s="438"/>
      <c r="K9" s="486"/>
      <c r="L9" s="487" t="s">
        <v>116</v>
      </c>
      <c r="M9" s="488"/>
      <c r="N9" s="488"/>
      <c r="O9" s="488"/>
      <c r="P9" s="488"/>
      <c r="Q9" s="489"/>
      <c r="R9" s="490">
        <v>169</v>
      </c>
      <c r="S9" s="491"/>
      <c r="T9" s="491"/>
      <c r="U9" s="491"/>
      <c r="V9" s="492"/>
      <c r="W9" s="400" t="s">
        <v>117</v>
      </c>
      <c r="X9" s="401"/>
      <c r="Y9" s="401"/>
      <c r="Z9" s="401"/>
      <c r="AA9" s="401"/>
      <c r="AB9" s="401"/>
      <c r="AC9" s="401"/>
      <c r="AD9" s="401"/>
      <c r="AE9" s="401"/>
      <c r="AF9" s="401"/>
      <c r="AG9" s="401"/>
      <c r="AH9" s="401"/>
      <c r="AI9" s="401"/>
      <c r="AJ9" s="401"/>
      <c r="AK9" s="401"/>
      <c r="AL9" s="402"/>
      <c r="AM9" s="472" t="s">
        <v>118</v>
      </c>
      <c r="AN9" s="473"/>
      <c r="AO9" s="473"/>
      <c r="AP9" s="473"/>
      <c r="AQ9" s="473"/>
      <c r="AR9" s="473"/>
      <c r="AS9" s="473"/>
      <c r="AT9" s="474"/>
      <c r="AU9" s="475" t="s">
        <v>104</v>
      </c>
      <c r="AV9" s="476"/>
      <c r="AW9" s="476"/>
      <c r="AX9" s="476"/>
      <c r="AY9" s="477" t="s">
        <v>119</v>
      </c>
      <c r="AZ9" s="478"/>
      <c r="BA9" s="478"/>
      <c r="BB9" s="478"/>
      <c r="BC9" s="478"/>
      <c r="BD9" s="478"/>
      <c r="BE9" s="478"/>
      <c r="BF9" s="478"/>
      <c r="BG9" s="478"/>
      <c r="BH9" s="478"/>
      <c r="BI9" s="478"/>
      <c r="BJ9" s="478"/>
      <c r="BK9" s="478"/>
      <c r="BL9" s="478"/>
      <c r="BM9" s="479"/>
      <c r="BN9" s="443">
        <v>79721</v>
      </c>
      <c r="BO9" s="444"/>
      <c r="BP9" s="444"/>
      <c r="BQ9" s="444"/>
      <c r="BR9" s="444"/>
      <c r="BS9" s="444"/>
      <c r="BT9" s="444"/>
      <c r="BU9" s="445"/>
      <c r="BV9" s="443">
        <v>-1043</v>
      </c>
      <c r="BW9" s="444"/>
      <c r="BX9" s="444"/>
      <c r="BY9" s="444"/>
      <c r="BZ9" s="444"/>
      <c r="CA9" s="444"/>
      <c r="CB9" s="444"/>
      <c r="CC9" s="445"/>
      <c r="CD9" s="446" t="s">
        <v>120</v>
      </c>
      <c r="CE9" s="447"/>
      <c r="CF9" s="447"/>
      <c r="CG9" s="447"/>
      <c r="CH9" s="447"/>
      <c r="CI9" s="447"/>
      <c r="CJ9" s="447"/>
      <c r="CK9" s="447"/>
      <c r="CL9" s="447"/>
      <c r="CM9" s="447"/>
      <c r="CN9" s="447"/>
      <c r="CO9" s="447"/>
      <c r="CP9" s="447"/>
      <c r="CQ9" s="447"/>
      <c r="CR9" s="447"/>
      <c r="CS9" s="448"/>
      <c r="CT9" s="440">
        <v>2.4</v>
      </c>
      <c r="CU9" s="441"/>
      <c r="CV9" s="441"/>
      <c r="CW9" s="441"/>
      <c r="CX9" s="441"/>
      <c r="CY9" s="441"/>
      <c r="CZ9" s="441"/>
      <c r="DA9" s="442"/>
      <c r="DB9" s="440">
        <v>2.5</v>
      </c>
      <c r="DC9" s="441"/>
      <c r="DD9" s="441"/>
      <c r="DE9" s="441"/>
      <c r="DF9" s="441"/>
      <c r="DG9" s="441"/>
      <c r="DH9" s="441"/>
      <c r="DI9" s="442"/>
    </row>
    <row r="10" spans="1:119" ht="18.75" customHeight="1" thickBot="1" x14ac:dyDescent="0.2">
      <c r="A10" s="181"/>
      <c r="B10" s="437"/>
      <c r="C10" s="438"/>
      <c r="D10" s="438"/>
      <c r="E10" s="438"/>
      <c r="F10" s="438"/>
      <c r="G10" s="438"/>
      <c r="H10" s="438"/>
      <c r="I10" s="438"/>
      <c r="J10" s="438"/>
      <c r="K10" s="486"/>
      <c r="L10" s="493" t="s">
        <v>121</v>
      </c>
      <c r="M10" s="473"/>
      <c r="N10" s="473"/>
      <c r="O10" s="473"/>
      <c r="P10" s="473"/>
      <c r="Q10" s="474"/>
      <c r="R10" s="494">
        <v>178</v>
      </c>
      <c r="S10" s="495"/>
      <c r="T10" s="495"/>
      <c r="U10" s="495"/>
      <c r="V10" s="496"/>
      <c r="W10" s="431"/>
      <c r="X10" s="432"/>
      <c r="Y10" s="432"/>
      <c r="Z10" s="432"/>
      <c r="AA10" s="432"/>
      <c r="AB10" s="432"/>
      <c r="AC10" s="432"/>
      <c r="AD10" s="432"/>
      <c r="AE10" s="432"/>
      <c r="AF10" s="432"/>
      <c r="AG10" s="432"/>
      <c r="AH10" s="432"/>
      <c r="AI10" s="432"/>
      <c r="AJ10" s="432"/>
      <c r="AK10" s="432"/>
      <c r="AL10" s="435"/>
      <c r="AM10" s="472" t="s">
        <v>122</v>
      </c>
      <c r="AN10" s="473"/>
      <c r="AO10" s="473"/>
      <c r="AP10" s="473"/>
      <c r="AQ10" s="473"/>
      <c r="AR10" s="473"/>
      <c r="AS10" s="473"/>
      <c r="AT10" s="474"/>
      <c r="AU10" s="475" t="s">
        <v>123</v>
      </c>
      <c r="AV10" s="476"/>
      <c r="AW10" s="476"/>
      <c r="AX10" s="476"/>
      <c r="AY10" s="477" t="s">
        <v>124</v>
      </c>
      <c r="AZ10" s="478"/>
      <c r="BA10" s="478"/>
      <c r="BB10" s="478"/>
      <c r="BC10" s="478"/>
      <c r="BD10" s="478"/>
      <c r="BE10" s="478"/>
      <c r="BF10" s="478"/>
      <c r="BG10" s="478"/>
      <c r="BH10" s="478"/>
      <c r="BI10" s="478"/>
      <c r="BJ10" s="478"/>
      <c r="BK10" s="478"/>
      <c r="BL10" s="478"/>
      <c r="BM10" s="479"/>
      <c r="BN10" s="443">
        <v>23</v>
      </c>
      <c r="BO10" s="444"/>
      <c r="BP10" s="444"/>
      <c r="BQ10" s="444"/>
      <c r="BR10" s="444"/>
      <c r="BS10" s="444"/>
      <c r="BT10" s="444"/>
      <c r="BU10" s="445"/>
      <c r="BV10" s="443">
        <v>25019</v>
      </c>
      <c r="BW10" s="444"/>
      <c r="BX10" s="444"/>
      <c r="BY10" s="444"/>
      <c r="BZ10" s="444"/>
      <c r="CA10" s="444"/>
      <c r="CB10" s="444"/>
      <c r="CC10" s="445"/>
      <c r="CD10" s="184" t="s">
        <v>125</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37"/>
      <c r="C11" s="438"/>
      <c r="D11" s="438"/>
      <c r="E11" s="438"/>
      <c r="F11" s="438"/>
      <c r="G11" s="438"/>
      <c r="H11" s="438"/>
      <c r="I11" s="438"/>
      <c r="J11" s="438"/>
      <c r="K11" s="486"/>
      <c r="L11" s="497" t="s">
        <v>126</v>
      </c>
      <c r="M11" s="498"/>
      <c r="N11" s="498"/>
      <c r="O11" s="498"/>
      <c r="P11" s="498"/>
      <c r="Q11" s="499"/>
      <c r="R11" s="500" t="s">
        <v>127</v>
      </c>
      <c r="S11" s="501"/>
      <c r="T11" s="501"/>
      <c r="U11" s="501"/>
      <c r="V11" s="502"/>
      <c r="W11" s="431"/>
      <c r="X11" s="432"/>
      <c r="Y11" s="432"/>
      <c r="Z11" s="432"/>
      <c r="AA11" s="432"/>
      <c r="AB11" s="432"/>
      <c r="AC11" s="432"/>
      <c r="AD11" s="432"/>
      <c r="AE11" s="432"/>
      <c r="AF11" s="432"/>
      <c r="AG11" s="432"/>
      <c r="AH11" s="432"/>
      <c r="AI11" s="432"/>
      <c r="AJ11" s="432"/>
      <c r="AK11" s="432"/>
      <c r="AL11" s="435"/>
      <c r="AM11" s="472" t="s">
        <v>128</v>
      </c>
      <c r="AN11" s="473"/>
      <c r="AO11" s="473"/>
      <c r="AP11" s="473"/>
      <c r="AQ11" s="473"/>
      <c r="AR11" s="473"/>
      <c r="AS11" s="473"/>
      <c r="AT11" s="474"/>
      <c r="AU11" s="475" t="s">
        <v>129</v>
      </c>
      <c r="AV11" s="476"/>
      <c r="AW11" s="476"/>
      <c r="AX11" s="476"/>
      <c r="AY11" s="477" t="s">
        <v>130</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131</v>
      </c>
      <c r="CE11" s="447"/>
      <c r="CF11" s="447"/>
      <c r="CG11" s="447"/>
      <c r="CH11" s="447"/>
      <c r="CI11" s="447"/>
      <c r="CJ11" s="447"/>
      <c r="CK11" s="447"/>
      <c r="CL11" s="447"/>
      <c r="CM11" s="447"/>
      <c r="CN11" s="447"/>
      <c r="CO11" s="447"/>
      <c r="CP11" s="447"/>
      <c r="CQ11" s="447"/>
      <c r="CR11" s="447"/>
      <c r="CS11" s="448"/>
      <c r="CT11" s="483" t="s">
        <v>132</v>
      </c>
      <c r="CU11" s="484"/>
      <c r="CV11" s="484"/>
      <c r="CW11" s="484"/>
      <c r="CX11" s="484"/>
      <c r="CY11" s="484"/>
      <c r="CZ11" s="484"/>
      <c r="DA11" s="485"/>
      <c r="DB11" s="483" t="s">
        <v>133</v>
      </c>
      <c r="DC11" s="484"/>
      <c r="DD11" s="484"/>
      <c r="DE11" s="484"/>
      <c r="DF11" s="484"/>
      <c r="DG11" s="484"/>
      <c r="DH11" s="484"/>
      <c r="DI11" s="485"/>
    </row>
    <row r="12" spans="1:119" ht="18.75" customHeight="1" x14ac:dyDescent="0.15">
      <c r="A12" s="181"/>
      <c r="B12" s="503" t="s">
        <v>134</v>
      </c>
      <c r="C12" s="504"/>
      <c r="D12" s="504"/>
      <c r="E12" s="504"/>
      <c r="F12" s="504"/>
      <c r="G12" s="504"/>
      <c r="H12" s="504"/>
      <c r="I12" s="504"/>
      <c r="J12" s="504"/>
      <c r="K12" s="505"/>
      <c r="L12" s="512" t="s">
        <v>135</v>
      </c>
      <c r="M12" s="513"/>
      <c r="N12" s="513"/>
      <c r="O12" s="513"/>
      <c r="P12" s="513"/>
      <c r="Q12" s="514"/>
      <c r="R12" s="515">
        <v>168</v>
      </c>
      <c r="S12" s="516"/>
      <c r="T12" s="516"/>
      <c r="U12" s="516"/>
      <c r="V12" s="517"/>
      <c r="W12" s="518" t="s">
        <v>1</v>
      </c>
      <c r="X12" s="476"/>
      <c r="Y12" s="476"/>
      <c r="Z12" s="476"/>
      <c r="AA12" s="476"/>
      <c r="AB12" s="519"/>
      <c r="AC12" s="520" t="s">
        <v>136</v>
      </c>
      <c r="AD12" s="521"/>
      <c r="AE12" s="521"/>
      <c r="AF12" s="521"/>
      <c r="AG12" s="522"/>
      <c r="AH12" s="520" t="s">
        <v>137</v>
      </c>
      <c r="AI12" s="521"/>
      <c r="AJ12" s="521"/>
      <c r="AK12" s="521"/>
      <c r="AL12" s="523"/>
      <c r="AM12" s="472" t="s">
        <v>138</v>
      </c>
      <c r="AN12" s="473"/>
      <c r="AO12" s="473"/>
      <c r="AP12" s="473"/>
      <c r="AQ12" s="473"/>
      <c r="AR12" s="473"/>
      <c r="AS12" s="473"/>
      <c r="AT12" s="474"/>
      <c r="AU12" s="475" t="s">
        <v>139</v>
      </c>
      <c r="AV12" s="476"/>
      <c r="AW12" s="476"/>
      <c r="AX12" s="476"/>
      <c r="AY12" s="477" t="s">
        <v>140</v>
      </c>
      <c r="AZ12" s="478"/>
      <c r="BA12" s="478"/>
      <c r="BB12" s="478"/>
      <c r="BC12" s="478"/>
      <c r="BD12" s="478"/>
      <c r="BE12" s="478"/>
      <c r="BF12" s="478"/>
      <c r="BG12" s="478"/>
      <c r="BH12" s="478"/>
      <c r="BI12" s="478"/>
      <c r="BJ12" s="478"/>
      <c r="BK12" s="478"/>
      <c r="BL12" s="478"/>
      <c r="BM12" s="479"/>
      <c r="BN12" s="443">
        <v>0</v>
      </c>
      <c r="BO12" s="444"/>
      <c r="BP12" s="444"/>
      <c r="BQ12" s="444"/>
      <c r="BR12" s="444"/>
      <c r="BS12" s="444"/>
      <c r="BT12" s="444"/>
      <c r="BU12" s="445"/>
      <c r="BV12" s="443">
        <v>160000</v>
      </c>
      <c r="BW12" s="444"/>
      <c r="BX12" s="444"/>
      <c r="BY12" s="444"/>
      <c r="BZ12" s="444"/>
      <c r="CA12" s="444"/>
      <c r="CB12" s="444"/>
      <c r="CC12" s="445"/>
      <c r="CD12" s="446" t="s">
        <v>141</v>
      </c>
      <c r="CE12" s="447"/>
      <c r="CF12" s="447"/>
      <c r="CG12" s="447"/>
      <c r="CH12" s="447"/>
      <c r="CI12" s="447"/>
      <c r="CJ12" s="447"/>
      <c r="CK12" s="447"/>
      <c r="CL12" s="447"/>
      <c r="CM12" s="447"/>
      <c r="CN12" s="447"/>
      <c r="CO12" s="447"/>
      <c r="CP12" s="447"/>
      <c r="CQ12" s="447"/>
      <c r="CR12" s="447"/>
      <c r="CS12" s="448"/>
      <c r="CT12" s="483" t="s">
        <v>142</v>
      </c>
      <c r="CU12" s="484"/>
      <c r="CV12" s="484"/>
      <c r="CW12" s="484"/>
      <c r="CX12" s="484"/>
      <c r="CY12" s="484"/>
      <c r="CZ12" s="484"/>
      <c r="DA12" s="485"/>
      <c r="DB12" s="483" t="s">
        <v>142</v>
      </c>
      <c r="DC12" s="484"/>
      <c r="DD12" s="484"/>
      <c r="DE12" s="484"/>
      <c r="DF12" s="484"/>
      <c r="DG12" s="484"/>
      <c r="DH12" s="484"/>
      <c r="DI12" s="485"/>
    </row>
    <row r="13" spans="1:119" ht="18.75" customHeight="1" x14ac:dyDescent="0.15">
      <c r="A13" s="181"/>
      <c r="B13" s="506"/>
      <c r="C13" s="507"/>
      <c r="D13" s="507"/>
      <c r="E13" s="507"/>
      <c r="F13" s="507"/>
      <c r="G13" s="507"/>
      <c r="H13" s="507"/>
      <c r="I13" s="507"/>
      <c r="J13" s="507"/>
      <c r="K13" s="508"/>
      <c r="L13" s="190"/>
      <c r="M13" s="534" t="s">
        <v>143</v>
      </c>
      <c r="N13" s="535"/>
      <c r="O13" s="535"/>
      <c r="P13" s="535"/>
      <c r="Q13" s="536"/>
      <c r="R13" s="527">
        <v>168</v>
      </c>
      <c r="S13" s="528"/>
      <c r="T13" s="528"/>
      <c r="U13" s="528"/>
      <c r="V13" s="529"/>
      <c r="W13" s="459" t="s">
        <v>144</v>
      </c>
      <c r="X13" s="460"/>
      <c r="Y13" s="460"/>
      <c r="Z13" s="460"/>
      <c r="AA13" s="460"/>
      <c r="AB13" s="450"/>
      <c r="AC13" s="494">
        <v>5</v>
      </c>
      <c r="AD13" s="495"/>
      <c r="AE13" s="495"/>
      <c r="AF13" s="495"/>
      <c r="AG13" s="537"/>
      <c r="AH13" s="494">
        <v>8</v>
      </c>
      <c r="AI13" s="495"/>
      <c r="AJ13" s="495"/>
      <c r="AK13" s="495"/>
      <c r="AL13" s="496"/>
      <c r="AM13" s="472" t="s">
        <v>145</v>
      </c>
      <c r="AN13" s="473"/>
      <c r="AO13" s="473"/>
      <c r="AP13" s="473"/>
      <c r="AQ13" s="473"/>
      <c r="AR13" s="473"/>
      <c r="AS13" s="473"/>
      <c r="AT13" s="474"/>
      <c r="AU13" s="475" t="s">
        <v>139</v>
      </c>
      <c r="AV13" s="476"/>
      <c r="AW13" s="476"/>
      <c r="AX13" s="476"/>
      <c r="AY13" s="477" t="s">
        <v>146</v>
      </c>
      <c r="AZ13" s="478"/>
      <c r="BA13" s="478"/>
      <c r="BB13" s="478"/>
      <c r="BC13" s="478"/>
      <c r="BD13" s="478"/>
      <c r="BE13" s="478"/>
      <c r="BF13" s="478"/>
      <c r="BG13" s="478"/>
      <c r="BH13" s="478"/>
      <c r="BI13" s="478"/>
      <c r="BJ13" s="478"/>
      <c r="BK13" s="478"/>
      <c r="BL13" s="478"/>
      <c r="BM13" s="479"/>
      <c r="BN13" s="443">
        <v>79744</v>
      </c>
      <c r="BO13" s="444"/>
      <c r="BP13" s="444"/>
      <c r="BQ13" s="444"/>
      <c r="BR13" s="444"/>
      <c r="BS13" s="444"/>
      <c r="BT13" s="444"/>
      <c r="BU13" s="445"/>
      <c r="BV13" s="443">
        <v>-136024</v>
      </c>
      <c r="BW13" s="444"/>
      <c r="BX13" s="444"/>
      <c r="BY13" s="444"/>
      <c r="BZ13" s="444"/>
      <c r="CA13" s="444"/>
      <c r="CB13" s="444"/>
      <c r="CC13" s="445"/>
      <c r="CD13" s="446" t="s">
        <v>147</v>
      </c>
      <c r="CE13" s="447"/>
      <c r="CF13" s="447"/>
      <c r="CG13" s="447"/>
      <c r="CH13" s="447"/>
      <c r="CI13" s="447"/>
      <c r="CJ13" s="447"/>
      <c r="CK13" s="447"/>
      <c r="CL13" s="447"/>
      <c r="CM13" s="447"/>
      <c r="CN13" s="447"/>
      <c r="CO13" s="447"/>
      <c r="CP13" s="447"/>
      <c r="CQ13" s="447"/>
      <c r="CR13" s="447"/>
      <c r="CS13" s="448"/>
      <c r="CT13" s="440">
        <v>-0.6</v>
      </c>
      <c r="CU13" s="441"/>
      <c r="CV13" s="441"/>
      <c r="CW13" s="441"/>
      <c r="CX13" s="441"/>
      <c r="CY13" s="441"/>
      <c r="CZ13" s="441"/>
      <c r="DA13" s="442"/>
      <c r="DB13" s="440">
        <v>-0.9</v>
      </c>
      <c r="DC13" s="441"/>
      <c r="DD13" s="441"/>
      <c r="DE13" s="441"/>
      <c r="DF13" s="441"/>
      <c r="DG13" s="441"/>
      <c r="DH13" s="441"/>
      <c r="DI13" s="442"/>
    </row>
    <row r="14" spans="1:119" ht="18.75" customHeight="1" thickBot="1" x14ac:dyDescent="0.2">
      <c r="A14" s="181"/>
      <c r="B14" s="506"/>
      <c r="C14" s="507"/>
      <c r="D14" s="507"/>
      <c r="E14" s="507"/>
      <c r="F14" s="507"/>
      <c r="G14" s="507"/>
      <c r="H14" s="507"/>
      <c r="I14" s="507"/>
      <c r="J14" s="507"/>
      <c r="K14" s="508"/>
      <c r="L14" s="524" t="s">
        <v>148</v>
      </c>
      <c r="M14" s="525"/>
      <c r="N14" s="525"/>
      <c r="O14" s="525"/>
      <c r="P14" s="525"/>
      <c r="Q14" s="526"/>
      <c r="R14" s="527">
        <v>170</v>
      </c>
      <c r="S14" s="528"/>
      <c r="T14" s="528"/>
      <c r="U14" s="528"/>
      <c r="V14" s="529"/>
      <c r="W14" s="433"/>
      <c r="X14" s="434"/>
      <c r="Y14" s="434"/>
      <c r="Z14" s="434"/>
      <c r="AA14" s="434"/>
      <c r="AB14" s="423"/>
      <c r="AC14" s="530">
        <v>3.8</v>
      </c>
      <c r="AD14" s="531"/>
      <c r="AE14" s="531"/>
      <c r="AF14" s="531"/>
      <c r="AG14" s="532"/>
      <c r="AH14" s="530">
        <v>5.8</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149</v>
      </c>
      <c r="CE14" s="539"/>
      <c r="CF14" s="539"/>
      <c r="CG14" s="539"/>
      <c r="CH14" s="539"/>
      <c r="CI14" s="539"/>
      <c r="CJ14" s="539"/>
      <c r="CK14" s="539"/>
      <c r="CL14" s="539"/>
      <c r="CM14" s="539"/>
      <c r="CN14" s="539"/>
      <c r="CO14" s="539"/>
      <c r="CP14" s="539"/>
      <c r="CQ14" s="539"/>
      <c r="CR14" s="539"/>
      <c r="CS14" s="540"/>
      <c r="CT14" s="541" t="s">
        <v>142</v>
      </c>
      <c r="CU14" s="542"/>
      <c r="CV14" s="542"/>
      <c r="CW14" s="542"/>
      <c r="CX14" s="542"/>
      <c r="CY14" s="542"/>
      <c r="CZ14" s="542"/>
      <c r="DA14" s="543"/>
      <c r="DB14" s="541" t="s">
        <v>133</v>
      </c>
      <c r="DC14" s="542"/>
      <c r="DD14" s="542"/>
      <c r="DE14" s="542"/>
      <c r="DF14" s="542"/>
      <c r="DG14" s="542"/>
      <c r="DH14" s="542"/>
      <c r="DI14" s="543"/>
    </row>
    <row r="15" spans="1:119" ht="18.75" customHeight="1" x14ac:dyDescent="0.15">
      <c r="A15" s="181"/>
      <c r="B15" s="506"/>
      <c r="C15" s="507"/>
      <c r="D15" s="507"/>
      <c r="E15" s="507"/>
      <c r="F15" s="507"/>
      <c r="G15" s="507"/>
      <c r="H15" s="507"/>
      <c r="I15" s="507"/>
      <c r="J15" s="507"/>
      <c r="K15" s="508"/>
      <c r="L15" s="190"/>
      <c r="M15" s="534" t="s">
        <v>150</v>
      </c>
      <c r="N15" s="535"/>
      <c r="O15" s="535"/>
      <c r="P15" s="535"/>
      <c r="Q15" s="536"/>
      <c r="R15" s="527">
        <v>170</v>
      </c>
      <c r="S15" s="528"/>
      <c r="T15" s="528"/>
      <c r="U15" s="528"/>
      <c r="V15" s="529"/>
      <c r="W15" s="459" t="s">
        <v>151</v>
      </c>
      <c r="X15" s="460"/>
      <c r="Y15" s="460"/>
      <c r="Z15" s="460"/>
      <c r="AA15" s="460"/>
      <c r="AB15" s="450"/>
      <c r="AC15" s="494">
        <v>36</v>
      </c>
      <c r="AD15" s="495"/>
      <c r="AE15" s="495"/>
      <c r="AF15" s="495"/>
      <c r="AG15" s="537"/>
      <c r="AH15" s="494">
        <v>45</v>
      </c>
      <c r="AI15" s="495"/>
      <c r="AJ15" s="495"/>
      <c r="AK15" s="495"/>
      <c r="AL15" s="496"/>
      <c r="AM15" s="472"/>
      <c r="AN15" s="473"/>
      <c r="AO15" s="473"/>
      <c r="AP15" s="473"/>
      <c r="AQ15" s="473"/>
      <c r="AR15" s="473"/>
      <c r="AS15" s="473"/>
      <c r="AT15" s="474"/>
      <c r="AU15" s="475"/>
      <c r="AV15" s="476"/>
      <c r="AW15" s="476"/>
      <c r="AX15" s="476"/>
      <c r="AY15" s="403" t="s">
        <v>152</v>
      </c>
      <c r="AZ15" s="404"/>
      <c r="BA15" s="404"/>
      <c r="BB15" s="404"/>
      <c r="BC15" s="404"/>
      <c r="BD15" s="404"/>
      <c r="BE15" s="404"/>
      <c r="BF15" s="404"/>
      <c r="BG15" s="404"/>
      <c r="BH15" s="404"/>
      <c r="BI15" s="404"/>
      <c r="BJ15" s="404"/>
      <c r="BK15" s="404"/>
      <c r="BL15" s="404"/>
      <c r="BM15" s="405"/>
      <c r="BN15" s="406">
        <v>43034</v>
      </c>
      <c r="BO15" s="407"/>
      <c r="BP15" s="407"/>
      <c r="BQ15" s="407"/>
      <c r="BR15" s="407"/>
      <c r="BS15" s="407"/>
      <c r="BT15" s="407"/>
      <c r="BU15" s="408"/>
      <c r="BV15" s="406">
        <v>41722</v>
      </c>
      <c r="BW15" s="407"/>
      <c r="BX15" s="407"/>
      <c r="BY15" s="407"/>
      <c r="BZ15" s="407"/>
      <c r="CA15" s="407"/>
      <c r="CB15" s="407"/>
      <c r="CC15" s="408"/>
      <c r="CD15" s="544" t="s">
        <v>153</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06"/>
      <c r="C16" s="507"/>
      <c r="D16" s="507"/>
      <c r="E16" s="507"/>
      <c r="F16" s="507"/>
      <c r="G16" s="507"/>
      <c r="H16" s="507"/>
      <c r="I16" s="507"/>
      <c r="J16" s="507"/>
      <c r="K16" s="508"/>
      <c r="L16" s="524" t="s">
        <v>154</v>
      </c>
      <c r="M16" s="547"/>
      <c r="N16" s="547"/>
      <c r="O16" s="547"/>
      <c r="P16" s="547"/>
      <c r="Q16" s="548"/>
      <c r="R16" s="549" t="s">
        <v>155</v>
      </c>
      <c r="S16" s="550"/>
      <c r="T16" s="550"/>
      <c r="U16" s="550"/>
      <c r="V16" s="551"/>
      <c r="W16" s="433"/>
      <c r="X16" s="434"/>
      <c r="Y16" s="434"/>
      <c r="Z16" s="434"/>
      <c r="AA16" s="434"/>
      <c r="AB16" s="423"/>
      <c r="AC16" s="530">
        <v>27.5</v>
      </c>
      <c r="AD16" s="531"/>
      <c r="AE16" s="531"/>
      <c r="AF16" s="531"/>
      <c r="AG16" s="532"/>
      <c r="AH16" s="530">
        <v>32.6</v>
      </c>
      <c r="AI16" s="531"/>
      <c r="AJ16" s="531"/>
      <c r="AK16" s="531"/>
      <c r="AL16" s="533"/>
      <c r="AM16" s="472"/>
      <c r="AN16" s="473"/>
      <c r="AO16" s="473"/>
      <c r="AP16" s="473"/>
      <c r="AQ16" s="473"/>
      <c r="AR16" s="473"/>
      <c r="AS16" s="473"/>
      <c r="AT16" s="474"/>
      <c r="AU16" s="475"/>
      <c r="AV16" s="476"/>
      <c r="AW16" s="476"/>
      <c r="AX16" s="476"/>
      <c r="AY16" s="477" t="s">
        <v>156</v>
      </c>
      <c r="AZ16" s="478"/>
      <c r="BA16" s="478"/>
      <c r="BB16" s="478"/>
      <c r="BC16" s="478"/>
      <c r="BD16" s="478"/>
      <c r="BE16" s="478"/>
      <c r="BF16" s="478"/>
      <c r="BG16" s="478"/>
      <c r="BH16" s="478"/>
      <c r="BI16" s="478"/>
      <c r="BJ16" s="478"/>
      <c r="BK16" s="478"/>
      <c r="BL16" s="478"/>
      <c r="BM16" s="479"/>
      <c r="BN16" s="443">
        <v>280415</v>
      </c>
      <c r="BO16" s="444"/>
      <c r="BP16" s="444"/>
      <c r="BQ16" s="444"/>
      <c r="BR16" s="444"/>
      <c r="BS16" s="444"/>
      <c r="BT16" s="444"/>
      <c r="BU16" s="445"/>
      <c r="BV16" s="443">
        <v>283132</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81"/>
      <c r="B17" s="509"/>
      <c r="C17" s="510"/>
      <c r="D17" s="510"/>
      <c r="E17" s="510"/>
      <c r="F17" s="510"/>
      <c r="G17" s="510"/>
      <c r="H17" s="510"/>
      <c r="I17" s="510"/>
      <c r="J17" s="510"/>
      <c r="K17" s="511"/>
      <c r="L17" s="195"/>
      <c r="M17" s="554" t="s">
        <v>157</v>
      </c>
      <c r="N17" s="555"/>
      <c r="O17" s="555"/>
      <c r="P17" s="555"/>
      <c r="Q17" s="556"/>
      <c r="R17" s="549" t="s">
        <v>155</v>
      </c>
      <c r="S17" s="550"/>
      <c r="T17" s="550"/>
      <c r="U17" s="550"/>
      <c r="V17" s="551"/>
      <c r="W17" s="459" t="s">
        <v>158</v>
      </c>
      <c r="X17" s="460"/>
      <c r="Y17" s="460"/>
      <c r="Z17" s="460"/>
      <c r="AA17" s="460"/>
      <c r="AB17" s="450"/>
      <c r="AC17" s="494">
        <v>90</v>
      </c>
      <c r="AD17" s="495"/>
      <c r="AE17" s="495"/>
      <c r="AF17" s="495"/>
      <c r="AG17" s="537"/>
      <c r="AH17" s="494">
        <v>85</v>
      </c>
      <c r="AI17" s="495"/>
      <c r="AJ17" s="495"/>
      <c r="AK17" s="495"/>
      <c r="AL17" s="496"/>
      <c r="AM17" s="472"/>
      <c r="AN17" s="473"/>
      <c r="AO17" s="473"/>
      <c r="AP17" s="473"/>
      <c r="AQ17" s="473"/>
      <c r="AR17" s="473"/>
      <c r="AS17" s="473"/>
      <c r="AT17" s="474"/>
      <c r="AU17" s="475"/>
      <c r="AV17" s="476"/>
      <c r="AW17" s="476"/>
      <c r="AX17" s="476"/>
      <c r="AY17" s="477" t="s">
        <v>159</v>
      </c>
      <c r="AZ17" s="478"/>
      <c r="BA17" s="478"/>
      <c r="BB17" s="478"/>
      <c r="BC17" s="478"/>
      <c r="BD17" s="478"/>
      <c r="BE17" s="478"/>
      <c r="BF17" s="478"/>
      <c r="BG17" s="478"/>
      <c r="BH17" s="478"/>
      <c r="BI17" s="478"/>
      <c r="BJ17" s="478"/>
      <c r="BK17" s="478"/>
      <c r="BL17" s="478"/>
      <c r="BM17" s="479"/>
      <c r="BN17" s="443">
        <v>54060</v>
      </c>
      <c r="BO17" s="444"/>
      <c r="BP17" s="444"/>
      <c r="BQ17" s="444"/>
      <c r="BR17" s="444"/>
      <c r="BS17" s="444"/>
      <c r="BT17" s="444"/>
      <c r="BU17" s="445"/>
      <c r="BV17" s="443">
        <v>52671</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81"/>
      <c r="B18" s="565" t="s">
        <v>160</v>
      </c>
      <c r="C18" s="486"/>
      <c r="D18" s="486"/>
      <c r="E18" s="566"/>
      <c r="F18" s="566"/>
      <c r="G18" s="566"/>
      <c r="H18" s="566"/>
      <c r="I18" s="566"/>
      <c r="J18" s="566"/>
      <c r="K18" s="566"/>
      <c r="L18" s="567">
        <v>5.96</v>
      </c>
      <c r="M18" s="567"/>
      <c r="N18" s="567"/>
      <c r="O18" s="567"/>
      <c r="P18" s="567"/>
      <c r="Q18" s="567"/>
      <c r="R18" s="568"/>
      <c r="S18" s="568"/>
      <c r="T18" s="568"/>
      <c r="U18" s="568"/>
      <c r="V18" s="569"/>
      <c r="W18" s="461"/>
      <c r="X18" s="462"/>
      <c r="Y18" s="462"/>
      <c r="Z18" s="462"/>
      <c r="AA18" s="462"/>
      <c r="AB18" s="453"/>
      <c r="AC18" s="570">
        <v>68.7</v>
      </c>
      <c r="AD18" s="571"/>
      <c r="AE18" s="571"/>
      <c r="AF18" s="571"/>
      <c r="AG18" s="572"/>
      <c r="AH18" s="570">
        <v>61.6</v>
      </c>
      <c r="AI18" s="571"/>
      <c r="AJ18" s="571"/>
      <c r="AK18" s="571"/>
      <c r="AL18" s="573"/>
      <c r="AM18" s="472"/>
      <c r="AN18" s="473"/>
      <c r="AO18" s="473"/>
      <c r="AP18" s="473"/>
      <c r="AQ18" s="473"/>
      <c r="AR18" s="473"/>
      <c r="AS18" s="473"/>
      <c r="AT18" s="474"/>
      <c r="AU18" s="475"/>
      <c r="AV18" s="476"/>
      <c r="AW18" s="476"/>
      <c r="AX18" s="476"/>
      <c r="AY18" s="477" t="s">
        <v>161</v>
      </c>
      <c r="AZ18" s="478"/>
      <c r="BA18" s="478"/>
      <c r="BB18" s="478"/>
      <c r="BC18" s="478"/>
      <c r="BD18" s="478"/>
      <c r="BE18" s="478"/>
      <c r="BF18" s="478"/>
      <c r="BG18" s="478"/>
      <c r="BH18" s="478"/>
      <c r="BI18" s="478"/>
      <c r="BJ18" s="478"/>
      <c r="BK18" s="478"/>
      <c r="BL18" s="478"/>
      <c r="BM18" s="479"/>
      <c r="BN18" s="443">
        <v>310141</v>
      </c>
      <c r="BO18" s="444"/>
      <c r="BP18" s="444"/>
      <c r="BQ18" s="444"/>
      <c r="BR18" s="444"/>
      <c r="BS18" s="444"/>
      <c r="BT18" s="444"/>
      <c r="BU18" s="445"/>
      <c r="BV18" s="443">
        <v>282367</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81"/>
      <c r="B19" s="565" t="s">
        <v>162</v>
      </c>
      <c r="C19" s="486"/>
      <c r="D19" s="486"/>
      <c r="E19" s="566"/>
      <c r="F19" s="566"/>
      <c r="G19" s="566"/>
      <c r="H19" s="566"/>
      <c r="I19" s="566"/>
      <c r="J19" s="566"/>
      <c r="K19" s="566"/>
      <c r="L19" s="574">
        <v>28</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163</v>
      </c>
      <c r="AZ19" s="478"/>
      <c r="BA19" s="478"/>
      <c r="BB19" s="478"/>
      <c r="BC19" s="478"/>
      <c r="BD19" s="478"/>
      <c r="BE19" s="478"/>
      <c r="BF19" s="478"/>
      <c r="BG19" s="478"/>
      <c r="BH19" s="478"/>
      <c r="BI19" s="478"/>
      <c r="BJ19" s="478"/>
      <c r="BK19" s="478"/>
      <c r="BL19" s="478"/>
      <c r="BM19" s="479"/>
      <c r="BN19" s="443">
        <v>642387</v>
      </c>
      <c r="BO19" s="444"/>
      <c r="BP19" s="444"/>
      <c r="BQ19" s="444"/>
      <c r="BR19" s="444"/>
      <c r="BS19" s="444"/>
      <c r="BT19" s="444"/>
      <c r="BU19" s="445"/>
      <c r="BV19" s="443">
        <v>671389</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81"/>
      <c r="B20" s="565" t="s">
        <v>164</v>
      </c>
      <c r="C20" s="486"/>
      <c r="D20" s="486"/>
      <c r="E20" s="566"/>
      <c r="F20" s="566"/>
      <c r="G20" s="566"/>
      <c r="H20" s="566"/>
      <c r="I20" s="566"/>
      <c r="J20" s="566"/>
      <c r="K20" s="566"/>
      <c r="L20" s="574">
        <v>118</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81"/>
      <c r="B21" s="583" t="s">
        <v>165</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81"/>
      <c r="B22" s="613" t="s">
        <v>166</v>
      </c>
      <c r="C22" s="587"/>
      <c r="D22" s="588"/>
      <c r="E22" s="455" t="s">
        <v>1</v>
      </c>
      <c r="F22" s="460"/>
      <c r="G22" s="460"/>
      <c r="H22" s="460"/>
      <c r="I22" s="460"/>
      <c r="J22" s="460"/>
      <c r="K22" s="450"/>
      <c r="L22" s="455" t="s">
        <v>167</v>
      </c>
      <c r="M22" s="460"/>
      <c r="N22" s="460"/>
      <c r="O22" s="460"/>
      <c r="P22" s="450"/>
      <c r="Q22" s="618" t="s">
        <v>168</v>
      </c>
      <c r="R22" s="619"/>
      <c r="S22" s="619"/>
      <c r="T22" s="619"/>
      <c r="U22" s="619"/>
      <c r="V22" s="620"/>
      <c r="W22" s="586" t="s">
        <v>169</v>
      </c>
      <c r="X22" s="587"/>
      <c r="Y22" s="588"/>
      <c r="Z22" s="455" t="s">
        <v>1</v>
      </c>
      <c r="AA22" s="460"/>
      <c r="AB22" s="460"/>
      <c r="AC22" s="460"/>
      <c r="AD22" s="460"/>
      <c r="AE22" s="460"/>
      <c r="AF22" s="460"/>
      <c r="AG22" s="450"/>
      <c r="AH22" s="624" t="s">
        <v>170</v>
      </c>
      <c r="AI22" s="460"/>
      <c r="AJ22" s="460"/>
      <c r="AK22" s="460"/>
      <c r="AL22" s="450"/>
      <c r="AM22" s="624" t="s">
        <v>171</v>
      </c>
      <c r="AN22" s="625"/>
      <c r="AO22" s="625"/>
      <c r="AP22" s="625"/>
      <c r="AQ22" s="625"/>
      <c r="AR22" s="626"/>
      <c r="AS22" s="618" t="s">
        <v>168</v>
      </c>
      <c r="AT22" s="619"/>
      <c r="AU22" s="619"/>
      <c r="AV22" s="619"/>
      <c r="AW22" s="619"/>
      <c r="AX22" s="630"/>
      <c r="AY22" s="403" t="s">
        <v>172</v>
      </c>
      <c r="AZ22" s="404"/>
      <c r="BA22" s="404"/>
      <c r="BB22" s="404"/>
      <c r="BC22" s="404"/>
      <c r="BD22" s="404"/>
      <c r="BE22" s="404"/>
      <c r="BF22" s="404"/>
      <c r="BG22" s="404"/>
      <c r="BH22" s="404"/>
      <c r="BI22" s="404"/>
      <c r="BJ22" s="404"/>
      <c r="BK22" s="404"/>
      <c r="BL22" s="404"/>
      <c r="BM22" s="405"/>
      <c r="BN22" s="406">
        <v>60276</v>
      </c>
      <c r="BO22" s="407"/>
      <c r="BP22" s="407"/>
      <c r="BQ22" s="407"/>
      <c r="BR22" s="407"/>
      <c r="BS22" s="407"/>
      <c r="BT22" s="407"/>
      <c r="BU22" s="408"/>
      <c r="BV22" s="406">
        <v>74609</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173</v>
      </c>
      <c r="AZ23" s="478"/>
      <c r="BA23" s="478"/>
      <c r="BB23" s="478"/>
      <c r="BC23" s="478"/>
      <c r="BD23" s="478"/>
      <c r="BE23" s="478"/>
      <c r="BF23" s="478"/>
      <c r="BG23" s="478"/>
      <c r="BH23" s="478"/>
      <c r="BI23" s="478"/>
      <c r="BJ23" s="478"/>
      <c r="BK23" s="478"/>
      <c r="BL23" s="478"/>
      <c r="BM23" s="479"/>
      <c r="BN23" s="443">
        <v>58429</v>
      </c>
      <c r="BO23" s="444"/>
      <c r="BP23" s="444"/>
      <c r="BQ23" s="444"/>
      <c r="BR23" s="444"/>
      <c r="BS23" s="444"/>
      <c r="BT23" s="444"/>
      <c r="BU23" s="445"/>
      <c r="BV23" s="443">
        <v>72466</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81"/>
      <c r="B24" s="614"/>
      <c r="C24" s="590"/>
      <c r="D24" s="591"/>
      <c r="E24" s="493" t="s">
        <v>174</v>
      </c>
      <c r="F24" s="473"/>
      <c r="G24" s="473"/>
      <c r="H24" s="473"/>
      <c r="I24" s="473"/>
      <c r="J24" s="473"/>
      <c r="K24" s="474"/>
      <c r="L24" s="494">
        <v>1</v>
      </c>
      <c r="M24" s="495"/>
      <c r="N24" s="495"/>
      <c r="O24" s="495"/>
      <c r="P24" s="537"/>
      <c r="Q24" s="494">
        <v>6000</v>
      </c>
      <c r="R24" s="495"/>
      <c r="S24" s="495"/>
      <c r="T24" s="495"/>
      <c r="U24" s="495"/>
      <c r="V24" s="537"/>
      <c r="W24" s="589"/>
      <c r="X24" s="590"/>
      <c r="Y24" s="591"/>
      <c r="Z24" s="493" t="s">
        <v>175</v>
      </c>
      <c r="AA24" s="473"/>
      <c r="AB24" s="473"/>
      <c r="AC24" s="473"/>
      <c r="AD24" s="473"/>
      <c r="AE24" s="473"/>
      <c r="AF24" s="473"/>
      <c r="AG24" s="474"/>
      <c r="AH24" s="494">
        <v>20</v>
      </c>
      <c r="AI24" s="495"/>
      <c r="AJ24" s="495"/>
      <c r="AK24" s="495"/>
      <c r="AL24" s="537"/>
      <c r="AM24" s="494">
        <v>50200</v>
      </c>
      <c r="AN24" s="495"/>
      <c r="AO24" s="495"/>
      <c r="AP24" s="495"/>
      <c r="AQ24" s="495"/>
      <c r="AR24" s="537"/>
      <c r="AS24" s="494">
        <v>2510</v>
      </c>
      <c r="AT24" s="495"/>
      <c r="AU24" s="495"/>
      <c r="AV24" s="495"/>
      <c r="AW24" s="495"/>
      <c r="AX24" s="496"/>
      <c r="AY24" s="559" t="s">
        <v>176</v>
      </c>
      <c r="AZ24" s="560"/>
      <c r="BA24" s="560"/>
      <c r="BB24" s="560"/>
      <c r="BC24" s="560"/>
      <c r="BD24" s="560"/>
      <c r="BE24" s="560"/>
      <c r="BF24" s="560"/>
      <c r="BG24" s="560"/>
      <c r="BH24" s="560"/>
      <c r="BI24" s="560"/>
      <c r="BJ24" s="560"/>
      <c r="BK24" s="560"/>
      <c r="BL24" s="560"/>
      <c r="BM24" s="561"/>
      <c r="BN24" s="443">
        <v>43523</v>
      </c>
      <c r="BO24" s="444"/>
      <c r="BP24" s="444"/>
      <c r="BQ24" s="444"/>
      <c r="BR24" s="444"/>
      <c r="BS24" s="444"/>
      <c r="BT24" s="444"/>
      <c r="BU24" s="445"/>
      <c r="BV24" s="443">
        <v>48181</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81"/>
      <c r="B25" s="614"/>
      <c r="C25" s="590"/>
      <c r="D25" s="591"/>
      <c r="E25" s="493" t="s">
        <v>177</v>
      </c>
      <c r="F25" s="473"/>
      <c r="G25" s="473"/>
      <c r="H25" s="473"/>
      <c r="I25" s="473"/>
      <c r="J25" s="473"/>
      <c r="K25" s="474"/>
      <c r="L25" s="494">
        <v>1</v>
      </c>
      <c r="M25" s="495"/>
      <c r="N25" s="495"/>
      <c r="O25" s="495"/>
      <c r="P25" s="537"/>
      <c r="Q25" s="494">
        <v>5300</v>
      </c>
      <c r="R25" s="495"/>
      <c r="S25" s="495"/>
      <c r="T25" s="495"/>
      <c r="U25" s="495"/>
      <c r="V25" s="537"/>
      <c r="W25" s="589"/>
      <c r="X25" s="590"/>
      <c r="Y25" s="591"/>
      <c r="Z25" s="493" t="s">
        <v>178</v>
      </c>
      <c r="AA25" s="473"/>
      <c r="AB25" s="473"/>
      <c r="AC25" s="473"/>
      <c r="AD25" s="473"/>
      <c r="AE25" s="473"/>
      <c r="AF25" s="473"/>
      <c r="AG25" s="474"/>
      <c r="AH25" s="494" t="s">
        <v>142</v>
      </c>
      <c r="AI25" s="495"/>
      <c r="AJ25" s="495"/>
      <c r="AK25" s="495"/>
      <c r="AL25" s="537"/>
      <c r="AM25" s="494" t="s">
        <v>142</v>
      </c>
      <c r="AN25" s="495"/>
      <c r="AO25" s="495"/>
      <c r="AP25" s="495"/>
      <c r="AQ25" s="495"/>
      <c r="AR25" s="537"/>
      <c r="AS25" s="494" t="s">
        <v>142</v>
      </c>
      <c r="AT25" s="495"/>
      <c r="AU25" s="495"/>
      <c r="AV25" s="495"/>
      <c r="AW25" s="495"/>
      <c r="AX25" s="496"/>
      <c r="AY25" s="403" t="s">
        <v>179</v>
      </c>
      <c r="AZ25" s="404"/>
      <c r="BA25" s="404"/>
      <c r="BB25" s="404"/>
      <c r="BC25" s="404"/>
      <c r="BD25" s="404"/>
      <c r="BE25" s="404"/>
      <c r="BF25" s="404"/>
      <c r="BG25" s="404"/>
      <c r="BH25" s="404"/>
      <c r="BI25" s="404"/>
      <c r="BJ25" s="404"/>
      <c r="BK25" s="404"/>
      <c r="BL25" s="404"/>
      <c r="BM25" s="405"/>
      <c r="BN25" s="406" t="s">
        <v>142</v>
      </c>
      <c r="BO25" s="407"/>
      <c r="BP25" s="407"/>
      <c r="BQ25" s="407"/>
      <c r="BR25" s="407"/>
      <c r="BS25" s="407"/>
      <c r="BT25" s="407"/>
      <c r="BU25" s="408"/>
      <c r="BV25" s="406" t="s">
        <v>142</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81"/>
      <c r="B26" s="614"/>
      <c r="C26" s="590"/>
      <c r="D26" s="591"/>
      <c r="E26" s="493" t="s">
        <v>180</v>
      </c>
      <c r="F26" s="473"/>
      <c r="G26" s="473"/>
      <c r="H26" s="473"/>
      <c r="I26" s="473"/>
      <c r="J26" s="473"/>
      <c r="K26" s="474"/>
      <c r="L26" s="494">
        <v>1</v>
      </c>
      <c r="M26" s="495"/>
      <c r="N26" s="495"/>
      <c r="O26" s="495"/>
      <c r="P26" s="537"/>
      <c r="Q26" s="494">
        <v>5300</v>
      </c>
      <c r="R26" s="495"/>
      <c r="S26" s="495"/>
      <c r="T26" s="495"/>
      <c r="U26" s="495"/>
      <c r="V26" s="537"/>
      <c r="W26" s="589"/>
      <c r="X26" s="590"/>
      <c r="Y26" s="591"/>
      <c r="Z26" s="493" t="s">
        <v>181</v>
      </c>
      <c r="AA26" s="595"/>
      <c r="AB26" s="595"/>
      <c r="AC26" s="595"/>
      <c r="AD26" s="595"/>
      <c r="AE26" s="595"/>
      <c r="AF26" s="595"/>
      <c r="AG26" s="596"/>
      <c r="AH26" s="494">
        <v>6</v>
      </c>
      <c r="AI26" s="495"/>
      <c r="AJ26" s="495"/>
      <c r="AK26" s="495"/>
      <c r="AL26" s="537"/>
      <c r="AM26" s="494">
        <v>13440</v>
      </c>
      <c r="AN26" s="495"/>
      <c r="AO26" s="495"/>
      <c r="AP26" s="495"/>
      <c r="AQ26" s="495"/>
      <c r="AR26" s="537"/>
      <c r="AS26" s="494">
        <v>2240</v>
      </c>
      <c r="AT26" s="495"/>
      <c r="AU26" s="495"/>
      <c r="AV26" s="495"/>
      <c r="AW26" s="495"/>
      <c r="AX26" s="496"/>
      <c r="AY26" s="446" t="s">
        <v>182</v>
      </c>
      <c r="AZ26" s="447"/>
      <c r="BA26" s="447"/>
      <c r="BB26" s="447"/>
      <c r="BC26" s="447"/>
      <c r="BD26" s="447"/>
      <c r="BE26" s="447"/>
      <c r="BF26" s="447"/>
      <c r="BG26" s="447"/>
      <c r="BH26" s="447"/>
      <c r="BI26" s="447"/>
      <c r="BJ26" s="447"/>
      <c r="BK26" s="447"/>
      <c r="BL26" s="447"/>
      <c r="BM26" s="448"/>
      <c r="BN26" s="443" t="s">
        <v>142</v>
      </c>
      <c r="BO26" s="444"/>
      <c r="BP26" s="444"/>
      <c r="BQ26" s="444"/>
      <c r="BR26" s="444"/>
      <c r="BS26" s="444"/>
      <c r="BT26" s="444"/>
      <c r="BU26" s="445"/>
      <c r="BV26" s="443" t="s">
        <v>142</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81"/>
      <c r="B27" s="614"/>
      <c r="C27" s="590"/>
      <c r="D27" s="591"/>
      <c r="E27" s="493" t="s">
        <v>183</v>
      </c>
      <c r="F27" s="473"/>
      <c r="G27" s="473"/>
      <c r="H27" s="473"/>
      <c r="I27" s="473"/>
      <c r="J27" s="473"/>
      <c r="K27" s="474"/>
      <c r="L27" s="494">
        <v>1</v>
      </c>
      <c r="M27" s="495"/>
      <c r="N27" s="495"/>
      <c r="O27" s="495"/>
      <c r="P27" s="537"/>
      <c r="Q27" s="494">
        <v>1800</v>
      </c>
      <c r="R27" s="495"/>
      <c r="S27" s="495"/>
      <c r="T27" s="495"/>
      <c r="U27" s="495"/>
      <c r="V27" s="537"/>
      <c r="W27" s="589"/>
      <c r="X27" s="590"/>
      <c r="Y27" s="591"/>
      <c r="Z27" s="493" t="s">
        <v>184</v>
      </c>
      <c r="AA27" s="473"/>
      <c r="AB27" s="473"/>
      <c r="AC27" s="473"/>
      <c r="AD27" s="473"/>
      <c r="AE27" s="473"/>
      <c r="AF27" s="473"/>
      <c r="AG27" s="474"/>
      <c r="AH27" s="494" t="s">
        <v>142</v>
      </c>
      <c r="AI27" s="495"/>
      <c r="AJ27" s="495"/>
      <c r="AK27" s="495"/>
      <c r="AL27" s="537"/>
      <c r="AM27" s="494" t="s">
        <v>142</v>
      </c>
      <c r="AN27" s="495"/>
      <c r="AO27" s="495"/>
      <c r="AP27" s="495"/>
      <c r="AQ27" s="495"/>
      <c r="AR27" s="537"/>
      <c r="AS27" s="494" t="s">
        <v>142</v>
      </c>
      <c r="AT27" s="495"/>
      <c r="AU27" s="495"/>
      <c r="AV27" s="495"/>
      <c r="AW27" s="495"/>
      <c r="AX27" s="496"/>
      <c r="AY27" s="538" t="s">
        <v>185</v>
      </c>
      <c r="AZ27" s="539"/>
      <c r="BA27" s="539"/>
      <c r="BB27" s="539"/>
      <c r="BC27" s="539"/>
      <c r="BD27" s="539"/>
      <c r="BE27" s="539"/>
      <c r="BF27" s="539"/>
      <c r="BG27" s="539"/>
      <c r="BH27" s="539"/>
      <c r="BI27" s="539"/>
      <c r="BJ27" s="539"/>
      <c r="BK27" s="539"/>
      <c r="BL27" s="539"/>
      <c r="BM27" s="540"/>
      <c r="BN27" s="562" t="s">
        <v>142</v>
      </c>
      <c r="BO27" s="563"/>
      <c r="BP27" s="563"/>
      <c r="BQ27" s="563"/>
      <c r="BR27" s="563"/>
      <c r="BS27" s="563"/>
      <c r="BT27" s="563"/>
      <c r="BU27" s="564"/>
      <c r="BV27" s="562" t="s">
        <v>142</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81"/>
      <c r="B28" s="614"/>
      <c r="C28" s="590"/>
      <c r="D28" s="591"/>
      <c r="E28" s="493" t="s">
        <v>186</v>
      </c>
      <c r="F28" s="473"/>
      <c r="G28" s="473"/>
      <c r="H28" s="473"/>
      <c r="I28" s="473"/>
      <c r="J28" s="473"/>
      <c r="K28" s="474"/>
      <c r="L28" s="494">
        <v>1</v>
      </c>
      <c r="M28" s="495"/>
      <c r="N28" s="495"/>
      <c r="O28" s="495"/>
      <c r="P28" s="537"/>
      <c r="Q28" s="494">
        <v>1550</v>
      </c>
      <c r="R28" s="495"/>
      <c r="S28" s="495"/>
      <c r="T28" s="495"/>
      <c r="U28" s="495"/>
      <c r="V28" s="537"/>
      <c r="W28" s="589"/>
      <c r="X28" s="590"/>
      <c r="Y28" s="591"/>
      <c r="Z28" s="493" t="s">
        <v>187</v>
      </c>
      <c r="AA28" s="473"/>
      <c r="AB28" s="473"/>
      <c r="AC28" s="473"/>
      <c r="AD28" s="473"/>
      <c r="AE28" s="473"/>
      <c r="AF28" s="473"/>
      <c r="AG28" s="474"/>
      <c r="AH28" s="494" t="s">
        <v>142</v>
      </c>
      <c r="AI28" s="495"/>
      <c r="AJ28" s="495"/>
      <c r="AK28" s="495"/>
      <c r="AL28" s="537"/>
      <c r="AM28" s="494" t="s">
        <v>142</v>
      </c>
      <c r="AN28" s="495"/>
      <c r="AO28" s="495"/>
      <c r="AP28" s="495"/>
      <c r="AQ28" s="495"/>
      <c r="AR28" s="537"/>
      <c r="AS28" s="494" t="s">
        <v>142</v>
      </c>
      <c r="AT28" s="495"/>
      <c r="AU28" s="495"/>
      <c r="AV28" s="495"/>
      <c r="AW28" s="495"/>
      <c r="AX28" s="496"/>
      <c r="AY28" s="597" t="s">
        <v>188</v>
      </c>
      <c r="AZ28" s="598"/>
      <c r="BA28" s="598"/>
      <c r="BB28" s="599"/>
      <c r="BC28" s="403" t="s">
        <v>50</v>
      </c>
      <c r="BD28" s="404"/>
      <c r="BE28" s="404"/>
      <c r="BF28" s="404"/>
      <c r="BG28" s="404"/>
      <c r="BH28" s="404"/>
      <c r="BI28" s="404"/>
      <c r="BJ28" s="404"/>
      <c r="BK28" s="404"/>
      <c r="BL28" s="404"/>
      <c r="BM28" s="405"/>
      <c r="BN28" s="406">
        <v>1147345</v>
      </c>
      <c r="BO28" s="407"/>
      <c r="BP28" s="407"/>
      <c r="BQ28" s="407"/>
      <c r="BR28" s="407"/>
      <c r="BS28" s="407"/>
      <c r="BT28" s="407"/>
      <c r="BU28" s="408"/>
      <c r="BV28" s="406">
        <v>1147322</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81"/>
      <c r="B29" s="614"/>
      <c r="C29" s="590"/>
      <c r="D29" s="591"/>
      <c r="E29" s="493" t="s">
        <v>189</v>
      </c>
      <c r="F29" s="473"/>
      <c r="G29" s="473"/>
      <c r="H29" s="473"/>
      <c r="I29" s="473"/>
      <c r="J29" s="473"/>
      <c r="K29" s="474"/>
      <c r="L29" s="494">
        <v>4</v>
      </c>
      <c r="M29" s="495"/>
      <c r="N29" s="495"/>
      <c r="O29" s="495"/>
      <c r="P29" s="537"/>
      <c r="Q29" s="494">
        <v>1400</v>
      </c>
      <c r="R29" s="495"/>
      <c r="S29" s="495"/>
      <c r="T29" s="495"/>
      <c r="U29" s="495"/>
      <c r="V29" s="537"/>
      <c r="W29" s="592"/>
      <c r="X29" s="593"/>
      <c r="Y29" s="594"/>
      <c r="Z29" s="493" t="s">
        <v>190</v>
      </c>
      <c r="AA29" s="473"/>
      <c r="AB29" s="473"/>
      <c r="AC29" s="473"/>
      <c r="AD29" s="473"/>
      <c r="AE29" s="473"/>
      <c r="AF29" s="473"/>
      <c r="AG29" s="474"/>
      <c r="AH29" s="494">
        <v>20</v>
      </c>
      <c r="AI29" s="495"/>
      <c r="AJ29" s="495"/>
      <c r="AK29" s="495"/>
      <c r="AL29" s="537"/>
      <c r="AM29" s="494">
        <v>50200</v>
      </c>
      <c r="AN29" s="495"/>
      <c r="AO29" s="495"/>
      <c r="AP29" s="495"/>
      <c r="AQ29" s="495"/>
      <c r="AR29" s="537"/>
      <c r="AS29" s="494">
        <v>2510</v>
      </c>
      <c r="AT29" s="495"/>
      <c r="AU29" s="495"/>
      <c r="AV29" s="495"/>
      <c r="AW29" s="495"/>
      <c r="AX29" s="496"/>
      <c r="AY29" s="600"/>
      <c r="AZ29" s="601"/>
      <c r="BA29" s="601"/>
      <c r="BB29" s="602"/>
      <c r="BC29" s="477" t="s">
        <v>191</v>
      </c>
      <c r="BD29" s="478"/>
      <c r="BE29" s="478"/>
      <c r="BF29" s="478"/>
      <c r="BG29" s="478"/>
      <c r="BH29" s="478"/>
      <c r="BI29" s="478"/>
      <c r="BJ29" s="478"/>
      <c r="BK29" s="478"/>
      <c r="BL29" s="478"/>
      <c r="BM29" s="479"/>
      <c r="BN29" s="443">
        <v>4574</v>
      </c>
      <c r="BO29" s="444"/>
      <c r="BP29" s="444"/>
      <c r="BQ29" s="444"/>
      <c r="BR29" s="444"/>
      <c r="BS29" s="444"/>
      <c r="BT29" s="444"/>
      <c r="BU29" s="445"/>
      <c r="BV29" s="443">
        <v>4574</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192</v>
      </c>
      <c r="X30" s="611"/>
      <c r="Y30" s="611"/>
      <c r="Z30" s="611"/>
      <c r="AA30" s="611"/>
      <c r="AB30" s="611"/>
      <c r="AC30" s="611"/>
      <c r="AD30" s="611"/>
      <c r="AE30" s="611"/>
      <c r="AF30" s="611"/>
      <c r="AG30" s="612"/>
      <c r="AH30" s="570">
        <v>82.5</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52</v>
      </c>
      <c r="BD30" s="560"/>
      <c r="BE30" s="560"/>
      <c r="BF30" s="560"/>
      <c r="BG30" s="560"/>
      <c r="BH30" s="560"/>
      <c r="BI30" s="560"/>
      <c r="BJ30" s="560"/>
      <c r="BK30" s="560"/>
      <c r="BL30" s="560"/>
      <c r="BM30" s="561"/>
      <c r="BN30" s="562">
        <v>558362</v>
      </c>
      <c r="BO30" s="563"/>
      <c r="BP30" s="563"/>
      <c r="BQ30" s="563"/>
      <c r="BR30" s="563"/>
      <c r="BS30" s="563"/>
      <c r="BT30" s="563"/>
      <c r="BU30" s="564"/>
      <c r="BV30" s="562">
        <v>558353</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606" t="s">
        <v>193</v>
      </c>
      <c r="D32" s="606"/>
      <c r="E32" s="606"/>
      <c r="F32" s="606"/>
      <c r="G32" s="606"/>
      <c r="H32" s="606"/>
      <c r="I32" s="606"/>
      <c r="J32" s="606"/>
      <c r="K32" s="606"/>
      <c r="L32" s="606"/>
      <c r="M32" s="606"/>
      <c r="N32" s="606"/>
      <c r="O32" s="606"/>
      <c r="P32" s="606"/>
      <c r="Q32" s="606"/>
      <c r="R32" s="606"/>
      <c r="S32" s="606"/>
      <c r="U32" s="447" t="s">
        <v>194</v>
      </c>
      <c r="V32" s="447"/>
      <c r="W32" s="447"/>
      <c r="X32" s="447"/>
      <c r="Y32" s="447"/>
      <c r="Z32" s="447"/>
      <c r="AA32" s="447"/>
      <c r="AB32" s="447"/>
      <c r="AC32" s="447"/>
      <c r="AD32" s="447"/>
      <c r="AE32" s="447"/>
      <c r="AF32" s="447"/>
      <c r="AG32" s="447"/>
      <c r="AH32" s="447"/>
      <c r="AI32" s="447"/>
      <c r="AJ32" s="447"/>
      <c r="AK32" s="447"/>
      <c r="AM32" s="447" t="s">
        <v>195</v>
      </c>
      <c r="AN32" s="447"/>
      <c r="AO32" s="447"/>
      <c r="AP32" s="447"/>
      <c r="AQ32" s="447"/>
      <c r="AR32" s="447"/>
      <c r="AS32" s="447"/>
      <c r="AT32" s="447"/>
      <c r="AU32" s="447"/>
      <c r="AV32" s="447"/>
      <c r="AW32" s="447"/>
      <c r="AX32" s="447"/>
      <c r="AY32" s="447"/>
      <c r="AZ32" s="447"/>
      <c r="BA32" s="447"/>
      <c r="BB32" s="447"/>
      <c r="BC32" s="447"/>
      <c r="BE32" s="447" t="s">
        <v>196</v>
      </c>
      <c r="BF32" s="447"/>
      <c r="BG32" s="447"/>
      <c r="BH32" s="447"/>
      <c r="BI32" s="447"/>
      <c r="BJ32" s="447"/>
      <c r="BK32" s="447"/>
      <c r="BL32" s="447"/>
      <c r="BM32" s="447"/>
      <c r="BN32" s="447"/>
      <c r="BO32" s="447"/>
      <c r="BP32" s="447"/>
      <c r="BQ32" s="447"/>
      <c r="BR32" s="447"/>
      <c r="BS32" s="447"/>
      <c r="BT32" s="447"/>
      <c r="BU32" s="447"/>
      <c r="BW32" s="447" t="s">
        <v>197</v>
      </c>
      <c r="BX32" s="447"/>
      <c r="BY32" s="447"/>
      <c r="BZ32" s="447"/>
      <c r="CA32" s="447"/>
      <c r="CB32" s="447"/>
      <c r="CC32" s="447"/>
      <c r="CD32" s="447"/>
      <c r="CE32" s="447"/>
      <c r="CF32" s="447"/>
      <c r="CG32" s="447"/>
      <c r="CH32" s="447"/>
      <c r="CI32" s="447"/>
      <c r="CJ32" s="447"/>
      <c r="CK32" s="447"/>
      <c r="CL32" s="447"/>
      <c r="CM32" s="447"/>
      <c r="CO32" s="447" t="s">
        <v>198</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15">
      <c r="A33" s="181"/>
      <c r="B33" s="205"/>
      <c r="C33" s="467" t="s">
        <v>199</v>
      </c>
      <c r="D33" s="467"/>
      <c r="E33" s="432" t="s">
        <v>200</v>
      </c>
      <c r="F33" s="432"/>
      <c r="G33" s="432"/>
      <c r="H33" s="432"/>
      <c r="I33" s="432"/>
      <c r="J33" s="432"/>
      <c r="K33" s="432"/>
      <c r="L33" s="432"/>
      <c r="M33" s="432"/>
      <c r="N33" s="432"/>
      <c r="O33" s="432"/>
      <c r="P33" s="432"/>
      <c r="Q33" s="432"/>
      <c r="R33" s="432"/>
      <c r="S33" s="432"/>
      <c r="T33" s="206"/>
      <c r="U33" s="467" t="s">
        <v>199</v>
      </c>
      <c r="V33" s="467"/>
      <c r="W33" s="432" t="s">
        <v>200</v>
      </c>
      <c r="X33" s="432"/>
      <c r="Y33" s="432"/>
      <c r="Z33" s="432"/>
      <c r="AA33" s="432"/>
      <c r="AB33" s="432"/>
      <c r="AC33" s="432"/>
      <c r="AD33" s="432"/>
      <c r="AE33" s="432"/>
      <c r="AF33" s="432"/>
      <c r="AG33" s="432"/>
      <c r="AH33" s="432"/>
      <c r="AI33" s="432"/>
      <c r="AJ33" s="432"/>
      <c r="AK33" s="432"/>
      <c r="AL33" s="206"/>
      <c r="AM33" s="467" t="s">
        <v>199</v>
      </c>
      <c r="AN33" s="467"/>
      <c r="AO33" s="432" t="s">
        <v>200</v>
      </c>
      <c r="AP33" s="432"/>
      <c r="AQ33" s="432"/>
      <c r="AR33" s="432"/>
      <c r="AS33" s="432"/>
      <c r="AT33" s="432"/>
      <c r="AU33" s="432"/>
      <c r="AV33" s="432"/>
      <c r="AW33" s="432"/>
      <c r="AX33" s="432"/>
      <c r="AY33" s="432"/>
      <c r="AZ33" s="432"/>
      <c r="BA33" s="432"/>
      <c r="BB33" s="432"/>
      <c r="BC33" s="432"/>
      <c r="BD33" s="207"/>
      <c r="BE33" s="432" t="s">
        <v>201</v>
      </c>
      <c r="BF33" s="432"/>
      <c r="BG33" s="432" t="s">
        <v>202</v>
      </c>
      <c r="BH33" s="432"/>
      <c r="BI33" s="432"/>
      <c r="BJ33" s="432"/>
      <c r="BK33" s="432"/>
      <c r="BL33" s="432"/>
      <c r="BM33" s="432"/>
      <c r="BN33" s="432"/>
      <c r="BO33" s="432"/>
      <c r="BP33" s="432"/>
      <c r="BQ33" s="432"/>
      <c r="BR33" s="432"/>
      <c r="BS33" s="432"/>
      <c r="BT33" s="432"/>
      <c r="BU33" s="432"/>
      <c r="BV33" s="207"/>
      <c r="BW33" s="467" t="s">
        <v>201</v>
      </c>
      <c r="BX33" s="467"/>
      <c r="BY33" s="432" t="s">
        <v>203</v>
      </c>
      <c r="BZ33" s="432"/>
      <c r="CA33" s="432"/>
      <c r="CB33" s="432"/>
      <c r="CC33" s="432"/>
      <c r="CD33" s="432"/>
      <c r="CE33" s="432"/>
      <c r="CF33" s="432"/>
      <c r="CG33" s="432"/>
      <c r="CH33" s="432"/>
      <c r="CI33" s="432"/>
      <c r="CJ33" s="432"/>
      <c r="CK33" s="432"/>
      <c r="CL33" s="432"/>
      <c r="CM33" s="432"/>
      <c r="CN33" s="206"/>
      <c r="CO33" s="467" t="s">
        <v>199</v>
      </c>
      <c r="CP33" s="467"/>
      <c r="CQ33" s="432" t="s">
        <v>204</v>
      </c>
      <c r="CR33" s="432"/>
      <c r="CS33" s="432"/>
      <c r="CT33" s="432"/>
      <c r="CU33" s="432"/>
      <c r="CV33" s="432"/>
      <c r="CW33" s="432"/>
      <c r="CX33" s="432"/>
      <c r="CY33" s="432"/>
      <c r="CZ33" s="432"/>
      <c r="DA33" s="432"/>
      <c r="DB33" s="432"/>
      <c r="DC33" s="432"/>
      <c r="DD33" s="432"/>
      <c r="DE33" s="432"/>
      <c r="DF33" s="206"/>
      <c r="DG33" s="632" t="s">
        <v>205</v>
      </c>
      <c r="DH33" s="632"/>
      <c r="DI33" s="208"/>
    </row>
    <row r="34" spans="1:113" ht="32.25" customHeight="1" x14ac:dyDescent="0.15">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2</v>
      </c>
      <c r="V34" s="633"/>
      <c r="W34" s="634" t="str">
        <f>IF('各会計、関係団体の財政状況及び健全化判断比率'!B28="","",'各会計、関係団体の財政状況及び健全化判断比率'!B28)</f>
        <v>国民健康保険事業特別会計</v>
      </c>
      <c r="X34" s="634"/>
      <c r="Y34" s="634"/>
      <c r="Z34" s="634"/>
      <c r="AA34" s="634"/>
      <c r="AB34" s="634"/>
      <c r="AC34" s="634"/>
      <c r="AD34" s="634"/>
      <c r="AE34" s="634"/>
      <c r="AF34" s="634"/>
      <c r="AG34" s="634"/>
      <c r="AH34" s="634"/>
      <c r="AI34" s="634"/>
      <c r="AJ34" s="634"/>
      <c r="AK34" s="634"/>
      <c r="AL34" s="181"/>
      <c r="AM34" s="633" t="str">
        <f>IF(AO34="","",MAX(C34:D43,U34:V43)+1)</f>
        <v/>
      </c>
      <c r="AN34" s="633"/>
      <c r="AO34" s="634"/>
      <c r="AP34" s="634"/>
      <c r="AQ34" s="634"/>
      <c r="AR34" s="634"/>
      <c r="AS34" s="634"/>
      <c r="AT34" s="634"/>
      <c r="AU34" s="634"/>
      <c r="AV34" s="634"/>
      <c r="AW34" s="634"/>
      <c r="AX34" s="634"/>
      <c r="AY34" s="634"/>
      <c r="AZ34" s="634"/>
      <c r="BA34" s="634"/>
      <c r="BB34" s="634"/>
      <c r="BC34" s="634"/>
      <c r="BD34" s="181"/>
      <c r="BE34" s="633">
        <f>IF(BG34="","",MAX(C34:D43,U34:V43,AM34:AN43)+1)</f>
        <v>7</v>
      </c>
      <c r="BF34" s="633"/>
      <c r="BG34" s="634" t="str">
        <f>IF('各会計、関係団体の財政状況及び健全化判断比率'!B33="","",'各会計、関係団体の財政状況及び健全化判断比率'!B33)</f>
        <v>簡易水道事業特別会計</v>
      </c>
      <c r="BH34" s="634"/>
      <c r="BI34" s="634"/>
      <c r="BJ34" s="634"/>
      <c r="BK34" s="634"/>
      <c r="BL34" s="634"/>
      <c r="BM34" s="634"/>
      <c r="BN34" s="634"/>
      <c r="BO34" s="634"/>
      <c r="BP34" s="634"/>
      <c r="BQ34" s="634"/>
      <c r="BR34" s="634"/>
      <c r="BS34" s="634"/>
      <c r="BT34" s="634"/>
      <c r="BU34" s="634"/>
      <c r="BV34" s="181"/>
      <c r="BW34" s="633">
        <f>IF(BY34="","",MAX(C34:D43,U34:V43,AM34:AN43,BE34:BF43)+1)</f>
        <v>9</v>
      </c>
      <c r="BX34" s="633"/>
      <c r="BY34" s="634" t="str">
        <f>IF('各会計、関係団体の財政状況及び健全化判断比率'!B68="","",'各会計、関係団体の財政状況及び健全化判断比率'!B68)</f>
        <v>東京都市町村議会公務災害補償等組合</v>
      </c>
      <c r="BZ34" s="634"/>
      <c r="CA34" s="634"/>
      <c r="CB34" s="634"/>
      <c r="CC34" s="634"/>
      <c r="CD34" s="634"/>
      <c r="CE34" s="634"/>
      <c r="CF34" s="634"/>
      <c r="CG34" s="634"/>
      <c r="CH34" s="634"/>
      <c r="CI34" s="634"/>
      <c r="CJ34" s="634"/>
      <c r="CK34" s="634"/>
      <c r="CL34" s="634"/>
      <c r="CM34" s="634"/>
      <c r="CN34" s="181"/>
      <c r="CO34" s="633" t="str">
        <f>IF(CQ34="","",MAX(C34:D43,U34:V43,AM34:AN43,BE34:BF43,BW34:BX43)+1)</f>
        <v/>
      </c>
      <c r="CP34" s="633"/>
      <c r="CQ34" s="634" t="str">
        <f>IF('各会計、関係団体の財政状況及び健全化判断比率'!BS7="","",'各会計、関係団体の財政状況及び健全化判断比率'!BS7)</f>
        <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15">
      <c r="A35" s="181"/>
      <c r="B35" s="205"/>
      <c r="C35" s="633" t="str">
        <f>IF(E35="","",C34+1)</f>
        <v/>
      </c>
      <c r="D35" s="633"/>
      <c r="E35" s="634" t="str">
        <f>IF('各会計、関係団体の財政状況及び健全化判断比率'!B8="","",'各会計、関係団体の財政状況及び健全化判断比率'!B8)</f>
        <v/>
      </c>
      <c r="F35" s="634"/>
      <c r="G35" s="634"/>
      <c r="H35" s="634"/>
      <c r="I35" s="634"/>
      <c r="J35" s="634"/>
      <c r="K35" s="634"/>
      <c r="L35" s="634"/>
      <c r="M35" s="634"/>
      <c r="N35" s="634"/>
      <c r="O35" s="634"/>
      <c r="P35" s="634"/>
      <c r="Q35" s="634"/>
      <c r="R35" s="634"/>
      <c r="S35" s="634"/>
      <c r="T35" s="181"/>
      <c r="U35" s="633">
        <f>IF(W35="","",U34+1)</f>
        <v>3</v>
      </c>
      <c r="V35" s="633"/>
      <c r="W35" s="634" t="str">
        <f>IF('各会計、関係団体の財政状況及び健全化判断比率'!B29="","",'各会計、関係団体の財政状況及び健全化判断比率'!B29)</f>
        <v>国民健康保険事業直営診療特別会計</v>
      </c>
      <c r="X35" s="634"/>
      <c r="Y35" s="634"/>
      <c r="Z35" s="634"/>
      <c r="AA35" s="634"/>
      <c r="AB35" s="634"/>
      <c r="AC35" s="634"/>
      <c r="AD35" s="634"/>
      <c r="AE35" s="634"/>
      <c r="AF35" s="634"/>
      <c r="AG35" s="634"/>
      <c r="AH35" s="634"/>
      <c r="AI35" s="634"/>
      <c r="AJ35" s="634"/>
      <c r="AK35" s="634"/>
      <c r="AL35" s="181"/>
      <c r="AM35" s="633" t="str">
        <f t="shared" ref="AM35:AM43" si="0">IF(AO35="","",AM34+1)</f>
        <v/>
      </c>
      <c r="AN35" s="633"/>
      <c r="AO35" s="634"/>
      <c r="AP35" s="634"/>
      <c r="AQ35" s="634"/>
      <c r="AR35" s="634"/>
      <c r="AS35" s="634"/>
      <c r="AT35" s="634"/>
      <c r="AU35" s="634"/>
      <c r="AV35" s="634"/>
      <c r="AW35" s="634"/>
      <c r="AX35" s="634"/>
      <c r="AY35" s="634"/>
      <c r="AZ35" s="634"/>
      <c r="BA35" s="634"/>
      <c r="BB35" s="634"/>
      <c r="BC35" s="634"/>
      <c r="BD35" s="181"/>
      <c r="BE35" s="633">
        <f t="shared" ref="BE35:BE43" si="1">IF(BG35="","",BE34+1)</f>
        <v>8</v>
      </c>
      <c r="BF35" s="633"/>
      <c r="BG35" s="634" t="str">
        <f>IF('各会計、関係団体の財政状況及び健全化判断比率'!B34="","",'各会計、関係団体の財政状況及び健全化判断比率'!B34)</f>
        <v>合併処理浄化槽事業特別会計</v>
      </c>
      <c r="BH35" s="634"/>
      <c r="BI35" s="634"/>
      <c r="BJ35" s="634"/>
      <c r="BK35" s="634"/>
      <c r="BL35" s="634"/>
      <c r="BM35" s="634"/>
      <c r="BN35" s="634"/>
      <c r="BO35" s="634"/>
      <c r="BP35" s="634"/>
      <c r="BQ35" s="634"/>
      <c r="BR35" s="634"/>
      <c r="BS35" s="634"/>
      <c r="BT35" s="634"/>
      <c r="BU35" s="634"/>
      <c r="BV35" s="181"/>
      <c r="BW35" s="633">
        <f t="shared" ref="BW35:BW43" si="2">IF(BY35="","",BW34+1)</f>
        <v>10</v>
      </c>
      <c r="BX35" s="633"/>
      <c r="BY35" s="634" t="str">
        <f>IF('各会計、関係団体の財政状況及び健全化判断比率'!B69="","",'各会計、関係団体の財政状況及び健全化判断比率'!B69)</f>
        <v>東京市町村総合事務組合（一般会計）</v>
      </c>
      <c r="BZ35" s="634"/>
      <c r="CA35" s="634"/>
      <c r="CB35" s="634"/>
      <c r="CC35" s="634"/>
      <c r="CD35" s="634"/>
      <c r="CE35" s="634"/>
      <c r="CF35" s="634"/>
      <c r="CG35" s="634"/>
      <c r="CH35" s="634"/>
      <c r="CI35" s="634"/>
      <c r="CJ35" s="634"/>
      <c r="CK35" s="634"/>
      <c r="CL35" s="634"/>
      <c r="CM35" s="634"/>
      <c r="CN35" s="181"/>
      <c r="CO35" s="633" t="str">
        <f t="shared" ref="CO35:CO43" si="3">IF(CQ35="","",CO34+1)</f>
        <v/>
      </c>
      <c r="CP35" s="633"/>
      <c r="CQ35" s="634" t="str">
        <f>IF('各会計、関係団体の財政状況及び健全化判断比率'!BS8="","",'各会計、関係団体の財政状況及び健全化判断比率'!BS8)</f>
        <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15">
      <c r="A36" s="181"/>
      <c r="B36" s="205"/>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81"/>
      <c r="U36" s="633">
        <f t="shared" ref="U36:U43" si="4">IF(W36="","",U35+1)</f>
        <v>4</v>
      </c>
      <c r="V36" s="633"/>
      <c r="W36" s="634" t="str">
        <f>IF('各会計、関係団体の財政状況及び健全化判断比率'!B30="","",'各会計、関係団体の財政状況及び健全化判断比率'!B30)</f>
        <v>介護保険事業特別会計</v>
      </c>
      <c r="X36" s="634"/>
      <c r="Y36" s="634"/>
      <c r="Z36" s="634"/>
      <c r="AA36" s="634"/>
      <c r="AB36" s="634"/>
      <c r="AC36" s="634"/>
      <c r="AD36" s="634"/>
      <c r="AE36" s="634"/>
      <c r="AF36" s="634"/>
      <c r="AG36" s="634"/>
      <c r="AH36" s="634"/>
      <c r="AI36" s="634"/>
      <c r="AJ36" s="634"/>
      <c r="AK36" s="634"/>
      <c r="AL36" s="181"/>
      <c r="AM36" s="633" t="str">
        <f t="shared" si="0"/>
        <v/>
      </c>
      <c r="AN36" s="633"/>
      <c r="AO36" s="634"/>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11</v>
      </c>
      <c r="BX36" s="633"/>
      <c r="BY36" s="634" t="str">
        <f>IF('各会計、関係団体の財政状況及び健全化判断比率'!B70="","",'各会計、関係団体の財政状況及び健全化判断比率'!B70)</f>
        <v>東京市町村総合事務組合（交通災害共済事業特別会計）</v>
      </c>
      <c r="BZ36" s="634"/>
      <c r="CA36" s="634"/>
      <c r="CB36" s="634"/>
      <c r="CC36" s="634"/>
      <c r="CD36" s="634"/>
      <c r="CE36" s="634"/>
      <c r="CF36" s="634"/>
      <c r="CG36" s="634"/>
      <c r="CH36" s="634"/>
      <c r="CI36" s="634"/>
      <c r="CJ36" s="634"/>
      <c r="CK36" s="634"/>
      <c r="CL36" s="634"/>
      <c r="CM36" s="634"/>
      <c r="CN36" s="181"/>
      <c r="CO36" s="633" t="str">
        <f t="shared" si="3"/>
        <v/>
      </c>
      <c r="CP36" s="633"/>
      <c r="CQ36" s="634" t="str">
        <f>IF('各会計、関係団体の財政状況及び健全化判断比率'!BS9="","",'各会計、関係団体の財政状況及び健全化判断比率'!BS9)</f>
        <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15">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f t="shared" si="4"/>
        <v>5</v>
      </c>
      <c r="V37" s="633"/>
      <c r="W37" s="634" t="str">
        <f>IF('各会計、関係団体の財政状況及び健全化判断比率'!B31="","",'各会計、関係団体の財政状況及び健全化判断比率'!B31)</f>
        <v>後期高齢者医療事業特別会計</v>
      </c>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12</v>
      </c>
      <c r="BX37" s="633"/>
      <c r="BY37" s="634" t="str">
        <f>IF('各会計、関係団体の財政状況及び健全化判断比率'!B71="","",'各会計、関係団体の財政状況及び健全化判断比率'!B71)</f>
        <v>東京都市町村職員退職手当組合</v>
      </c>
      <c r="BZ37" s="634"/>
      <c r="CA37" s="634"/>
      <c r="CB37" s="634"/>
      <c r="CC37" s="634"/>
      <c r="CD37" s="634"/>
      <c r="CE37" s="634"/>
      <c r="CF37" s="634"/>
      <c r="CG37" s="634"/>
      <c r="CH37" s="634"/>
      <c r="CI37" s="634"/>
      <c r="CJ37" s="634"/>
      <c r="CK37" s="634"/>
      <c r="CL37" s="634"/>
      <c r="CM37" s="634"/>
      <c r="CN37" s="181"/>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15">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f t="shared" si="4"/>
        <v>6</v>
      </c>
      <c r="V38" s="633"/>
      <c r="W38" s="634" t="str">
        <f>IF('各会計、関係団体の財政状況及び健全化判断比率'!B32="","",'各会計、関係団体の財政状況及び健全化判断比率'!B32)</f>
        <v>介護サービス事業特別会計</v>
      </c>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13</v>
      </c>
      <c r="BX38" s="633"/>
      <c r="BY38" s="634" t="str">
        <f>IF('各会計、関係団体の財政状況及び健全化判断比率'!B72="","",'各会計、関係団体の財政状況及び健全化判断比率'!B72)</f>
        <v>東京都島嶼町村一部事務組合</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15">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f t="shared" si="2"/>
        <v>14</v>
      </c>
      <c r="BX39" s="633"/>
      <c r="BY39" s="634" t="str">
        <f>IF('各会計、関係団体の財政状況及び健全化判断比率'!B73="","",'各会計、関係団体の財政状況及び健全化判断比率'!B73)</f>
        <v>東京都後期高齢者医療広域連合（一般会計）</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15">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f t="shared" si="2"/>
        <v>15</v>
      </c>
      <c r="BX40" s="633"/>
      <c r="BY40" s="634" t="str">
        <f>IF('各会計、関係団体の財政状況及び健全化判断比率'!B74="","",'各会計、関係団体の財政状況及び健全化判断比率'!B74)</f>
        <v>東京都後期高齢者医療広域連合（後期高齢者医療特別会計）</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15">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t="str">
        <f t="shared" si="2"/>
        <v/>
      </c>
      <c r="BX41" s="633"/>
      <c r="BY41" s="634" t="str">
        <f>IF('各会計、関係団体の財政状況及び健全化判断比率'!B75="","",'各会計、関係団体の財政状況及び健全化判断比率'!B75)</f>
        <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15">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t="str">
        <f t="shared" si="2"/>
        <v/>
      </c>
      <c r="BX42" s="633"/>
      <c r="BY42" s="634" t="str">
        <f>IF('各会計、関係団体の財政状況及び健全化判断比率'!B76="","",'各会計、関係団体の財政状況及び健全化判断比率'!B76)</f>
        <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15">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206</v>
      </c>
      <c r="E46" s="636" t="s">
        <v>207</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208</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209</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210</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211</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212</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213</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214</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fHX8AIPE4COzatgEg8bNYBp38EryoyGsOSg6iez1apk1EIFrWopCMrPw4qzlToJqfd2OOWOc1pF0jZyuzVpykQ==" saltValue="byxlTrcwlN/UOUtgpbcvc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556</v>
      </c>
      <c r="G33" s="29" t="s">
        <v>557</v>
      </c>
      <c r="H33" s="29" t="s">
        <v>558</v>
      </c>
      <c r="I33" s="29" t="s">
        <v>559</v>
      </c>
      <c r="J33" s="30" t="s">
        <v>560</v>
      </c>
      <c r="K33" s="22"/>
      <c r="L33" s="22"/>
      <c r="M33" s="22"/>
      <c r="N33" s="22"/>
      <c r="O33" s="22"/>
      <c r="P33" s="22"/>
    </row>
    <row r="34" spans="1:16" ht="39" customHeight="1" x14ac:dyDescent="0.15">
      <c r="A34" s="22"/>
      <c r="B34" s="31"/>
      <c r="C34" s="1187" t="s">
        <v>562</v>
      </c>
      <c r="D34" s="1187"/>
      <c r="E34" s="1188"/>
      <c r="F34" s="32">
        <v>104.36</v>
      </c>
      <c r="G34" s="33">
        <v>77.430000000000007</v>
      </c>
      <c r="H34" s="33">
        <v>15.66</v>
      </c>
      <c r="I34" s="33">
        <v>12.86</v>
      </c>
      <c r="J34" s="34">
        <v>40.4</v>
      </c>
      <c r="K34" s="22"/>
      <c r="L34" s="22"/>
      <c r="M34" s="22"/>
      <c r="N34" s="22"/>
      <c r="O34" s="22"/>
      <c r="P34" s="22"/>
    </row>
    <row r="35" spans="1:16" ht="39" customHeight="1" x14ac:dyDescent="0.15">
      <c r="A35" s="22"/>
      <c r="B35" s="35"/>
      <c r="C35" s="1181" t="s">
        <v>563</v>
      </c>
      <c r="D35" s="1182"/>
      <c r="E35" s="1183"/>
      <c r="F35" s="36">
        <v>13.17</v>
      </c>
      <c r="G35" s="37">
        <v>29.2</v>
      </c>
      <c r="H35" s="37">
        <v>31.31</v>
      </c>
      <c r="I35" s="37">
        <v>20.07</v>
      </c>
      <c r="J35" s="38">
        <v>19.05</v>
      </c>
      <c r="K35" s="22"/>
      <c r="L35" s="22"/>
      <c r="M35" s="22"/>
      <c r="N35" s="22"/>
      <c r="O35" s="22"/>
      <c r="P35" s="22"/>
    </row>
    <row r="36" spans="1:16" ht="39" customHeight="1" x14ac:dyDescent="0.15">
      <c r="A36" s="22"/>
      <c r="B36" s="35"/>
      <c r="C36" s="1181" t="s">
        <v>564</v>
      </c>
      <c r="D36" s="1182"/>
      <c r="E36" s="1183"/>
      <c r="F36" s="36">
        <v>7.06</v>
      </c>
      <c r="G36" s="37">
        <v>10.86</v>
      </c>
      <c r="H36" s="37">
        <v>11.42</v>
      </c>
      <c r="I36" s="37">
        <v>9.93</v>
      </c>
      <c r="J36" s="38">
        <v>18.829999999999998</v>
      </c>
      <c r="K36" s="22"/>
      <c r="L36" s="22"/>
      <c r="M36" s="22"/>
      <c r="N36" s="22"/>
      <c r="O36" s="22"/>
      <c r="P36" s="22"/>
    </row>
    <row r="37" spans="1:16" ht="39" customHeight="1" x14ac:dyDescent="0.15">
      <c r="A37" s="22"/>
      <c r="B37" s="35"/>
      <c r="C37" s="1181" t="s">
        <v>565</v>
      </c>
      <c r="D37" s="1182"/>
      <c r="E37" s="1183"/>
      <c r="F37" s="36">
        <v>6.12</v>
      </c>
      <c r="G37" s="37">
        <v>9.19</v>
      </c>
      <c r="H37" s="37">
        <v>9.1</v>
      </c>
      <c r="I37" s="37">
        <v>8.4</v>
      </c>
      <c r="J37" s="38">
        <v>10.220000000000001</v>
      </c>
      <c r="K37" s="22"/>
      <c r="L37" s="22"/>
      <c r="M37" s="22"/>
      <c r="N37" s="22"/>
      <c r="O37" s="22"/>
      <c r="P37" s="22"/>
    </row>
    <row r="38" spans="1:16" ht="39" customHeight="1" x14ac:dyDescent="0.15">
      <c r="A38" s="22"/>
      <c r="B38" s="35"/>
      <c r="C38" s="1181" t="s">
        <v>566</v>
      </c>
      <c r="D38" s="1182"/>
      <c r="E38" s="1183"/>
      <c r="F38" s="36">
        <v>2.94</v>
      </c>
      <c r="G38" s="37">
        <v>5.39</v>
      </c>
      <c r="H38" s="37">
        <v>2.2000000000000002</v>
      </c>
      <c r="I38" s="37">
        <v>0.37</v>
      </c>
      <c r="J38" s="38">
        <v>6.14</v>
      </c>
      <c r="K38" s="22"/>
      <c r="L38" s="22"/>
      <c r="M38" s="22"/>
      <c r="N38" s="22"/>
      <c r="O38" s="22"/>
      <c r="P38" s="22"/>
    </row>
    <row r="39" spans="1:16" ht="39" customHeight="1" x14ac:dyDescent="0.15">
      <c r="A39" s="22"/>
      <c r="B39" s="35"/>
      <c r="C39" s="1181" t="s">
        <v>567</v>
      </c>
      <c r="D39" s="1182"/>
      <c r="E39" s="1183"/>
      <c r="F39" s="36">
        <v>2.13</v>
      </c>
      <c r="G39" s="37">
        <v>2.21</v>
      </c>
      <c r="H39" s="37">
        <v>1.86</v>
      </c>
      <c r="I39" s="37">
        <v>3.07</v>
      </c>
      <c r="J39" s="38">
        <v>5.14</v>
      </c>
      <c r="K39" s="22"/>
      <c r="L39" s="22"/>
      <c r="M39" s="22"/>
      <c r="N39" s="22"/>
      <c r="O39" s="22"/>
      <c r="P39" s="22"/>
    </row>
    <row r="40" spans="1:16" ht="39" customHeight="1" x14ac:dyDescent="0.15">
      <c r="A40" s="22"/>
      <c r="B40" s="35"/>
      <c r="C40" s="1181" t="s">
        <v>568</v>
      </c>
      <c r="D40" s="1182"/>
      <c r="E40" s="1183"/>
      <c r="F40" s="36">
        <v>1.37</v>
      </c>
      <c r="G40" s="37">
        <v>1.84</v>
      </c>
      <c r="H40" s="37">
        <v>1.71</v>
      </c>
      <c r="I40" s="37">
        <v>1.67</v>
      </c>
      <c r="J40" s="38">
        <v>2.25</v>
      </c>
      <c r="K40" s="22"/>
      <c r="L40" s="22"/>
      <c r="M40" s="22"/>
      <c r="N40" s="22"/>
      <c r="O40" s="22"/>
      <c r="P40" s="22"/>
    </row>
    <row r="41" spans="1:16" ht="39" customHeight="1" x14ac:dyDescent="0.15">
      <c r="A41" s="22"/>
      <c r="B41" s="35"/>
      <c r="C41" s="1181" t="s">
        <v>569</v>
      </c>
      <c r="D41" s="1182"/>
      <c r="E41" s="1183"/>
      <c r="F41" s="36">
        <v>0.22</v>
      </c>
      <c r="G41" s="37">
        <v>0.22</v>
      </c>
      <c r="H41" s="37">
        <v>0.2</v>
      </c>
      <c r="I41" s="37">
        <v>0.17</v>
      </c>
      <c r="J41" s="38">
        <v>0.18</v>
      </c>
      <c r="K41" s="22"/>
      <c r="L41" s="22"/>
      <c r="M41" s="22"/>
      <c r="N41" s="22"/>
      <c r="O41" s="22"/>
      <c r="P41" s="22"/>
    </row>
    <row r="42" spans="1:16" ht="39" customHeight="1" x14ac:dyDescent="0.15">
      <c r="A42" s="22"/>
      <c r="B42" s="39"/>
      <c r="C42" s="1181" t="s">
        <v>570</v>
      </c>
      <c r="D42" s="1182"/>
      <c r="E42" s="1183"/>
      <c r="F42" s="36" t="s">
        <v>514</v>
      </c>
      <c r="G42" s="37" t="s">
        <v>514</v>
      </c>
      <c r="H42" s="37" t="s">
        <v>514</v>
      </c>
      <c r="I42" s="37" t="s">
        <v>514</v>
      </c>
      <c r="J42" s="38" t="s">
        <v>514</v>
      </c>
      <c r="K42" s="22"/>
      <c r="L42" s="22"/>
      <c r="M42" s="22"/>
      <c r="N42" s="22"/>
      <c r="O42" s="22"/>
      <c r="P42" s="22"/>
    </row>
    <row r="43" spans="1:16" ht="39" customHeight="1" thickBot="1" x14ac:dyDescent="0.2">
      <c r="A43" s="22"/>
      <c r="B43" s="40"/>
      <c r="C43" s="1184" t="s">
        <v>571</v>
      </c>
      <c r="D43" s="1185"/>
      <c r="E43" s="1186"/>
      <c r="F43" s="41" t="s">
        <v>514</v>
      </c>
      <c r="G43" s="42" t="s">
        <v>514</v>
      </c>
      <c r="H43" s="42" t="s">
        <v>514</v>
      </c>
      <c r="I43" s="42" t="s">
        <v>514</v>
      </c>
      <c r="J43" s="43" t="s">
        <v>514</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2YFib2zrSMEVdEIXA19jEYxBPo/uIzdJ9vBwv74tLNBbf29JT3clx8Z7K1wYhMGNvseGYMRXdLdLFTGL/n6Hcg==" saltValue="KUNapGiDdeFBommk5p9aG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election activeCell="Q55" sqref="Q55"/>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15">
      <c r="A45" s="48"/>
      <c r="B45" s="1189" t="s">
        <v>11</v>
      </c>
      <c r="C45" s="1190"/>
      <c r="D45" s="58"/>
      <c r="E45" s="1195" t="s">
        <v>12</v>
      </c>
      <c r="F45" s="1195"/>
      <c r="G45" s="1195"/>
      <c r="H45" s="1195"/>
      <c r="I45" s="1195"/>
      <c r="J45" s="1196"/>
      <c r="K45" s="59">
        <v>25</v>
      </c>
      <c r="L45" s="60">
        <v>20</v>
      </c>
      <c r="M45" s="60">
        <v>18</v>
      </c>
      <c r="N45" s="60">
        <v>17</v>
      </c>
      <c r="O45" s="61">
        <v>15</v>
      </c>
      <c r="P45" s="48"/>
      <c r="Q45" s="48"/>
      <c r="R45" s="48"/>
      <c r="S45" s="48"/>
      <c r="T45" s="48"/>
      <c r="U45" s="48"/>
    </row>
    <row r="46" spans="1:21" ht="30.75" customHeight="1" x14ac:dyDescent="0.15">
      <c r="A46" s="48"/>
      <c r="B46" s="1191"/>
      <c r="C46" s="1192"/>
      <c r="D46" s="62"/>
      <c r="E46" s="1197" t="s">
        <v>13</v>
      </c>
      <c r="F46" s="1197"/>
      <c r="G46" s="1197"/>
      <c r="H46" s="1197"/>
      <c r="I46" s="1197"/>
      <c r="J46" s="1198"/>
      <c r="K46" s="63" t="s">
        <v>514</v>
      </c>
      <c r="L46" s="64" t="s">
        <v>514</v>
      </c>
      <c r="M46" s="64" t="s">
        <v>514</v>
      </c>
      <c r="N46" s="64" t="s">
        <v>514</v>
      </c>
      <c r="O46" s="65" t="s">
        <v>514</v>
      </c>
      <c r="P46" s="48"/>
      <c r="Q46" s="48"/>
      <c r="R46" s="48"/>
      <c r="S46" s="48"/>
      <c r="T46" s="48"/>
      <c r="U46" s="48"/>
    </row>
    <row r="47" spans="1:21" ht="30.75" customHeight="1" x14ac:dyDescent="0.15">
      <c r="A47" s="48"/>
      <c r="B47" s="1191"/>
      <c r="C47" s="1192"/>
      <c r="D47" s="62"/>
      <c r="E47" s="1197" t="s">
        <v>14</v>
      </c>
      <c r="F47" s="1197"/>
      <c r="G47" s="1197"/>
      <c r="H47" s="1197"/>
      <c r="I47" s="1197"/>
      <c r="J47" s="1198"/>
      <c r="K47" s="63" t="s">
        <v>514</v>
      </c>
      <c r="L47" s="64" t="s">
        <v>514</v>
      </c>
      <c r="M47" s="64" t="s">
        <v>514</v>
      </c>
      <c r="N47" s="64" t="s">
        <v>514</v>
      </c>
      <c r="O47" s="65" t="s">
        <v>514</v>
      </c>
      <c r="P47" s="48"/>
      <c r="Q47" s="48"/>
      <c r="R47" s="48"/>
      <c r="S47" s="48"/>
      <c r="T47" s="48"/>
      <c r="U47" s="48"/>
    </row>
    <row r="48" spans="1:21" ht="30.75" customHeight="1" x14ac:dyDescent="0.15">
      <c r="A48" s="48"/>
      <c r="B48" s="1191"/>
      <c r="C48" s="1192"/>
      <c r="D48" s="62"/>
      <c r="E48" s="1197" t="s">
        <v>15</v>
      </c>
      <c r="F48" s="1197"/>
      <c r="G48" s="1197"/>
      <c r="H48" s="1197"/>
      <c r="I48" s="1197"/>
      <c r="J48" s="1198"/>
      <c r="K48" s="63">
        <v>7</v>
      </c>
      <c r="L48" s="64">
        <v>7</v>
      </c>
      <c r="M48" s="64">
        <v>7</v>
      </c>
      <c r="N48" s="64">
        <v>7</v>
      </c>
      <c r="O48" s="65">
        <v>9</v>
      </c>
      <c r="P48" s="48"/>
      <c r="Q48" s="48"/>
      <c r="R48" s="48"/>
      <c r="S48" s="48"/>
      <c r="T48" s="48"/>
      <c r="U48" s="48"/>
    </row>
    <row r="49" spans="1:21" ht="30.75" customHeight="1" x14ac:dyDescent="0.15">
      <c r="A49" s="48"/>
      <c r="B49" s="1191"/>
      <c r="C49" s="1192"/>
      <c r="D49" s="62"/>
      <c r="E49" s="1197" t="s">
        <v>16</v>
      </c>
      <c r="F49" s="1197"/>
      <c r="G49" s="1197"/>
      <c r="H49" s="1197"/>
      <c r="I49" s="1197"/>
      <c r="J49" s="1198"/>
      <c r="K49" s="63">
        <v>6</v>
      </c>
      <c r="L49" s="64">
        <v>6</v>
      </c>
      <c r="M49" s="64">
        <v>5</v>
      </c>
      <c r="N49" s="64">
        <v>3</v>
      </c>
      <c r="O49" s="65">
        <v>3</v>
      </c>
      <c r="P49" s="48"/>
      <c r="Q49" s="48"/>
      <c r="R49" s="48"/>
      <c r="S49" s="48"/>
      <c r="T49" s="48"/>
      <c r="U49" s="48"/>
    </row>
    <row r="50" spans="1:21" ht="30.75" customHeight="1" x14ac:dyDescent="0.15">
      <c r="A50" s="48"/>
      <c r="B50" s="1191"/>
      <c r="C50" s="1192"/>
      <c r="D50" s="62"/>
      <c r="E50" s="1197" t="s">
        <v>17</v>
      </c>
      <c r="F50" s="1197"/>
      <c r="G50" s="1197"/>
      <c r="H50" s="1197"/>
      <c r="I50" s="1197"/>
      <c r="J50" s="1198"/>
      <c r="K50" s="63" t="s">
        <v>514</v>
      </c>
      <c r="L50" s="64" t="s">
        <v>514</v>
      </c>
      <c r="M50" s="64" t="s">
        <v>514</v>
      </c>
      <c r="N50" s="64" t="s">
        <v>514</v>
      </c>
      <c r="O50" s="65" t="s">
        <v>514</v>
      </c>
      <c r="P50" s="48"/>
      <c r="Q50" s="48"/>
      <c r="R50" s="48"/>
      <c r="S50" s="48"/>
      <c r="T50" s="48"/>
      <c r="U50" s="48"/>
    </row>
    <row r="51" spans="1:21" ht="30.75" customHeight="1" x14ac:dyDescent="0.15">
      <c r="A51" s="48"/>
      <c r="B51" s="1193"/>
      <c r="C51" s="1194"/>
      <c r="D51" s="66"/>
      <c r="E51" s="1197" t="s">
        <v>18</v>
      </c>
      <c r="F51" s="1197"/>
      <c r="G51" s="1197"/>
      <c r="H51" s="1197"/>
      <c r="I51" s="1197"/>
      <c r="J51" s="1198"/>
      <c r="K51" s="63" t="s">
        <v>514</v>
      </c>
      <c r="L51" s="64" t="s">
        <v>514</v>
      </c>
      <c r="M51" s="64" t="s">
        <v>514</v>
      </c>
      <c r="N51" s="64" t="s">
        <v>514</v>
      </c>
      <c r="O51" s="65" t="s">
        <v>514</v>
      </c>
      <c r="P51" s="48"/>
      <c r="Q51" s="48"/>
      <c r="R51" s="48"/>
      <c r="S51" s="48"/>
      <c r="T51" s="48"/>
      <c r="U51" s="48"/>
    </row>
    <row r="52" spans="1:21" ht="30.75" customHeight="1" x14ac:dyDescent="0.15">
      <c r="A52" s="48"/>
      <c r="B52" s="1199" t="s">
        <v>19</v>
      </c>
      <c r="C52" s="1200"/>
      <c r="D52" s="66"/>
      <c r="E52" s="1197" t="s">
        <v>20</v>
      </c>
      <c r="F52" s="1197"/>
      <c r="G52" s="1197"/>
      <c r="H52" s="1197"/>
      <c r="I52" s="1197"/>
      <c r="J52" s="1198"/>
      <c r="K52" s="63">
        <v>38</v>
      </c>
      <c r="L52" s="64">
        <v>35</v>
      </c>
      <c r="M52" s="64">
        <v>33</v>
      </c>
      <c r="N52" s="64">
        <v>29</v>
      </c>
      <c r="O52" s="65">
        <v>28</v>
      </c>
      <c r="P52" s="48"/>
      <c r="Q52" s="48"/>
      <c r="R52" s="48"/>
      <c r="S52" s="48"/>
      <c r="T52" s="48"/>
      <c r="U52" s="48"/>
    </row>
    <row r="53" spans="1:21" ht="30.75" customHeight="1" thickBot="1" x14ac:dyDescent="0.2">
      <c r="A53" s="48"/>
      <c r="B53" s="1201" t="s">
        <v>21</v>
      </c>
      <c r="C53" s="1202"/>
      <c r="D53" s="67"/>
      <c r="E53" s="1203" t="s">
        <v>22</v>
      </c>
      <c r="F53" s="1203"/>
      <c r="G53" s="1203"/>
      <c r="H53" s="1203"/>
      <c r="I53" s="1203"/>
      <c r="J53" s="1204"/>
      <c r="K53" s="68">
        <v>0</v>
      </c>
      <c r="L53" s="69">
        <v>-2</v>
      </c>
      <c r="M53" s="69">
        <v>-3</v>
      </c>
      <c r="N53" s="69">
        <v>-2</v>
      </c>
      <c r="O53" s="70">
        <v>-1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572</v>
      </c>
      <c r="P56" s="48"/>
      <c r="Q56" s="48"/>
      <c r="R56" s="48"/>
      <c r="S56" s="48"/>
      <c r="T56" s="48"/>
      <c r="U56" s="48"/>
    </row>
    <row r="57" spans="1:21" ht="31.5" customHeight="1" thickBot="1" x14ac:dyDescent="0.2">
      <c r="A57" s="48"/>
      <c r="B57" s="76"/>
      <c r="C57" s="77"/>
      <c r="D57" s="77"/>
      <c r="E57" s="78"/>
      <c r="F57" s="78"/>
      <c r="G57" s="78"/>
      <c r="H57" s="78"/>
      <c r="I57" s="78"/>
      <c r="J57" s="79" t="s">
        <v>2</v>
      </c>
      <c r="K57" s="80" t="s">
        <v>573</v>
      </c>
      <c r="L57" s="81" t="s">
        <v>574</v>
      </c>
      <c r="M57" s="81" t="s">
        <v>575</v>
      </c>
      <c r="N57" s="81" t="s">
        <v>576</v>
      </c>
      <c r="O57" s="82" t="s">
        <v>577</v>
      </c>
      <c r="P57" s="48"/>
      <c r="Q57" s="48"/>
      <c r="R57" s="48"/>
      <c r="S57" s="48"/>
      <c r="T57" s="48"/>
      <c r="U57" s="48"/>
    </row>
    <row r="58" spans="1:21" ht="31.5" customHeight="1" x14ac:dyDescent="0.15">
      <c r="B58" s="1205" t="s">
        <v>26</v>
      </c>
      <c r="C58" s="1206"/>
      <c r="D58" s="1211" t="s">
        <v>27</v>
      </c>
      <c r="E58" s="1212"/>
      <c r="F58" s="1212"/>
      <c r="G58" s="1212"/>
      <c r="H58" s="1212"/>
      <c r="I58" s="1212"/>
      <c r="J58" s="1213"/>
      <c r="K58" s="83"/>
      <c r="L58" s="84"/>
      <c r="M58" s="84"/>
      <c r="N58" s="84"/>
      <c r="O58" s="85"/>
    </row>
    <row r="59" spans="1:21" ht="31.5" customHeight="1" x14ac:dyDescent="0.15">
      <c r="B59" s="1207"/>
      <c r="C59" s="1208"/>
      <c r="D59" s="1214" t="s">
        <v>28</v>
      </c>
      <c r="E59" s="1215"/>
      <c r="F59" s="1215"/>
      <c r="G59" s="1215"/>
      <c r="H59" s="1215"/>
      <c r="I59" s="1215"/>
      <c r="J59" s="1216"/>
      <c r="K59" s="86"/>
      <c r="L59" s="87"/>
      <c r="M59" s="87"/>
      <c r="N59" s="87"/>
      <c r="O59" s="88"/>
    </row>
    <row r="60" spans="1:21" ht="31.5" customHeight="1" thickBot="1" x14ac:dyDescent="0.2">
      <c r="B60" s="1209"/>
      <c r="C60" s="1210"/>
      <c r="D60" s="1217" t="s">
        <v>29</v>
      </c>
      <c r="E60" s="1218"/>
      <c r="F60" s="1218"/>
      <c r="G60" s="1218"/>
      <c r="H60" s="1218"/>
      <c r="I60" s="1218"/>
      <c r="J60" s="1219"/>
      <c r="K60" s="89"/>
      <c r="L60" s="90"/>
      <c r="M60" s="90"/>
      <c r="N60" s="90"/>
      <c r="O60" s="91"/>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GbZkFwqV3H99ecRfKVm4BiEvnt+UCmB6OWs5+puGfO/iHAu3xmIol5hFLMNmhwu3uKcIOaD0vK6synKRzSJY9A==" saltValue="rWR7YstS1JNzbWrpM41Me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556</v>
      </c>
      <c r="J40" s="103" t="s">
        <v>557</v>
      </c>
      <c r="K40" s="103" t="s">
        <v>558</v>
      </c>
      <c r="L40" s="103" t="s">
        <v>559</v>
      </c>
      <c r="M40" s="104" t="s">
        <v>560</v>
      </c>
    </row>
    <row r="41" spans="2:13" ht="27.75" customHeight="1" x14ac:dyDescent="0.15">
      <c r="B41" s="1220" t="s">
        <v>32</v>
      </c>
      <c r="C41" s="1221"/>
      <c r="D41" s="105"/>
      <c r="E41" s="1226" t="s">
        <v>33</v>
      </c>
      <c r="F41" s="1226"/>
      <c r="G41" s="1226"/>
      <c r="H41" s="1227"/>
      <c r="I41" s="355">
        <v>125</v>
      </c>
      <c r="J41" s="356">
        <v>107</v>
      </c>
      <c r="K41" s="356">
        <v>90</v>
      </c>
      <c r="L41" s="356">
        <v>75</v>
      </c>
      <c r="M41" s="357">
        <v>60</v>
      </c>
    </row>
    <row r="42" spans="2:13" ht="27.75" customHeight="1" x14ac:dyDescent="0.15">
      <c r="B42" s="1222"/>
      <c r="C42" s="1223"/>
      <c r="D42" s="106"/>
      <c r="E42" s="1228" t="s">
        <v>34</v>
      </c>
      <c r="F42" s="1228"/>
      <c r="G42" s="1228"/>
      <c r="H42" s="1229"/>
      <c r="I42" s="358" t="s">
        <v>514</v>
      </c>
      <c r="J42" s="359" t="s">
        <v>514</v>
      </c>
      <c r="K42" s="359" t="s">
        <v>514</v>
      </c>
      <c r="L42" s="359" t="s">
        <v>514</v>
      </c>
      <c r="M42" s="360" t="s">
        <v>514</v>
      </c>
    </row>
    <row r="43" spans="2:13" ht="27.75" customHeight="1" x14ac:dyDescent="0.15">
      <c r="B43" s="1222"/>
      <c r="C43" s="1223"/>
      <c r="D43" s="106"/>
      <c r="E43" s="1228" t="s">
        <v>35</v>
      </c>
      <c r="F43" s="1228"/>
      <c r="G43" s="1228"/>
      <c r="H43" s="1229"/>
      <c r="I43" s="358">
        <v>118</v>
      </c>
      <c r="J43" s="359">
        <v>124</v>
      </c>
      <c r="K43" s="359">
        <v>118</v>
      </c>
      <c r="L43" s="359">
        <v>113</v>
      </c>
      <c r="M43" s="360">
        <v>105</v>
      </c>
    </row>
    <row r="44" spans="2:13" ht="27.75" customHeight="1" x14ac:dyDescent="0.15">
      <c r="B44" s="1222"/>
      <c r="C44" s="1223"/>
      <c r="D44" s="106"/>
      <c r="E44" s="1228" t="s">
        <v>36</v>
      </c>
      <c r="F44" s="1228"/>
      <c r="G44" s="1228"/>
      <c r="H44" s="1229"/>
      <c r="I44" s="358">
        <v>31</v>
      </c>
      <c r="J44" s="359">
        <v>26</v>
      </c>
      <c r="K44" s="359">
        <v>21</v>
      </c>
      <c r="L44" s="359">
        <v>17</v>
      </c>
      <c r="M44" s="360">
        <v>14</v>
      </c>
    </row>
    <row r="45" spans="2:13" ht="27.75" customHeight="1" x14ac:dyDescent="0.15">
      <c r="B45" s="1222"/>
      <c r="C45" s="1223"/>
      <c r="D45" s="106"/>
      <c r="E45" s="1228" t="s">
        <v>37</v>
      </c>
      <c r="F45" s="1228"/>
      <c r="G45" s="1228"/>
      <c r="H45" s="1229"/>
      <c r="I45" s="358">
        <v>37</v>
      </c>
      <c r="J45" s="359">
        <v>14</v>
      </c>
      <c r="K45" s="359">
        <v>12</v>
      </c>
      <c r="L45" s="359">
        <v>7</v>
      </c>
      <c r="M45" s="360">
        <v>18</v>
      </c>
    </row>
    <row r="46" spans="2:13" ht="27.75" customHeight="1" x14ac:dyDescent="0.15">
      <c r="B46" s="1222"/>
      <c r="C46" s="1223"/>
      <c r="D46" s="107"/>
      <c r="E46" s="1228" t="s">
        <v>38</v>
      </c>
      <c r="F46" s="1228"/>
      <c r="G46" s="1228"/>
      <c r="H46" s="1229"/>
      <c r="I46" s="358" t="s">
        <v>514</v>
      </c>
      <c r="J46" s="359" t="s">
        <v>514</v>
      </c>
      <c r="K46" s="359" t="s">
        <v>514</v>
      </c>
      <c r="L46" s="359" t="s">
        <v>514</v>
      </c>
      <c r="M46" s="360" t="s">
        <v>514</v>
      </c>
    </row>
    <row r="47" spans="2:13" ht="27.75" customHeight="1" x14ac:dyDescent="0.15">
      <c r="B47" s="1222"/>
      <c r="C47" s="1223"/>
      <c r="D47" s="108"/>
      <c r="E47" s="1230" t="s">
        <v>39</v>
      </c>
      <c r="F47" s="1231"/>
      <c r="G47" s="1231"/>
      <c r="H47" s="1232"/>
      <c r="I47" s="358" t="s">
        <v>514</v>
      </c>
      <c r="J47" s="359" t="s">
        <v>514</v>
      </c>
      <c r="K47" s="359" t="s">
        <v>514</v>
      </c>
      <c r="L47" s="359" t="s">
        <v>514</v>
      </c>
      <c r="M47" s="360" t="s">
        <v>514</v>
      </c>
    </row>
    <row r="48" spans="2:13" ht="27.75" customHeight="1" x14ac:dyDescent="0.15">
      <c r="B48" s="1222"/>
      <c r="C48" s="1223"/>
      <c r="D48" s="106"/>
      <c r="E48" s="1228" t="s">
        <v>40</v>
      </c>
      <c r="F48" s="1228"/>
      <c r="G48" s="1228"/>
      <c r="H48" s="1229"/>
      <c r="I48" s="358" t="s">
        <v>514</v>
      </c>
      <c r="J48" s="359" t="s">
        <v>514</v>
      </c>
      <c r="K48" s="359" t="s">
        <v>514</v>
      </c>
      <c r="L48" s="359" t="s">
        <v>514</v>
      </c>
      <c r="M48" s="360" t="s">
        <v>514</v>
      </c>
    </row>
    <row r="49" spans="2:13" ht="27.75" customHeight="1" x14ac:dyDescent="0.15">
      <c r="B49" s="1224"/>
      <c r="C49" s="1225"/>
      <c r="D49" s="106"/>
      <c r="E49" s="1228" t="s">
        <v>41</v>
      </c>
      <c r="F49" s="1228"/>
      <c r="G49" s="1228"/>
      <c r="H49" s="1229"/>
      <c r="I49" s="358" t="s">
        <v>514</v>
      </c>
      <c r="J49" s="359" t="s">
        <v>514</v>
      </c>
      <c r="K49" s="359" t="s">
        <v>514</v>
      </c>
      <c r="L49" s="359" t="s">
        <v>514</v>
      </c>
      <c r="M49" s="360" t="s">
        <v>514</v>
      </c>
    </row>
    <row r="50" spans="2:13" ht="27.75" customHeight="1" x14ac:dyDescent="0.15">
      <c r="B50" s="1233" t="s">
        <v>42</v>
      </c>
      <c r="C50" s="1234"/>
      <c r="D50" s="109"/>
      <c r="E50" s="1228" t="s">
        <v>43</v>
      </c>
      <c r="F50" s="1228"/>
      <c r="G50" s="1228"/>
      <c r="H50" s="1229"/>
      <c r="I50" s="358">
        <v>1391</v>
      </c>
      <c r="J50" s="359">
        <v>1567</v>
      </c>
      <c r="K50" s="359">
        <v>1857</v>
      </c>
      <c r="L50" s="359">
        <v>1724</v>
      </c>
      <c r="M50" s="360">
        <v>1724</v>
      </c>
    </row>
    <row r="51" spans="2:13" ht="27.75" customHeight="1" x14ac:dyDescent="0.15">
      <c r="B51" s="1222"/>
      <c r="C51" s="1223"/>
      <c r="D51" s="106"/>
      <c r="E51" s="1228" t="s">
        <v>44</v>
      </c>
      <c r="F51" s="1228"/>
      <c r="G51" s="1228"/>
      <c r="H51" s="1229"/>
      <c r="I51" s="358" t="s">
        <v>514</v>
      </c>
      <c r="J51" s="359" t="s">
        <v>514</v>
      </c>
      <c r="K51" s="359" t="s">
        <v>514</v>
      </c>
      <c r="L51" s="359" t="s">
        <v>514</v>
      </c>
      <c r="M51" s="360" t="s">
        <v>514</v>
      </c>
    </row>
    <row r="52" spans="2:13" ht="27.75" customHeight="1" x14ac:dyDescent="0.15">
      <c r="B52" s="1224"/>
      <c r="C52" s="1225"/>
      <c r="D52" s="106"/>
      <c r="E52" s="1228" t="s">
        <v>45</v>
      </c>
      <c r="F52" s="1228"/>
      <c r="G52" s="1228"/>
      <c r="H52" s="1229"/>
      <c r="I52" s="358">
        <v>303</v>
      </c>
      <c r="J52" s="359">
        <v>275</v>
      </c>
      <c r="K52" s="359">
        <v>251</v>
      </c>
      <c r="L52" s="359">
        <v>229</v>
      </c>
      <c r="M52" s="360">
        <v>205</v>
      </c>
    </row>
    <row r="53" spans="2:13" ht="27.75" customHeight="1" thickBot="1" x14ac:dyDescent="0.2">
      <c r="B53" s="1235" t="s">
        <v>46</v>
      </c>
      <c r="C53" s="1236"/>
      <c r="D53" s="110"/>
      <c r="E53" s="1237" t="s">
        <v>47</v>
      </c>
      <c r="F53" s="1237"/>
      <c r="G53" s="1237"/>
      <c r="H53" s="1238"/>
      <c r="I53" s="361">
        <v>-1382</v>
      </c>
      <c r="J53" s="362">
        <v>-1571</v>
      </c>
      <c r="K53" s="362">
        <v>-1866</v>
      </c>
      <c r="L53" s="362">
        <v>-1742</v>
      </c>
      <c r="M53" s="363">
        <v>-1732</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aa2emF6pEdLMk9WpNbDg/5HVvdBCUvwrGDsDfikQSo4No8aJjgFbqcMMAion7t0gGRuCbqngyXerfvIngEGmg==" saltValue="TNBx76/By0CsxcIncOmhb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H63" sqref="H63"/>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558</v>
      </c>
      <c r="G54" s="119" t="s">
        <v>559</v>
      </c>
      <c r="H54" s="120" t="s">
        <v>560</v>
      </c>
    </row>
    <row r="55" spans="2:8" ht="52.5" customHeight="1" x14ac:dyDescent="0.15">
      <c r="B55" s="121"/>
      <c r="C55" s="1247" t="s">
        <v>50</v>
      </c>
      <c r="D55" s="1247"/>
      <c r="E55" s="1248"/>
      <c r="F55" s="122">
        <v>1282</v>
      </c>
      <c r="G55" s="122">
        <v>1147</v>
      </c>
      <c r="H55" s="123">
        <v>1147</v>
      </c>
    </row>
    <row r="56" spans="2:8" ht="52.5" customHeight="1" x14ac:dyDescent="0.15">
      <c r="B56" s="124"/>
      <c r="C56" s="1249" t="s">
        <v>51</v>
      </c>
      <c r="D56" s="1249"/>
      <c r="E56" s="1250"/>
      <c r="F56" s="125">
        <v>2</v>
      </c>
      <c r="G56" s="125">
        <v>5</v>
      </c>
      <c r="H56" s="126">
        <v>5</v>
      </c>
    </row>
    <row r="57" spans="2:8" ht="53.25" customHeight="1" x14ac:dyDescent="0.15">
      <c r="B57" s="124"/>
      <c r="C57" s="1251" t="s">
        <v>52</v>
      </c>
      <c r="D57" s="1251"/>
      <c r="E57" s="1252"/>
      <c r="F57" s="127">
        <v>569</v>
      </c>
      <c r="G57" s="127">
        <v>558</v>
      </c>
      <c r="H57" s="128">
        <v>558</v>
      </c>
    </row>
    <row r="58" spans="2:8" ht="45.75" customHeight="1" x14ac:dyDescent="0.15">
      <c r="B58" s="129"/>
      <c r="C58" s="1239" t="s">
        <v>587</v>
      </c>
      <c r="D58" s="1240"/>
      <c r="E58" s="1241"/>
      <c r="F58" s="130">
        <v>300</v>
      </c>
      <c r="G58" s="130">
        <v>301</v>
      </c>
      <c r="H58" s="131">
        <v>301</v>
      </c>
    </row>
    <row r="59" spans="2:8" ht="45.75" customHeight="1" x14ac:dyDescent="0.15">
      <c r="B59" s="129"/>
      <c r="C59" s="1239" t="s">
        <v>588</v>
      </c>
      <c r="D59" s="1240"/>
      <c r="E59" s="1241"/>
      <c r="F59" s="130">
        <v>123</v>
      </c>
      <c r="G59" s="130">
        <v>123</v>
      </c>
      <c r="H59" s="131">
        <v>123</v>
      </c>
    </row>
    <row r="60" spans="2:8" ht="45.75" customHeight="1" x14ac:dyDescent="0.15">
      <c r="B60" s="129"/>
      <c r="C60" s="1239" t="s">
        <v>589</v>
      </c>
      <c r="D60" s="1240"/>
      <c r="E60" s="1241"/>
      <c r="F60" s="130">
        <v>60</v>
      </c>
      <c r="G60" s="130">
        <v>60</v>
      </c>
      <c r="H60" s="131">
        <v>60</v>
      </c>
    </row>
    <row r="61" spans="2:8" ht="45.75" customHeight="1" x14ac:dyDescent="0.15">
      <c r="B61" s="129"/>
      <c r="C61" s="1239" t="s">
        <v>590</v>
      </c>
      <c r="D61" s="1240"/>
      <c r="E61" s="1241"/>
      <c r="F61" s="130">
        <v>22</v>
      </c>
      <c r="G61" s="130">
        <v>22</v>
      </c>
      <c r="H61" s="131">
        <v>22</v>
      </c>
    </row>
    <row r="62" spans="2:8" ht="45.75" customHeight="1" thickBot="1" x14ac:dyDescent="0.2">
      <c r="B62" s="132"/>
      <c r="C62" s="1242" t="s">
        <v>591</v>
      </c>
      <c r="D62" s="1243"/>
      <c r="E62" s="1244"/>
      <c r="F62" s="133">
        <v>17</v>
      </c>
      <c r="G62" s="133">
        <v>17</v>
      </c>
      <c r="H62" s="134">
        <v>17</v>
      </c>
    </row>
    <row r="63" spans="2:8" ht="52.5" customHeight="1" thickBot="1" x14ac:dyDescent="0.2">
      <c r="B63" s="135"/>
      <c r="C63" s="1245" t="s">
        <v>53</v>
      </c>
      <c r="D63" s="1245"/>
      <c r="E63" s="1246"/>
      <c r="F63" s="136">
        <v>1853</v>
      </c>
      <c r="G63" s="136">
        <v>1710</v>
      </c>
      <c r="H63" s="137">
        <v>1710</v>
      </c>
    </row>
    <row r="64" spans="2:8" x14ac:dyDescent="0.15"/>
  </sheetData>
  <sheetProtection algorithmName="SHA-512" hashValue="In9p74hdhARnLd95KPbyYQrU0NEjQxls1k+bGKM7Ec/kooiA/M1OGmelz+IA1eGeGt7AAFLvpDVIfNJLkYE3Sg==" saltValue="/cI6vZ8UQKamMbQXQXFCc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70" zoomScaleNormal="70" zoomScaleSheetLayoutView="55" workbookViewId="0"/>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592</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593</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6"/>
      <c r="AO43" s="1267"/>
      <c r="AP43" s="1267"/>
      <c r="AQ43" s="1267"/>
      <c r="AR43" s="1267"/>
      <c r="AS43" s="1267"/>
      <c r="AT43" s="1267"/>
      <c r="AU43" s="1267"/>
      <c r="AV43" s="1267"/>
      <c r="AW43" s="1267"/>
      <c r="AX43" s="1267"/>
      <c r="AY43" s="1267"/>
      <c r="AZ43" s="1267"/>
      <c r="BA43" s="1267"/>
      <c r="BB43" s="1267"/>
      <c r="BC43" s="1267"/>
      <c r="BD43" s="1267"/>
      <c r="BE43" s="1267"/>
      <c r="BF43" s="1267"/>
      <c r="BG43" s="1267"/>
      <c r="BH43" s="1267"/>
      <c r="BI43" s="1267"/>
      <c r="BJ43" s="1267"/>
      <c r="BK43" s="1267"/>
      <c r="BL43" s="1267"/>
      <c r="BM43" s="1267"/>
      <c r="BN43" s="1267"/>
      <c r="BO43" s="1267"/>
      <c r="BP43" s="1267"/>
      <c r="BQ43" s="1267"/>
      <c r="BR43" s="1267"/>
      <c r="BS43" s="1267"/>
      <c r="BT43" s="1267"/>
      <c r="BU43" s="1267"/>
      <c r="BV43" s="1267"/>
      <c r="BW43" s="1267"/>
      <c r="BX43" s="1267"/>
      <c r="BY43" s="1267"/>
      <c r="BZ43" s="1267"/>
      <c r="CA43" s="1267"/>
      <c r="CB43" s="1267"/>
      <c r="CC43" s="1267"/>
      <c r="CD43" s="1267"/>
      <c r="CE43" s="1267"/>
      <c r="CF43" s="1267"/>
      <c r="CG43" s="1267"/>
      <c r="CH43" s="1267"/>
      <c r="CI43" s="1267"/>
      <c r="CJ43" s="1267"/>
      <c r="CK43" s="1267"/>
      <c r="CL43" s="1267"/>
      <c r="CM43" s="1267"/>
      <c r="CN43" s="1267"/>
      <c r="CO43" s="1267"/>
      <c r="CP43" s="1267"/>
      <c r="CQ43" s="1267"/>
      <c r="CR43" s="1267"/>
      <c r="CS43" s="1267"/>
      <c r="CT43" s="1267"/>
      <c r="CU43" s="1267"/>
      <c r="CV43" s="1267"/>
      <c r="CW43" s="1267"/>
      <c r="CX43" s="1267"/>
      <c r="CY43" s="1267"/>
      <c r="CZ43" s="1267"/>
      <c r="DA43" s="1267"/>
      <c r="DB43" s="1267"/>
      <c r="DC43" s="1268"/>
    </row>
    <row r="44" spans="2:109" x14ac:dyDescent="0.15">
      <c r="B44" s="372"/>
      <c r="AN44" s="1269"/>
      <c r="AO44" s="1270"/>
      <c r="AP44" s="1270"/>
      <c r="AQ44" s="1270"/>
      <c r="AR44" s="1270"/>
      <c r="AS44" s="1270"/>
      <c r="AT44" s="1270"/>
      <c r="AU44" s="1270"/>
      <c r="AV44" s="1270"/>
      <c r="AW44" s="1270"/>
      <c r="AX44" s="1270"/>
      <c r="AY44" s="1270"/>
      <c r="AZ44" s="1270"/>
      <c r="BA44" s="1270"/>
      <c r="BB44" s="1270"/>
      <c r="BC44" s="1270"/>
      <c r="BD44" s="1270"/>
      <c r="BE44" s="1270"/>
      <c r="BF44" s="1270"/>
      <c r="BG44" s="1270"/>
      <c r="BH44" s="1270"/>
      <c r="BI44" s="1270"/>
      <c r="BJ44" s="1270"/>
      <c r="BK44" s="1270"/>
      <c r="BL44" s="1270"/>
      <c r="BM44" s="1270"/>
      <c r="BN44" s="1270"/>
      <c r="BO44" s="1270"/>
      <c r="BP44" s="1270"/>
      <c r="BQ44" s="1270"/>
      <c r="BR44" s="1270"/>
      <c r="BS44" s="1270"/>
      <c r="BT44" s="1270"/>
      <c r="BU44" s="1270"/>
      <c r="BV44" s="1270"/>
      <c r="BW44" s="1270"/>
      <c r="BX44" s="1270"/>
      <c r="BY44" s="1270"/>
      <c r="BZ44" s="1270"/>
      <c r="CA44" s="1270"/>
      <c r="CB44" s="1270"/>
      <c r="CC44" s="1270"/>
      <c r="CD44" s="1270"/>
      <c r="CE44" s="1270"/>
      <c r="CF44" s="1270"/>
      <c r="CG44" s="1270"/>
      <c r="CH44" s="1270"/>
      <c r="CI44" s="1270"/>
      <c r="CJ44" s="1270"/>
      <c r="CK44" s="1270"/>
      <c r="CL44" s="1270"/>
      <c r="CM44" s="1270"/>
      <c r="CN44" s="1270"/>
      <c r="CO44" s="1270"/>
      <c r="CP44" s="1270"/>
      <c r="CQ44" s="1270"/>
      <c r="CR44" s="1270"/>
      <c r="CS44" s="1270"/>
      <c r="CT44" s="1270"/>
      <c r="CU44" s="1270"/>
      <c r="CV44" s="1270"/>
      <c r="CW44" s="1270"/>
      <c r="CX44" s="1270"/>
      <c r="CY44" s="1270"/>
      <c r="CZ44" s="1270"/>
      <c r="DA44" s="1270"/>
      <c r="DB44" s="1270"/>
      <c r="DC44" s="1271"/>
    </row>
    <row r="45" spans="2:109" x14ac:dyDescent="0.15">
      <c r="B45" s="372"/>
      <c r="AN45" s="1269"/>
      <c r="AO45" s="1270"/>
      <c r="AP45" s="1270"/>
      <c r="AQ45" s="1270"/>
      <c r="AR45" s="1270"/>
      <c r="AS45" s="1270"/>
      <c r="AT45" s="1270"/>
      <c r="AU45" s="1270"/>
      <c r="AV45" s="1270"/>
      <c r="AW45" s="1270"/>
      <c r="AX45" s="1270"/>
      <c r="AY45" s="1270"/>
      <c r="AZ45" s="1270"/>
      <c r="BA45" s="1270"/>
      <c r="BB45" s="1270"/>
      <c r="BC45" s="1270"/>
      <c r="BD45" s="1270"/>
      <c r="BE45" s="1270"/>
      <c r="BF45" s="1270"/>
      <c r="BG45" s="1270"/>
      <c r="BH45" s="1270"/>
      <c r="BI45" s="1270"/>
      <c r="BJ45" s="1270"/>
      <c r="BK45" s="1270"/>
      <c r="BL45" s="1270"/>
      <c r="BM45" s="1270"/>
      <c r="BN45" s="1270"/>
      <c r="BO45" s="1270"/>
      <c r="BP45" s="1270"/>
      <c r="BQ45" s="1270"/>
      <c r="BR45" s="1270"/>
      <c r="BS45" s="1270"/>
      <c r="BT45" s="1270"/>
      <c r="BU45" s="1270"/>
      <c r="BV45" s="1270"/>
      <c r="BW45" s="1270"/>
      <c r="BX45" s="1270"/>
      <c r="BY45" s="1270"/>
      <c r="BZ45" s="1270"/>
      <c r="CA45" s="1270"/>
      <c r="CB45" s="1270"/>
      <c r="CC45" s="1270"/>
      <c r="CD45" s="1270"/>
      <c r="CE45" s="1270"/>
      <c r="CF45" s="1270"/>
      <c r="CG45" s="1270"/>
      <c r="CH45" s="1270"/>
      <c r="CI45" s="1270"/>
      <c r="CJ45" s="1270"/>
      <c r="CK45" s="1270"/>
      <c r="CL45" s="1270"/>
      <c r="CM45" s="1270"/>
      <c r="CN45" s="1270"/>
      <c r="CO45" s="1270"/>
      <c r="CP45" s="1270"/>
      <c r="CQ45" s="1270"/>
      <c r="CR45" s="1270"/>
      <c r="CS45" s="1270"/>
      <c r="CT45" s="1270"/>
      <c r="CU45" s="1270"/>
      <c r="CV45" s="1270"/>
      <c r="CW45" s="1270"/>
      <c r="CX45" s="1270"/>
      <c r="CY45" s="1270"/>
      <c r="CZ45" s="1270"/>
      <c r="DA45" s="1270"/>
      <c r="DB45" s="1270"/>
      <c r="DC45" s="1271"/>
    </row>
    <row r="46" spans="2:109" x14ac:dyDescent="0.15">
      <c r="B46" s="372"/>
      <c r="AN46" s="1269"/>
      <c r="AO46" s="1270"/>
      <c r="AP46" s="1270"/>
      <c r="AQ46" s="1270"/>
      <c r="AR46" s="1270"/>
      <c r="AS46" s="1270"/>
      <c r="AT46" s="1270"/>
      <c r="AU46" s="1270"/>
      <c r="AV46" s="1270"/>
      <c r="AW46" s="1270"/>
      <c r="AX46" s="1270"/>
      <c r="AY46" s="1270"/>
      <c r="AZ46" s="1270"/>
      <c r="BA46" s="1270"/>
      <c r="BB46" s="1270"/>
      <c r="BC46" s="1270"/>
      <c r="BD46" s="1270"/>
      <c r="BE46" s="1270"/>
      <c r="BF46" s="1270"/>
      <c r="BG46" s="1270"/>
      <c r="BH46" s="1270"/>
      <c r="BI46" s="1270"/>
      <c r="BJ46" s="1270"/>
      <c r="BK46" s="1270"/>
      <c r="BL46" s="1270"/>
      <c r="BM46" s="1270"/>
      <c r="BN46" s="1270"/>
      <c r="BO46" s="1270"/>
      <c r="BP46" s="1270"/>
      <c r="BQ46" s="1270"/>
      <c r="BR46" s="1270"/>
      <c r="BS46" s="1270"/>
      <c r="BT46" s="1270"/>
      <c r="BU46" s="1270"/>
      <c r="BV46" s="1270"/>
      <c r="BW46" s="1270"/>
      <c r="BX46" s="1270"/>
      <c r="BY46" s="1270"/>
      <c r="BZ46" s="1270"/>
      <c r="CA46" s="1270"/>
      <c r="CB46" s="1270"/>
      <c r="CC46" s="1270"/>
      <c r="CD46" s="1270"/>
      <c r="CE46" s="1270"/>
      <c r="CF46" s="1270"/>
      <c r="CG46" s="1270"/>
      <c r="CH46" s="1270"/>
      <c r="CI46" s="1270"/>
      <c r="CJ46" s="1270"/>
      <c r="CK46" s="1270"/>
      <c r="CL46" s="1270"/>
      <c r="CM46" s="1270"/>
      <c r="CN46" s="1270"/>
      <c r="CO46" s="1270"/>
      <c r="CP46" s="1270"/>
      <c r="CQ46" s="1270"/>
      <c r="CR46" s="1270"/>
      <c r="CS46" s="1270"/>
      <c r="CT46" s="1270"/>
      <c r="CU46" s="1270"/>
      <c r="CV46" s="1270"/>
      <c r="CW46" s="1270"/>
      <c r="CX46" s="1270"/>
      <c r="CY46" s="1270"/>
      <c r="CZ46" s="1270"/>
      <c r="DA46" s="1270"/>
      <c r="DB46" s="1270"/>
      <c r="DC46" s="1271"/>
    </row>
    <row r="47" spans="2:109" x14ac:dyDescent="0.15">
      <c r="B47" s="372"/>
      <c r="AN47" s="1272"/>
      <c r="AO47" s="1273"/>
      <c r="AP47" s="1273"/>
      <c r="AQ47" s="1273"/>
      <c r="AR47" s="1273"/>
      <c r="AS47" s="1273"/>
      <c r="AT47" s="1273"/>
      <c r="AU47" s="1273"/>
      <c r="AV47" s="1273"/>
      <c r="AW47" s="1273"/>
      <c r="AX47" s="1273"/>
      <c r="AY47" s="1273"/>
      <c r="AZ47" s="1273"/>
      <c r="BA47" s="1273"/>
      <c r="BB47" s="1273"/>
      <c r="BC47" s="1273"/>
      <c r="BD47" s="1273"/>
      <c r="BE47" s="1273"/>
      <c r="BF47" s="1273"/>
      <c r="BG47" s="1273"/>
      <c r="BH47" s="1273"/>
      <c r="BI47" s="1273"/>
      <c r="BJ47" s="1273"/>
      <c r="BK47" s="1273"/>
      <c r="BL47" s="1273"/>
      <c r="BM47" s="1273"/>
      <c r="BN47" s="1273"/>
      <c r="BO47" s="1273"/>
      <c r="BP47" s="1273"/>
      <c r="BQ47" s="1273"/>
      <c r="BR47" s="1273"/>
      <c r="BS47" s="1273"/>
      <c r="BT47" s="1273"/>
      <c r="BU47" s="1273"/>
      <c r="BV47" s="1273"/>
      <c r="BW47" s="1273"/>
      <c r="BX47" s="1273"/>
      <c r="BY47" s="1273"/>
      <c r="BZ47" s="1273"/>
      <c r="CA47" s="1273"/>
      <c r="CB47" s="1273"/>
      <c r="CC47" s="1273"/>
      <c r="CD47" s="1273"/>
      <c r="CE47" s="1273"/>
      <c r="CF47" s="1273"/>
      <c r="CG47" s="1273"/>
      <c r="CH47" s="1273"/>
      <c r="CI47" s="1273"/>
      <c r="CJ47" s="1273"/>
      <c r="CK47" s="1273"/>
      <c r="CL47" s="1273"/>
      <c r="CM47" s="1273"/>
      <c r="CN47" s="1273"/>
      <c r="CO47" s="1273"/>
      <c r="CP47" s="1273"/>
      <c r="CQ47" s="1273"/>
      <c r="CR47" s="1273"/>
      <c r="CS47" s="1273"/>
      <c r="CT47" s="1273"/>
      <c r="CU47" s="1273"/>
      <c r="CV47" s="1273"/>
      <c r="CW47" s="1273"/>
      <c r="CX47" s="1273"/>
      <c r="CY47" s="1273"/>
      <c r="CZ47" s="1273"/>
      <c r="DA47" s="1273"/>
      <c r="DB47" s="1273"/>
      <c r="DC47" s="1274"/>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594</v>
      </c>
    </row>
    <row r="50" spans="1:109" x14ac:dyDescent="0.15">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556</v>
      </c>
      <c r="BQ50" s="1258"/>
      <c r="BR50" s="1258"/>
      <c r="BS50" s="1258"/>
      <c r="BT50" s="1258"/>
      <c r="BU50" s="1258"/>
      <c r="BV50" s="1258"/>
      <c r="BW50" s="1258"/>
      <c r="BX50" s="1258" t="s">
        <v>557</v>
      </c>
      <c r="BY50" s="1258"/>
      <c r="BZ50" s="1258"/>
      <c r="CA50" s="1258"/>
      <c r="CB50" s="1258"/>
      <c r="CC50" s="1258"/>
      <c r="CD50" s="1258"/>
      <c r="CE50" s="1258"/>
      <c r="CF50" s="1258" t="s">
        <v>558</v>
      </c>
      <c r="CG50" s="1258"/>
      <c r="CH50" s="1258"/>
      <c r="CI50" s="1258"/>
      <c r="CJ50" s="1258"/>
      <c r="CK50" s="1258"/>
      <c r="CL50" s="1258"/>
      <c r="CM50" s="1258"/>
      <c r="CN50" s="1258" t="s">
        <v>559</v>
      </c>
      <c r="CO50" s="1258"/>
      <c r="CP50" s="1258"/>
      <c r="CQ50" s="1258"/>
      <c r="CR50" s="1258"/>
      <c r="CS50" s="1258"/>
      <c r="CT50" s="1258"/>
      <c r="CU50" s="1258"/>
      <c r="CV50" s="1258" t="s">
        <v>560</v>
      </c>
      <c r="CW50" s="1258"/>
      <c r="CX50" s="1258"/>
      <c r="CY50" s="1258"/>
      <c r="CZ50" s="1258"/>
      <c r="DA50" s="1258"/>
      <c r="DB50" s="1258"/>
      <c r="DC50" s="1258"/>
    </row>
    <row r="51" spans="1:109" ht="13.5" customHeight="1" x14ac:dyDescent="0.15">
      <c r="B51" s="372"/>
      <c r="G51" s="1261"/>
      <c r="H51" s="1261"/>
      <c r="I51" s="1275"/>
      <c r="J51" s="1275"/>
      <c r="K51" s="1260"/>
      <c r="L51" s="1260"/>
      <c r="M51" s="1260"/>
      <c r="N51" s="1260"/>
      <c r="AM51" s="381"/>
      <c r="AN51" s="1256" t="s">
        <v>595</v>
      </c>
      <c r="AO51" s="1256"/>
      <c r="AP51" s="1256"/>
      <c r="AQ51" s="1256"/>
      <c r="AR51" s="1256"/>
      <c r="AS51" s="1256"/>
      <c r="AT51" s="1256"/>
      <c r="AU51" s="1256"/>
      <c r="AV51" s="1256"/>
      <c r="AW51" s="1256"/>
      <c r="AX51" s="1256"/>
      <c r="AY51" s="1256"/>
      <c r="AZ51" s="1256"/>
      <c r="BA51" s="1256"/>
      <c r="BB51" s="1256" t="s">
        <v>596</v>
      </c>
      <c r="BC51" s="1256"/>
      <c r="BD51" s="1256"/>
      <c r="BE51" s="1256"/>
      <c r="BF51" s="1256"/>
      <c r="BG51" s="1256"/>
      <c r="BH51" s="1256"/>
      <c r="BI51" s="1256"/>
      <c r="BJ51" s="1256"/>
      <c r="BK51" s="1256"/>
      <c r="BL51" s="1256"/>
      <c r="BM51" s="1256"/>
      <c r="BN51" s="1256"/>
      <c r="BO51" s="1256"/>
      <c r="BP51" s="1265"/>
      <c r="BQ51" s="1253"/>
      <c r="BR51" s="1253"/>
      <c r="BS51" s="1253"/>
      <c r="BT51" s="1253"/>
      <c r="BU51" s="1253"/>
      <c r="BV51" s="1253"/>
      <c r="BW51" s="1253"/>
      <c r="BX51" s="1265"/>
      <c r="BY51" s="1253"/>
      <c r="BZ51" s="1253"/>
      <c r="CA51" s="1253"/>
      <c r="CB51" s="1253"/>
      <c r="CC51" s="1253"/>
      <c r="CD51" s="1253"/>
      <c r="CE51" s="1253"/>
      <c r="CF51" s="1265"/>
      <c r="CG51" s="1253"/>
      <c r="CH51" s="1253"/>
      <c r="CI51" s="1253"/>
      <c r="CJ51" s="1253"/>
      <c r="CK51" s="1253"/>
      <c r="CL51" s="1253"/>
      <c r="CM51" s="1253"/>
      <c r="CN51" s="1265"/>
      <c r="CO51" s="1253"/>
      <c r="CP51" s="1253"/>
      <c r="CQ51" s="1253"/>
      <c r="CR51" s="1253"/>
      <c r="CS51" s="1253"/>
      <c r="CT51" s="1253"/>
      <c r="CU51" s="1253"/>
      <c r="CV51" s="1265"/>
      <c r="CW51" s="1253"/>
      <c r="CX51" s="1253"/>
      <c r="CY51" s="1253"/>
      <c r="CZ51" s="1253"/>
      <c r="DA51" s="1253"/>
      <c r="DB51" s="1253"/>
      <c r="DC51" s="1253"/>
    </row>
    <row r="52" spans="1:109" x14ac:dyDescent="0.15">
      <c r="B52" s="372"/>
      <c r="G52" s="1261"/>
      <c r="H52" s="1261"/>
      <c r="I52" s="1275"/>
      <c r="J52" s="1275"/>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x14ac:dyDescent="0.15">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597</v>
      </c>
      <c r="BC53" s="1256"/>
      <c r="BD53" s="1256"/>
      <c r="BE53" s="1256"/>
      <c r="BF53" s="1256"/>
      <c r="BG53" s="1256"/>
      <c r="BH53" s="1256"/>
      <c r="BI53" s="1256"/>
      <c r="BJ53" s="1256"/>
      <c r="BK53" s="1256"/>
      <c r="BL53" s="1256"/>
      <c r="BM53" s="1256"/>
      <c r="BN53" s="1256"/>
      <c r="BO53" s="1256"/>
      <c r="BP53" s="1265"/>
      <c r="BQ53" s="1253"/>
      <c r="BR53" s="1253"/>
      <c r="BS53" s="1253"/>
      <c r="BT53" s="1253"/>
      <c r="BU53" s="1253"/>
      <c r="BV53" s="1253"/>
      <c r="BW53" s="1253"/>
      <c r="BX53" s="1265"/>
      <c r="BY53" s="1253"/>
      <c r="BZ53" s="1253"/>
      <c r="CA53" s="1253"/>
      <c r="CB53" s="1253"/>
      <c r="CC53" s="1253"/>
      <c r="CD53" s="1253"/>
      <c r="CE53" s="1253"/>
      <c r="CF53" s="1265"/>
      <c r="CG53" s="1253"/>
      <c r="CH53" s="1253"/>
      <c r="CI53" s="1253"/>
      <c r="CJ53" s="1253"/>
      <c r="CK53" s="1253"/>
      <c r="CL53" s="1253"/>
      <c r="CM53" s="1253"/>
      <c r="CN53" s="1265"/>
      <c r="CO53" s="1253"/>
      <c r="CP53" s="1253"/>
      <c r="CQ53" s="1253"/>
      <c r="CR53" s="1253"/>
      <c r="CS53" s="1253"/>
      <c r="CT53" s="1253"/>
      <c r="CU53" s="1253"/>
      <c r="CV53" s="1265"/>
      <c r="CW53" s="1253"/>
      <c r="CX53" s="1253"/>
      <c r="CY53" s="1253"/>
      <c r="CZ53" s="1253"/>
      <c r="DA53" s="1253"/>
      <c r="DB53" s="1253"/>
      <c r="DC53" s="1253"/>
    </row>
    <row r="54" spans="1:109" x14ac:dyDescent="0.15">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x14ac:dyDescent="0.15">
      <c r="A55" s="380"/>
      <c r="B55" s="372"/>
      <c r="G55" s="1259"/>
      <c r="H55" s="1259"/>
      <c r="I55" s="1259"/>
      <c r="J55" s="1259"/>
      <c r="K55" s="1260"/>
      <c r="L55" s="1260"/>
      <c r="M55" s="1260"/>
      <c r="N55" s="1260"/>
      <c r="AN55" s="1258" t="s">
        <v>598</v>
      </c>
      <c r="AO55" s="1258"/>
      <c r="AP55" s="1258"/>
      <c r="AQ55" s="1258"/>
      <c r="AR55" s="1258"/>
      <c r="AS55" s="1258"/>
      <c r="AT55" s="1258"/>
      <c r="AU55" s="1258"/>
      <c r="AV55" s="1258"/>
      <c r="AW55" s="1258"/>
      <c r="AX55" s="1258"/>
      <c r="AY55" s="1258"/>
      <c r="AZ55" s="1258"/>
      <c r="BA55" s="1258"/>
      <c r="BB55" s="1256" t="s">
        <v>596</v>
      </c>
      <c r="BC55" s="1256"/>
      <c r="BD55" s="1256"/>
      <c r="BE55" s="1256"/>
      <c r="BF55" s="1256"/>
      <c r="BG55" s="1256"/>
      <c r="BH55" s="1256"/>
      <c r="BI55" s="1256"/>
      <c r="BJ55" s="1256"/>
      <c r="BK55" s="1256"/>
      <c r="BL55" s="1256"/>
      <c r="BM55" s="1256"/>
      <c r="BN55" s="1256"/>
      <c r="BO55" s="1256"/>
      <c r="BP55" s="1265"/>
      <c r="BQ55" s="1253"/>
      <c r="BR55" s="1253"/>
      <c r="BS55" s="1253"/>
      <c r="BT55" s="1253"/>
      <c r="BU55" s="1253"/>
      <c r="BV55" s="1253"/>
      <c r="BW55" s="1253"/>
      <c r="BX55" s="1265"/>
      <c r="BY55" s="1253"/>
      <c r="BZ55" s="1253"/>
      <c r="CA55" s="1253"/>
      <c r="CB55" s="1253"/>
      <c r="CC55" s="1253"/>
      <c r="CD55" s="1253"/>
      <c r="CE55" s="1253"/>
      <c r="CF55" s="1265"/>
      <c r="CG55" s="1253"/>
      <c r="CH55" s="1253"/>
      <c r="CI55" s="1253"/>
      <c r="CJ55" s="1253"/>
      <c r="CK55" s="1253"/>
      <c r="CL55" s="1253"/>
      <c r="CM55" s="1253"/>
      <c r="CN55" s="1265"/>
      <c r="CO55" s="1253"/>
      <c r="CP55" s="1253"/>
      <c r="CQ55" s="1253"/>
      <c r="CR55" s="1253"/>
      <c r="CS55" s="1253"/>
      <c r="CT55" s="1253"/>
      <c r="CU55" s="1253"/>
      <c r="CV55" s="1265"/>
      <c r="CW55" s="1253"/>
      <c r="CX55" s="1253"/>
      <c r="CY55" s="1253"/>
      <c r="CZ55" s="1253"/>
      <c r="DA55" s="1253"/>
      <c r="DB55" s="1253"/>
      <c r="DC55" s="1253"/>
    </row>
    <row r="56" spans="1:109" x14ac:dyDescent="0.15">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x14ac:dyDescent="0.15">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597</v>
      </c>
      <c r="BC57" s="1256"/>
      <c r="BD57" s="1256"/>
      <c r="BE57" s="1256"/>
      <c r="BF57" s="1256"/>
      <c r="BG57" s="1256"/>
      <c r="BH57" s="1256"/>
      <c r="BI57" s="1256"/>
      <c r="BJ57" s="1256"/>
      <c r="BK57" s="1256"/>
      <c r="BL57" s="1256"/>
      <c r="BM57" s="1256"/>
      <c r="BN57" s="1256"/>
      <c r="BO57" s="1256"/>
      <c r="BP57" s="1265"/>
      <c r="BQ57" s="1253"/>
      <c r="BR57" s="1253"/>
      <c r="BS57" s="1253"/>
      <c r="BT57" s="1253"/>
      <c r="BU57" s="1253"/>
      <c r="BV57" s="1253"/>
      <c r="BW57" s="1253"/>
      <c r="BX57" s="1265"/>
      <c r="BY57" s="1253"/>
      <c r="BZ57" s="1253"/>
      <c r="CA57" s="1253"/>
      <c r="CB57" s="1253"/>
      <c r="CC57" s="1253"/>
      <c r="CD57" s="1253"/>
      <c r="CE57" s="1253"/>
      <c r="CF57" s="1265"/>
      <c r="CG57" s="1253"/>
      <c r="CH57" s="1253"/>
      <c r="CI57" s="1253"/>
      <c r="CJ57" s="1253"/>
      <c r="CK57" s="1253"/>
      <c r="CL57" s="1253"/>
      <c r="CM57" s="1253"/>
      <c r="CN57" s="1265"/>
      <c r="CO57" s="1253"/>
      <c r="CP57" s="1253"/>
      <c r="CQ57" s="1253"/>
      <c r="CR57" s="1253"/>
      <c r="CS57" s="1253"/>
      <c r="CT57" s="1253"/>
      <c r="CU57" s="1253"/>
      <c r="CV57" s="1265"/>
      <c r="CW57" s="1253"/>
      <c r="CX57" s="1253"/>
      <c r="CY57" s="1253"/>
      <c r="CZ57" s="1253"/>
      <c r="DA57" s="1253"/>
      <c r="DB57" s="1253"/>
      <c r="DC57" s="1253"/>
      <c r="DD57" s="385"/>
      <c r="DE57" s="384"/>
    </row>
    <row r="58" spans="1:109" s="380" customFormat="1" x14ac:dyDescent="0.15">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599</v>
      </c>
    </row>
    <row r="64" spans="1:109" x14ac:dyDescent="0.15">
      <c r="B64" s="372"/>
      <c r="G64" s="379"/>
      <c r="I64" s="392"/>
      <c r="J64" s="392"/>
      <c r="K64" s="392"/>
      <c r="L64" s="392"/>
      <c r="M64" s="392"/>
      <c r="N64" s="393"/>
      <c r="AM64" s="379"/>
      <c r="AN64" s="379" t="s">
        <v>593</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6" t="s">
        <v>601</v>
      </c>
      <c r="AO65" s="1267"/>
      <c r="AP65" s="1267"/>
      <c r="AQ65" s="1267"/>
      <c r="AR65" s="1267"/>
      <c r="AS65" s="1267"/>
      <c r="AT65" s="1267"/>
      <c r="AU65" s="1267"/>
      <c r="AV65" s="1267"/>
      <c r="AW65" s="1267"/>
      <c r="AX65" s="1267"/>
      <c r="AY65" s="1267"/>
      <c r="AZ65" s="1267"/>
      <c r="BA65" s="1267"/>
      <c r="BB65" s="1267"/>
      <c r="BC65" s="1267"/>
      <c r="BD65" s="1267"/>
      <c r="BE65" s="1267"/>
      <c r="BF65" s="1267"/>
      <c r="BG65" s="1267"/>
      <c r="BH65" s="1267"/>
      <c r="BI65" s="1267"/>
      <c r="BJ65" s="1267"/>
      <c r="BK65" s="1267"/>
      <c r="BL65" s="1267"/>
      <c r="BM65" s="1267"/>
      <c r="BN65" s="1267"/>
      <c r="BO65" s="1267"/>
      <c r="BP65" s="1267"/>
      <c r="BQ65" s="1267"/>
      <c r="BR65" s="1267"/>
      <c r="BS65" s="1267"/>
      <c r="BT65" s="1267"/>
      <c r="BU65" s="1267"/>
      <c r="BV65" s="1267"/>
      <c r="BW65" s="1267"/>
      <c r="BX65" s="1267"/>
      <c r="BY65" s="1267"/>
      <c r="BZ65" s="1267"/>
      <c r="CA65" s="1267"/>
      <c r="CB65" s="1267"/>
      <c r="CC65" s="1267"/>
      <c r="CD65" s="1267"/>
      <c r="CE65" s="1267"/>
      <c r="CF65" s="1267"/>
      <c r="CG65" s="1267"/>
      <c r="CH65" s="1267"/>
      <c r="CI65" s="1267"/>
      <c r="CJ65" s="1267"/>
      <c r="CK65" s="1267"/>
      <c r="CL65" s="1267"/>
      <c r="CM65" s="1267"/>
      <c r="CN65" s="1267"/>
      <c r="CO65" s="1267"/>
      <c r="CP65" s="1267"/>
      <c r="CQ65" s="1267"/>
      <c r="CR65" s="1267"/>
      <c r="CS65" s="1267"/>
      <c r="CT65" s="1267"/>
      <c r="CU65" s="1267"/>
      <c r="CV65" s="1267"/>
      <c r="CW65" s="1267"/>
      <c r="CX65" s="1267"/>
      <c r="CY65" s="1267"/>
      <c r="CZ65" s="1267"/>
      <c r="DA65" s="1267"/>
      <c r="DB65" s="1267"/>
      <c r="DC65" s="1268"/>
    </row>
    <row r="66" spans="2:107" x14ac:dyDescent="0.15">
      <c r="B66" s="372"/>
      <c r="AN66" s="1269"/>
      <c r="AO66" s="1270"/>
      <c r="AP66" s="1270"/>
      <c r="AQ66" s="1270"/>
      <c r="AR66" s="1270"/>
      <c r="AS66" s="1270"/>
      <c r="AT66" s="1270"/>
      <c r="AU66" s="1270"/>
      <c r="AV66" s="1270"/>
      <c r="AW66" s="1270"/>
      <c r="AX66" s="1270"/>
      <c r="AY66" s="1270"/>
      <c r="AZ66" s="1270"/>
      <c r="BA66" s="1270"/>
      <c r="BB66" s="1270"/>
      <c r="BC66" s="1270"/>
      <c r="BD66" s="1270"/>
      <c r="BE66" s="1270"/>
      <c r="BF66" s="1270"/>
      <c r="BG66" s="1270"/>
      <c r="BH66" s="1270"/>
      <c r="BI66" s="1270"/>
      <c r="BJ66" s="1270"/>
      <c r="BK66" s="1270"/>
      <c r="BL66" s="1270"/>
      <c r="BM66" s="1270"/>
      <c r="BN66" s="1270"/>
      <c r="BO66" s="1270"/>
      <c r="BP66" s="1270"/>
      <c r="BQ66" s="1270"/>
      <c r="BR66" s="1270"/>
      <c r="BS66" s="1270"/>
      <c r="BT66" s="1270"/>
      <c r="BU66" s="1270"/>
      <c r="BV66" s="1270"/>
      <c r="BW66" s="1270"/>
      <c r="BX66" s="1270"/>
      <c r="BY66" s="1270"/>
      <c r="BZ66" s="1270"/>
      <c r="CA66" s="1270"/>
      <c r="CB66" s="1270"/>
      <c r="CC66" s="1270"/>
      <c r="CD66" s="1270"/>
      <c r="CE66" s="1270"/>
      <c r="CF66" s="1270"/>
      <c r="CG66" s="1270"/>
      <c r="CH66" s="1270"/>
      <c r="CI66" s="1270"/>
      <c r="CJ66" s="1270"/>
      <c r="CK66" s="1270"/>
      <c r="CL66" s="1270"/>
      <c r="CM66" s="1270"/>
      <c r="CN66" s="1270"/>
      <c r="CO66" s="1270"/>
      <c r="CP66" s="1270"/>
      <c r="CQ66" s="1270"/>
      <c r="CR66" s="1270"/>
      <c r="CS66" s="1270"/>
      <c r="CT66" s="1270"/>
      <c r="CU66" s="1270"/>
      <c r="CV66" s="1270"/>
      <c r="CW66" s="1270"/>
      <c r="CX66" s="1270"/>
      <c r="CY66" s="1270"/>
      <c r="CZ66" s="1270"/>
      <c r="DA66" s="1270"/>
      <c r="DB66" s="1270"/>
      <c r="DC66" s="1271"/>
    </row>
    <row r="67" spans="2:107" x14ac:dyDescent="0.15">
      <c r="B67" s="372"/>
      <c r="AN67" s="1269"/>
      <c r="AO67" s="1270"/>
      <c r="AP67" s="1270"/>
      <c r="AQ67" s="1270"/>
      <c r="AR67" s="1270"/>
      <c r="AS67" s="1270"/>
      <c r="AT67" s="1270"/>
      <c r="AU67" s="1270"/>
      <c r="AV67" s="1270"/>
      <c r="AW67" s="1270"/>
      <c r="AX67" s="1270"/>
      <c r="AY67" s="1270"/>
      <c r="AZ67" s="1270"/>
      <c r="BA67" s="1270"/>
      <c r="BB67" s="1270"/>
      <c r="BC67" s="1270"/>
      <c r="BD67" s="1270"/>
      <c r="BE67" s="1270"/>
      <c r="BF67" s="1270"/>
      <c r="BG67" s="1270"/>
      <c r="BH67" s="1270"/>
      <c r="BI67" s="1270"/>
      <c r="BJ67" s="1270"/>
      <c r="BK67" s="1270"/>
      <c r="BL67" s="1270"/>
      <c r="BM67" s="1270"/>
      <c r="BN67" s="1270"/>
      <c r="BO67" s="1270"/>
      <c r="BP67" s="1270"/>
      <c r="BQ67" s="1270"/>
      <c r="BR67" s="1270"/>
      <c r="BS67" s="1270"/>
      <c r="BT67" s="1270"/>
      <c r="BU67" s="1270"/>
      <c r="BV67" s="1270"/>
      <c r="BW67" s="1270"/>
      <c r="BX67" s="1270"/>
      <c r="BY67" s="1270"/>
      <c r="BZ67" s="1270"/>
      <c r="CA67" s="1270"/>
      <c r="CB67" s="1270"/>
      <c r="CC67" s="1270"/>
      <c r="CD67" s="1270"/>
      <c r="CE67" s="1270"/>
      <c r="CF67" s="1270"/>
      <c r="CG67" s="1270"/>
      <c r="CH67" s="1270"/>
      <c r="CI67" s="1270"/>
      <c r="CJ67" s="1270"/>
      <c r="CK67" s="1270"/>
      <c r="CL67" s="1270"/>
      <c r="CM67" s="1270"/>
      <c r="CN67" s="1270"/>
      <c r="CO67" s="1270"/>
      <c r="CP67" s="1270"/>
      <c r="CQ67" s="1270"/>
      <c r="CR67" s="1270"/>
      <c r="CS67" s="1270"/>
      <c r="CT67" s="1270"/>
      <c r="CU67" s="1270"/>
      <c r="CV67" s="1270"/>
      <c r="CW67" s="1270"/>
      <c r="CX67" s="1270"/>
      <c r="CY67" s="1270"/>
      <c r="CZ67" s="1270"/>
      <c r="DA67" s="1270"/>
      <c r="DB67" s="1270"/>
      <c r="DC67" s="1271"/>
    </row>
    <row r="68" spans="2:107" x14ac:dyDescent="0.15">
      <c r="B68" s="372"/>
      <c r="AN68" s="1269"/>
      <c r="AO68" s="1270"/>
      <c r="AP68" s="1270"/>
      <c r="AQ68" s="1270"/>
      <c r="AR68" s="1270"/>
      <c r="AS68" s="1270"/>
      <c r="AT68" s="1270"/>
      <c r="AU68" s="1270"/>
      <c r="AV68" s="1270"/>
      <c r="AW68" s="1270"/>
      <c r="AX68" s="1270"/>
      <c r="AY68" s="1270"/>
      <c r="AZ68" s="1270"/>
      <c r="BA68" s="1270"/>
      <c r="BB68" s="1270"/>
      <c r="BC68" s="1270"/>
      <c r="BD68" s="1270"/>
      <c r="BE68" s="1270"/>
      <c r="BF68" s="1270"/>
      <c r="BG68" s="1270"/>
      <c r="BH68" s="1270"/>
      <c r="BI68" s="1270"/>
      <c r="BJ68" s="1270"/>
      <c r="BK68" s="1270"/>
      <c r="BL68" s="1270"/>
      <c r="BM68" s="1270"/>
      <c r="BN68" s="1270"/>
      <c r="BO68" s="1270"/>
      <c r="BP68" s="1270"/>
      <c r="BQ68" s="1270"/>
      <c r="BR68" s="1270"/>
      <c r="BS68" s="1270"/>
      <c r="BT68" s="1270"/>
      <c r="BU68" s="1270"/>
      <c r="BV68" s="1270"/>
      <c r="BW68" s="1270"/>
      <c r="BX68" s="1270"/>
      <c r="BY68" s="1270"/>
      <c r="BZ68" s="1270"/>
      <c r="CA68" s="1270"/>
      <c r="CB68" s="1270"/>
      <c r="CC68" s="1270"/>
      <c r="CD68" s="1270"/>
      <c r="CE68" s="1270"/>
      <c r="CF68" s="1270"/>
      <c r="CG68" s="1270"/>
      <c r="CH68" s="1270"/>
      <c r="CI68" s="1270"/>
      <c r="CJ68" s="1270"/>
      <c r="CK68" s="1270"/>
      <c r="CL68" s="1270"/>
      <c r="CM68" s="1270"/>
      <c r="CN68" s="1270"/>
      <c r="CO68" s="1270"/>
      <c r="CP68" s="1270"/>
      <c r="CQ68" s="1270"/>
      <c r="CR68" s="1270"/>
      <c r="CS68" s="1270"/>
      <c r="CT68" s="1270"/>
      <c r="CU68" s="1270"/>
      <c r="CV68" s="1270"/>
      <c r="CW68" s="1270"/>
      <c r="CX68" s="1270"/>
      <c r="CY68" s="1270"/>
      <c r="CZ68" s="1270"/>
      <c r="DA68" s="1270"/>
      <c r="DB68" s="1270"/>
      <c r="DC68" s="1271"/>
    </row>
    <row r="69" spans="2:107" x14ac:dyDescent="0.15">
      <c r="B69" s="372"/>
      <c r="AN69" s="1272"/>
      <c r="AO69" s="1273"/>
      <c r="AP69" s="1273"/>
      <c r="AQ69" s="1273"/>
      <c r="AR69" s="1273"/>
      <c r="AS69" s="1273"/>
      <c r="AT69" s="1273"/>
      <c r="AU69" s="1273"/>
      <c r="AV69" s="1273"/>
      <c r="AW69" s="1273"/>
      <c r="AX69" s="1273"/>
      <c r="AY69" s="1273"/>
      <c r="AZ69" s="1273"/>
      <c r="BA69" s="1273"/>
      <c r="BB69" s="1273"/>
      <c r="BC69" s="1273"/>
      <c r="BD69" s="1273"/>
      <c r="BE69" s="1273"/>
      <c r="BF69" s="1273"/>
      <c r="BG69" s="1273"/>
      <c r="BH69" s="1273"/>
      <c r="BI69" s="1273"/>
      <c r="BJ69" s="1273"/>
      <c r="BK69" s="1273"/>
      <c r="BL69" s="1273"/>
      <c r="BM69" s="1273"/>
      <c r="BN69" s="1273"/>
      <c r="BO69" s="1273"/>
      <c r="BP69" s="1273"/>
      <c r="BQ69" s="1273"/>
      <c r="BR69" s="1273"/>
      <c r="BS69" s="1273"/>
      <c r="BT69" s="1273"/>
      <c r="BU69" s="1273"/>
      <c r="BV69" s="1273"/>
      <c r="BW69" s="1273"/>
      <c r="BX69" s="1273"/>
      <c r="BY69" s="1273"/>
      <c r="BZ69" s="1273"/>
      <c r="CA69" s="1273"/>
      <c r="CB69" s="1273"/>
      <c r="CC69" s="1273"/>
      <c r="CD69" s="1273"/>
      <c r="CE69" s="1273"/>
      <c r="CF69" s="1273"/>
      <c r="CG69" s="1273"/>
      <c r="CH69" s="1273"/>
      <c r="CI69" s="1273"/>
      <c r="CJ69" s="1273"/>
      <c r="CK69" s="1273"/>
      <c r="CL69" s="1273"/>
      <c r="CM69" s="1273"/>
      <c r="CN69" s="1273"/>
      <c r="CO69" s="1273"/>
      <c r="CP69" s="1273"/>
      <c r="CQ69" s="1273"/>
      <c r="CR69" s="1273"/>
      <c r="CS69" s="1273"/>
      <c r="CT69" s="1273"/>
      <c r="CU69" s="1273"/>
      <c r="CV69" s="1273"/>
      <c r="CW69" s="1273"/>
      <c r="CX69" s="1273"/>
      <c r="CY69" s="1273"/>
      <c r="CZ69" s="1273"/>
      <c r="DA69" s="1273"/>
      <c r="DB69" s="1273"/>
      <c r="DC69" s="1274"/>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594</v>
      </c>
    </row>
    <row r="72" spans="2:107" x14ac:dyDescent="0.15">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556</v>
      </c>
      <c r="BQ72" s="1258"/>
      <c r="BR72" s="1258"/>
      <c r="BS72" s="1258"/>
      <c r="BT72" s="1258"/>
      <c r="BU72" s="1258"/>
      <c r="BV72" s="1258"/>
      <c r="BW72" s="1258"/>
      <c r="BX72" s="1258" t="s">
        <v>557</v>
      </c>
      <c r="BY72" s="1258"/>
      <c r="BZ72" s="1258"/>
      <c r="CA72" s="1258"/>
      <c r="CB72" s="1258"/>
      <c r="CC72" s="1258"/>
      <c r="CD72" s="1258"/>
      <c r="CE72" s="1258"/>
      <c r="CF72" s="1258" t="s">
        <v>558</v>
      </c>
      <c r="CG72" s="1258"/>
      <c r="CH72" s="1258"/>
      <c r="CI72" s="1258"/>
      <c r="CJ72" s="1258"/>
      <c r="CK72" s="1258"/>
      <c r="CL72" s="1258"/>
      <c r="CM72" s="1258"/>
      <c r="CN72" s="1258" t="s">
        <v>559</v>
      </c>
      <c r="CO72" s="1258"/>
      <c r="CP72" s="1258"/>
      <c r="CQ72" s="1258"/>
      <c r="CR72" s="1258"/>
      <c r="CS72" s="1258"/>
      <c r="CT72" s="1258"/>
      <c r="CU72" s="1258"/>
      <c r="CV72" s="1258" t="s">
        <v>560</v>
      </c>
      <c r="CW72" s="1258"/>
      <c r="CX72" s="1258"/>
      <c r="CY72" s="1258"/>
      <c r="CZ72" s="1258"/>
      <c r="DA72" s="1258"/>
      <c r="DB72" s="1258"/>
      <c r="DC72" s="1258"/>
    </row>
    <row r="73" spans="2:107" x14ac:dyDescent="0.15">
      <c r="B73" s="372"/>
      <c r="G73" s="1261"/>
      <c r="H73" s="1261"/>
      <c r="I73" s="1261"/>
      <c r="J73" s="1261"/>
      <c r="K73" s="1257"/>
      <c r="L73" s="1257"/>
      <c r="M73" s="1257"/>
      <c r="N73" s="1257"/>
      <c r="AM73" s="381"/>
      <c r="AN73" s="1256" t="s">
        <v>595</v>
      </c>
      <c r="AO73" s="1256"/>
      <c r="AP73" s="1256"/>
      <c r="AQ73" s="1256"/>
      <c r="AR73" s="1256"/>
      <c r="AS73" s="1256"/>
      <c r="AT73" s="1256"/>
      <c r="AU73" s="1256"/>
      <c r="AV73" s="1256"/>
      <c r="AW73" s="1256"/>
      <c r="AX73" s="1256"/>
      <c r="AY73" s="1256"/>
      <c r="AZ73" s="1256"/>
      <c r="BA73" s="1256"/>
      <c r="BB73" s="1256" t="s">
        <v>596</v>
      </c>
      <c r="BC73" s="1256"/>
      <c r="BD73" s="1256"/>
      <c r="BE73" s="1256"/>
      <c r="BF73" s="1256"/>
      <c r="BG73" s="1256"/>
      <c r="BH73" s="1256"/>
      <c r="BI73" s="1256"/>
      <c r="BJ73" s="1256"/>
      <c r="BK73" s="1256"/>
      <c r="BL73" s="1256"/>
      <c r="BM73" s="1256"/>
      <c r="BN73" s="1256"/>
      <c r="BO73" s="1256"/>
      <c r="BP73" s="1253"/>
      <c r="BQ73" s="1253"/>
      <c r="BR73" s="1253"/>
      <c r="BS73" s="1253"/>
      <c r="BT73" s="1253"/>
      <c r="BU73" s="1253"/>
      <c r="BV73" s="1253"/>
      <c r="BW73" s="1253"/>
      <c r="BX73" s="1253"/>
      <c r="BY73" s="1253"/>
      <c r="BZ73" s="1253"/>
      <c r="CA73" s="1253"/>
      <c r="CB73" s="1253"/>
      <c r="CC73" s="1253"/>
      <c r="CD73" s="1253"/>
      <c r="CE73" s="1253"/>
      <c r="CF73" s="1253"/>
      <c r="CG73" s="1253"/>
      <c r="CH73" s="1253"/>
      <c r="CI73" s="1253"/>
      <c r="CJ73" s="1253"/>
      <c r="CK73" s="1253"/>
      <c r="CL73" s="1253"/>
      <c r="CM73" s="1253"/>
      <c r="CN73" s="1253"/>
      <c r="CO73" s="1253"/>
      <c r="CP73" s="1253"/>
      <c r="CQ73" s="1253"/>
      <c r="CR73" s="1253"/>
      <c r="CS73" s="1253"/>
      <c r="CT73" s="1253"/>
      <c r="CU73" s="1253"/>
      <c r="CV73" s="1253"/>
      <c r="CW73" s="1253"/>
      <c r="CX73" s="1253"/>
      <c r="CY73" s="1253"/>
      <c r="CZ73" s="1253"/>
      <c r="DA73" s="1253"/>
      <c r="DB73" s="1253"/>
      <c r="DC73" s="1253"/>
    </row>
    <row r="74" spans="2:107" x14ac:dyDescent="0.15">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x14ac:dyDescent="0.15">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600</v>
      </c>
      <c r="BC75" s="1256"/>
      <c r="BD75" s="1256"/>
      <c r="BE75" s="1256"/>
      <c r="BF75" s="1256"/>
      <c r="BG75" s="1256"/>
      <c r="BH75" s="1256"/>
      <c r="BI75" s="1256"/>
      <c r="BJ75" s="1256"/>
      <c r="BK75" s="1256"/>
      <c r="BL75" s="1256"/>
      <c r="BM75" s="1256"/>
      <c r="BN75" s="1256"/>
      <c r="BO75" s="1256"/>
      <c r="BP75" s="1253">
        <v>-0.3</v>
      </c>
      <c r="BQ75" s="1253"/>
      <c r="BR75" s="1253"/>
      <c r="BS75" s="1253"/>
      <c r="BT75" s="1253"/>
      <c r="BU75" s="1253"/>
      <c r="BV75" s="1253"/>
      <c r="BW75" s="1253"/>
      <c r="BX75" s="1253">
        <v>-0.2</v>
      </c>
      <c r="BY75" s="1253"/>
      <c r="BZ75" s="1253"/>
      <c r="CA75" s="1253"/>
      <c r="CB75" s="1253"/>
      <c r="CC75" s="1253"/>
      <c r="CD75" s="1253"/>
      <c r="CE75" s="1253"/>
      <c r="CF75" s="1253">
        <v>-0.7</v>
      </c>
      <c r="CG75" s="1253"/>
      <c r="CH75" s="1253"/>
      <c r="CI75" s="1253"/>
      <c r="CJ75" s="1253"/>
      <c r="CK75" s="1253"/>
      <c r="CL75" s="1253"/>
      <c r="CM75" s="1253"/>
      <c r="CN75" s="1253">
        <v>-0.9</v>
      </c>
      <c r="CO75" s="1253"/>
      <c r="CP75" s="1253"/>
      <c r="CQ75" s="1253"/>
      <c r="CR75" s="1253"/>
      <c r="CS75" s="1253"/>
      <c r="CT75" s="1253"/>
      <c r="CU75" s="1253"/>
      <c r="CV75" s="1253">
        <v>-0.6</v>
      </c>
      <c r="CW75" s="1253"/>
      <c r="CX75" s="1253"/>
      <c r="CY75" s="1253"/>
      <c r="CZ75" s="1253"/>
      <c r="DA75" s="1253"/>
      <c r="DB75" s="1253"/>
      <c r="DC75" s="1253"/>
    </row>
    <row r="76" spans="2:107" x14ac:dyDescent="0.15">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x14ac:dyDescent="0.15">
      <c r="B77" s="372"/>
      <c r="G77" s="1259"/>
      <c r="H77" s="1259"/>
      <c r="I77" s="1259"/>
      <c r="J77" s="1259"/>
      <c r="K77" s="1257"/>
      <c r="L77" s="1257"/>
      <c r="M77" s="1257"/>
      <c r="N77" s="1257"/>
      <c r="AN77" s="1258" t="s">
        <v>598</v>
      </c>
      <c r="AO77" s="1258"/>
      <c r="AP77" s="1258"/>
      <c r="AQ77" s="1258"/>
      <c r="AR77" s="1258"/>
      <c r="AS77" s="1258"/>
      <c r="AT77" s="1258"/>
      <c r="AU77" s="1258"/>
      <c r="AV77" s="1258"/>
      <c r="AW77" s="1258"/>
      <c r="AX77" s="1258"/>
      <c r="AY77" s="1258"/>
      <c r="AZ77" s="1258"/>
      <c r="BA77" s="1258"/>
      <c r="BB77" s="1256" t="s">
        <v>596</v>
      </c>
      <c r="BC77" s="1256"/>
      <c r="BD77" s="1256"/>
      <c r="BE77" s="1256"/>
      <c r="BF77" s="1256"/>
      <c r="BG77" s="1256"/>
      <c r="BH77" s="1256"/>
      <c r="BI77" s="1256"/>
      <c r="BJ77" s="1256"/>
      <c r="BK77" s="1256"/>
      <c r="BL77" s="1256"/>
      <c r="BM77" s="1256"/>
      <c r="BN77" s="1256"/>
      <c r="BO77" s="1256"/>
      <c r="BP77" s="1253">
        <v>0</v>
      </c>
      <c r="BQ77" s="1253"/>
      <c r="BR77" s="1253"/>
      <c r="BS77" s="1253"/>
      <c r="BT77" s="1253"/>
      <c r="BU77" s="1253"/>
      <c r="BV77" s="1253"/>
      <c r="BW77" s="1253"/>
      <c r="BX77" s="1253">
        <v>0</v>
      </c>
      <c r="BY77" s="1253"/>
      <c r="BZ77" s="1253"/>
      <c r="CA77" s="1253"/>
      <c r="CB77" s="1253"/>
      <c r="CC77" s="1253"/>
      <c r="CD77" s="1253"/>
      <c r="CE77" s="1253"/>
      <c r="CF77" s="1253">
        <v>0</v>
      </c>
      <c r="CG77" s="1253"/>
      <c r="CH77" s="1253"/>
      <c r="CI77" s="1253"/>
      <c r="CJ77" s="1253"/>
      <c r="CK77" s="1253"/>
      <c r="CL77" s="1253"/>
      <c r="CM77" s="1253"/>
      <c r="CN77" s="1253">
        <v>0</v>
      </c>
      <c r="CO77" s="1253"/>
      <c r="CP77" s="1253"/>
      <c r="CQ77" s="1253"/>
      <c r="CR77" s="1253"/>
      <c r="CS77" s="1253"/>
      <c r="CT77" s="1253"/>
      <c r="CU77" s="1253"/>
      <c r="CV77" s="1253">
        <v>0</v>
      </c>
      <c r="CW77" s="1253"/>
      <c r="CX77" s="1253"/>
      <c r="CY77" s="1253"/>
      <c r="CZ77" s="1253"/>
      <c r="DA77" s="1253"/>
      <c r="DB77" s="1253"/>
      <c r="DC77" s="1253"/>
    </row>
    <row r="78" spans="2:107" x14ac:dyDescent="0.15">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x14ac:dyDescent="0.15">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600</v>
      </c>
      <c r="BC79" s="1256"/>
      <c r="BD79" s="1256"/>
      <c r="BE79" s="1256"/>
      <c r="BF79" s="1256"/>
      <c r="BG79" s="1256"/>
      <c r="BH79" s="1256"/>
      <c r="BI79" s="1256"/>
      <c r="BJ79" s="1256"/>
      <c r="BK79" s="1256"/>
      <c r="BL79" s="1256"/>
      <c r="BM79" s="1256"/>
      <c r="BN79" s="1256"/>
      <c r="BO79" s="1256"/>
      <c r="BP79" s="1253">
        <v>7.4</v>
      </c>
      <c r="BQ79" s="1253"/>
      <c r="BR79" s="1253"/>
      <c r="BS79" s="1253"/>
      <c r="BT79" s="1253"/>
      <c r="BU79" s="1253"/>
      <c r="BV79" s="1253"/>
      <c r="BW79" s="1253"/>
      <c r="BX79" s="1253">
        <v>7.4</v>
      </c>
      <c r="BY79" s="1253"/>
      <c r="BZ79" s="1253"/>
      <c r="CA79" s="1253"/>
      <c r="CB79" s="1253"/>
      <c r="CC79" s="1253"/>
      <c r="CD79" s="1253"/>
      <c r="CE79" s="1253"/>
      <c r="CF79" s="1253">
        <v>8</v>
      </c>
      <c r="CG79" s="1253"/>
      <c r="CH79" s="1253"/>
      <c r="CI79" s="1253"/>
      <c r="CJ79" s="1253"/>
      <c r="CK79" s="1253"/>
      <c r="CL79" s="1253"/>
      <c r="CM79" s="1253"/>
      <c r="CN79" s="1253">
        <v>6.6</v>
      </c>
      <c r="CO79" s="1253"/>
      <c r="CP79" s="1253"/>
      <c r="CQ79" s="1253"/>
      <c r="CR79" s="1253"/>
      <c r="CS79" s="1253"/>
      <c r="CT79" s="1253"/>
      <c r="CU79" s="1253"/>
      <c r="CV79" s="1253">
        <v>6.8</v>
      </c>
      <c r="CW79" s="1253"/>
      <c r="CX79" s="1253"/>
      <c r="CY79" s="1253"/>
      <c r="CZ79" s="1253"/>
      <c r="DA79" s="1253"/>
      <c r="DB79" s="1253"/>
      <c r="DC79" s="1253"/>
    </row>
    <row r="80" spans="2:107" x14ac:dyDescent="0.15">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u54fkpjzqRlXt/5uAIAonnPdBmRzO8WaCWs/XQgYP8YCstCUjp+frNAflqRuK3WB0EMVETJ+b8BitpH0H9DoXA==" saltValue="iFvPO9PGSK2k0/DeuVESJ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503</v>
      </c>
    </row>
  </sheetData>
  <sheetProtection algorithmName="SHA-512" hashValue="+6LruZzI/eVnsUcQzQyYPFgtoqkyCtJ8iOtFkiZyMAMFswkEPaNW78/UKobMxbaLEknN7VTBh2LJJWEKNHJd9w==" saltValue="JECthu/mKeTUlv3g34GMf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503</v>
      </c>
    </row>
  </sheetData>
  <sheetProtection algorithmName="SHA-512" hashValue="+l0yaK3U42pNQSJYTvu6x9gonSLbrpgtW40l/eDerTGDas/tq+s1nQiNlBo9HSZyPxvQ6S/STlE0AdyBd/Lhjg==" saltValue="3fOODKT2tIg1mB5ZLJFcM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553</v>
      </c>
      <c r="G2" s="151"/>
      <c r="H2" s="152"/>
    </row>
    <row r="3" spans="1:8" x14ac:dyDescent="0.15">
      <c r="A3" s="148" t="s">
        <v>546</v>
      </c>
      <c r="B3" s="153"/>
      <c r="C3" s="154"/>
      <c r="D3" s="155">
        <v>816836</v>
      </c>
      <c r="E3" s="156"/>
      <c r="F3" s="157">
        <v>289738</v>
      </c>
      <c r="G3" s="158"/>
      <c r="H3" s="159"/>
    </row>
    <row r="4" spans="1:8" x14ac:dyDescent="0.15">
      <c r="A4" s="160"/>
      <c r="B4" s="161"/>
      <c r="C4" s="162"/>
      <c r="D4" s="163">
        <v>816836</v>
      </c>
      <c r="E4" s="164"/>
      <c r="F4" s="165">
        <v>156238</v>
      </c>
      <c r="G4" s="166"/>
      <c r="H4" s="167"/>
    </row>
    <row r="5" spans="1:8" x14ac:dyDescent="0.15">
      <c r="A5" s="148" t="s">
        <v>548</v>
      </c>
      <c r="B5" s="153"/>
      <c r="C5" s="154"/>
      <c r="D5" s="155">
        <v>615643</v>
      </c>
      <c r="E5" s="156"/>
      <c r="F5" s="157">
        <v>316937</v>
      </c>
      <c r="G5" s="158"/>
      <c r="H5" s="159"/>
    </row>
    <row r="6" spans="1:8" x14ac:dyDescent="0.15">
      <c r="A6" s="160"/>
      <c r="B6" s="161"/>
      <c r="C6" s="162"/>
      <c r="D6" s="163">
        <v>615643</v>
      </c>
      <c r="E6" s="164"/>
      <c r="F6" s="165">
        <v>199150</v>
      </c>
      <c r="G6" s="166"/>
      <c r="H6" s="167"/>
    </row>
    <row r="7" spans="1:8" x14ac:dyDescent="0.15">
      <c r="A7" s="148" t="s">
        <v>549</v>
      </c>
      <c r="B7" s="153"/>
      <c r="C7" s="154"/>
      <c r="D7" s="155">
        <v>971636</v>
      </c>
      <c r="E7" s="156"/>
      <c r="F7" s="157">
        <v>332350</v>
      </c>
      <c r="G7" s="158"/>
      <c r="H7" s="159"/>
    </row>
    <row r="8" spans="1:8" x14ac:dyDescent="0.15">
      <c r="A8" s="160"/>
      <c r="B8" s="161"/>
      <c r="C8" s="162"/>
      <c r="D8" s="163">
        <v>971636</v>
      </c>
      <c r="E8" s="164"/>
      <c r="F8" s="165">
        <v>200453</v>
      </c>
      <c r="G8" s="166"/>
      <c r="H8" s="167"/>
    </row>
    <row r="9" spans="1:8" x14ac:dyDescent="0.15">
      <c r="A9" s="148" t="s">
        <v>550</v>
      </c>
      <c r="B9" s="153"/>
      <c r="C9" s="154"/>
      <c r="D9" s="155">
        <v>2043665</v>
      </c>
      <c r="E9" s="156"/>
      <c r="F9" s="157">
        <v>362690</v>
      </c>
      <c r="G9" s="158"/>
      <c r="H9" s="159"/>
    </row>
    <row r="10" spans="1:8" x14ac:dyDescent="0.15">
      <c r="A10" s="160"/>
      <c r="B10" s="161"/>
      <c r="C10" s="162"/>
      <c r="D10" s="163">
        <v>2043665</v>
      </c>
      <c r="E10" s="164"/>
      <c r="F10" s="165">
        <v>172580</v>
      </c>
      <c r="G10" s="166"/>
      <c r="H10" s="167"/>
    </row>
    <row r="11" spans="1:8" x14ac:dyDescent="0.15">
      <c r="A11" s="148" t="s">
        <v>551</v>
      </c>
      <c r="B11" s="153"/>
      <c r="C11" s="154"/>
      <c r="D11" s="155">
        <v>2172964</v>
      </c>
      <c r="E11" s="156"/>
      <c r="F11" s="157">
        <v>296093</v>
      </c>
      <c r="G11" s="158"/>
      <c r="H11" s="159"/>
    </row>
    <row r="12" spans="1:8" x14ac:dyDescent="0.15">
      <c r="A12" s="160"/>
      <c r="B12" s="161"/>
      <c r="C12" s="168"/>
      <c r="D12" s="163">
        <v>2172964</v>
      </c>
      <c r="E12" s="164"/>
      <c r="F12" s="165">
        <v>140545</v>
      </c>
      <c r="G12" s="166"/>
      <c r="H12" s="167"/>
    </row>
    <row r="13" spans="1:8" x14ac:dyDescent="0.15">
      <c r="A13" s="148"/>
      <c r="B13" s="153"/>
      <c r="C13" s="169"/>
      <c r="D13" s="170">
        <v>1324149</v>
      </c>
      <c r="E13" s="171"/>
      <c r="F13" s="172">
        <v>319562</v>
      </c>
      <c r="G13" s="173"/>
      <c r="H13" s="159"/>
    </row>
    <row r="14" spans="1:8" x14ac:dyDescent="0.15">
      <c r="A14" s="160"/>
      <c r="B14" s="161"/>
      <c r="C14" s="162"/>
      <c r="D14" s="163">
        <v>1324149</v>
      </c>
      <c r="E14" s="164"/>
      <c r="F14" s="165">
        <v>173793</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104.37</v>
      </c>
      <c r="C19" s="174">
        <f>ROUND(VALUE(SUBSTITUTE(実質収支比率等に係る経年分析!G$48,"▲","-")),2)</f>
        <v>77.430000000000007</v>
      </c>
      <c r="D19" s="174">
        <f>ROUND(VALUE(SUBSTITUTE(実質収支比率等に係る経年分析!H$48,"▲","-")),2)</f>
        <v>15.67</v>
      </c>
      <c r="E19" s="174">
        <f>ROUND(VALUE(SUBSTITUTE(実質収支比率等に係る経年分析!I$48,"▲","-")),2)</f>
        <v>12.86</v>
      </c>
      <c r="F19" s="174">
        <f>ROUND(VALUE(SUBSTITUTE(実質収支比率等に係る経年分析!J$48,"▲","-")),2)</f>
        <v>40.4</v>
      </c>
    </row>
    <row r="20" spans="1:11" x14ac:dyDescent="0.15">
      <c r="A20" s="174" t="s">
        <v>57</v>
      </c>
      <c r="B20" s="174">
        <f>ROUND(VALUE(SUBSTITUTE(実質収支比率等に係る経年分析!F$47,"▲","-")),2)</f>
        <v>340.35</v>
      </c>
      <c r="C20" s="174">
        <f>ROUND(VALUE(SUBSTITUTE(実質収支比率等に係る経年分析!G$47,"▲","-")),2)</f>
        <v>414.49</v>
      </c>
      <c r="D20" s="174">
        <f>ROUND(VALUE(SUBSTITUTE(実質収支比率等に係る経年分析!H$47,"▲","-")),2)</f>
        <v>501.98</v>
      </c>
      <c r="E20" s="174">
        <f>ROUND(VALUE(SUBSTITUTE(実質収支比率等に係る経年分析!I$47,"▲","-")),2)</f>
        <v>378.62</v>
      </c>
      <c r="F20" s="174">
        <f>ROUND(VALUE(SUBSTITUTE(実質収支比率等に係る経年分析!J$47,"▲","-")),2)</f>
        <v>390.51</v>
      </c>
    </row>
    <row r="21" spans="1:11" x14ac:dyDescent="0.15">
      <c r="A21" s="174" t="s">
        <v>58</v>
      </c>
      <c r="B21" s="174">
        <f>IF(ISNUMBER(VALUE(SUBSTITUTE(実質収支比率等に係る経年分析!F$49,"▲","-"))),ROUND(VALUE(SUBSTITUTE(実質収支比率等に係る経年分析!F$49,"▲","-")),2),NA())</f>
        <v>23.5</v>
      </c>
      <c r="C21" s="174">
        <f>IF(ISNUMBER(VALUE(SUBSTITUTE(実質収支比率等に係る経年分析!G$49,"▲","-"))),ROUND(VALUE(SUBSTITUTE(実質収支比率等に係る経年分析!G$49,"▲","-")),2),NA())</f>
        <v>45.89</v>
      </c>
      <c r="D21" s="174">
        <f>IF(ISNUMBER(VALUE(SUBSTITUTE(実質収支比率等に係る経年分析!H$49,"▲","-"))),ROUND(VALUE(SUBSTITUTE(実質収支比率等に係る経年分析!H$49,"▲","-")),2),NA())</f>
        <v>56.62</v>
      </c>
      <c r="E21" s="174">
        <f>IF(ISNUMBER(VALUE(SUBSTITUTE(実質収支比率等に係る経年分析!I$49,"▲","-"))),ROUND(VALUE(SUBSTITUTE(実質収支比率等に係る経年分析!I$49,"▲","-")),2),NA())</f>
        <v>-44.89</v>
      </c>
      <c r="F21" s="174">
        <f>IF(ISNUMBER(VALUE(SUBSTITUTE(実質収支比率等に係る経年分析!J$49,"▲","-"))),ROUND(VALUE(SUBSTITUTE(実質収支比率等に係る経年分析!J$49,"▲","-")),2),NA())</f>
        <v>27.14</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介護サービス事業特別会計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0.22</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0.22</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0.2</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0.17</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0.18</v>
      </c>
    </row>
    <row r="30" spans="1:11" x14ac:dyDescent="0.15">
      <c r="A30" s="175" t="str">
        <f>IF(連結実質赤字比率に係る赤字・黒字の構成分析!C$40="",NA(),連結実質赤字比率に係る赤字・黒字の構成分析!C$40)</f>
        <v>後期高齢者医療事業特別会計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1.37</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1.84</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1.71</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1.67</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2.25</v>
      </c>
    </row>
    <row r="31" spans="1:11" x14ac:dyDescent="0.15">
      <c r="A31" s="175" t="str">
        <f>IF(連結実質赤字比率に係る赤字・黒字の構成分析!C$39="",NA(),連結実質赤字比率に係る赤字・黒字の構成分析!C$39)</f>
        <v>介護保険事業特別会計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2.13</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2.21</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1.86</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3.07</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5.14</v>
      </c>
    </row>
    <row r="32" spans="1:11" x14ac:dyDescent="0.15">
      <c r="A32" s="175" t="str">
        <f>IF(連結実質赤字比率に係る赤字・黒字の構成分析!C$38="",NA(),連結実質赤字比率に係る赤字・黒字の構成分析!C$38)</f>
        <v>国民健康保険事業直営診療特別会計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2.94</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5.39</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2.2000000000000002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0.37</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6.14</v>
      </c>
    </row>
    <row r="33" spans="1:16" x14ac:dyDescent="0.15">
      <c r="A33" s="175" t="str">
        <f>IF(連結実質赤字比率に係る赤字・黒字の構成分析!C$37="",NA(),連結実質赤字比率に係る赤字・黒字の構成分析!C$37)</f>
        <v>国民健康保険事業特別会計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6.12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9.19</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9.1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8.4</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10.220000000000001</v>
      </c>
    </row>
    <row r="34" spans="1:16" x14ac:dyDescent="0.15">
      <c r="A34" s="175" t="str">
        <f>IF(連結実質赤字比率に係る赤字・黒字の構成分析!C$36="",NA(),連結実質赤字比率に係る赤字・黒字の構成分析!C$36)</f>
        <v>合併処理浄化槽事業特別会計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7.06</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10.86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11.42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9.93</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18.829999999999998</v>
      </c>
    </row>
    <row r="35" spans="1:16" x14ac:dyDescent="0.15">
      <c r="A35" s="175" t="str">
        <f>IF(連結実質赤字比率に係る赤字・黒字の構成分析!C$35="",NA(),連結実質赤字比率に係る赤字・黒字の構成分析!C$35)</f>
        <v>簡易水道事業特別会計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13.17</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29.2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31.31</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20.07</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19.05</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104.36</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77.430000000000007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15.66</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12.86</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40.4</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38</v>
      </c>
      <c r="E42" s="176"/>
      <c r="F42" s="176"/>
      <c r="G42" s="176">
        <f>'実質公債費比率（分子）の構造'!L$52</f>
        <v>35</v>
      </c>
      <c r="H42" s="176"/>
      <c r="I42" s="176"/>
      <c r="J42" s="176">
        <f>'実質公債費比率（分子）の構造'!M$52</f>
        <v>33</v>
      </c>
      <c r="K42" s="176"/>
      <c r="L42" s="176"/>
      <c r="M42" s="176">
        <f>'実質公債費比率（分子）の構造'!N$52</f>
        <v>29</v>
      </c>
      <c r="N42" s="176"/>
      <c r="O42" s="176"/>
      <c r="P42" s="176">
        <f>'実質公債費比率（分子）の構造'!O$52</f>
        <v>28</v>
      </c>
    </row>
    <row r="43" spans="1:16" x14ac:dyDescent="0.15">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67</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68</v>
      </c>
      <c r="B45" s="176">
        <f>'実質公債費比率（分子）の構造'!K$49</f>
        <v>6</v>
      </c>
      <c r="C45" s="176"/>
      <c r="D45" s="176"/>
      <c r="E45" s="176">
        <f>'実質公債費比率（分子）の構造'!L$49</f>
        <v>6</v>
      </c>
      <c r="F45" s="176"/>
      <c r="G45" s="176"/>
      <c r="H45" s="176">
        <f>'実質公債費比率（分子）の構造'!M$49</f>
        <v>5</v>
      </c>
      <c r="I45" s="176"/>
      <c r="J45" s="176"/>
      <c r="K45" s="176">
        <f>'実質公債費比率（分子）の構造'!N$49</f>
        <v>3</v>
      </c>
      <c r="L45" s="176"/>
      <c r="M45" s="176"/>
      <c r="N45" s="176">
        <f>'実質公債費比率（分子）の構造'!O$49</f>
        <v>3</v>
      </c>
      <c r="O45" s="176"/>
      <c r="P45" s="176"/>
    </row>
    <row r="46" spans="1:16" x14ac:dyDescent="0.15">
      <c r="A46" s="176" t="s">
        <v>69</v>
      </c>
      <c r="B46" s="176">
        <f>'実質公債費比率（分子）の構造'!K$48</f>
        <v>7</v>
      </c>
      <c r="C46" s="176"/>
      <c r="D46" s="176"/>
      <c r="E46" s="176">
        <f>'実質公債費比率（分子）の構造'!L$48</f>
        <v>7</v>
      </c>
      <c r="F46" s="176"/>
      <c r="G46" s="176"/>
      <c r="H46" s="176">
        <f>'実質公債費比率（分子）の構造'!M$48</f>
        <v>7</v>
      </c>
      <c r="I46" s="176"/>
      <c r="J46" s="176"/>
      <c r="K46" s="176">
        <f>'実質公債費比率（分子）の構造'!N$48</f>
        <v>7</v>
      </c>
      <c r="L46" s="176"/>
      <c r="M46" s="176"/>
      <c r="N46" s="176">
        <f>'実質公債費比率（分子）の構造'!O$48</f>
        <v>9</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25</v>
      </c>
      <c r="C49" s="176"/>
      <c r="D49" s="176"/>
      <c r="E49" s="176">
        <f>'実質公債費比率（分子）の構造'!L$45</f>
        <v>20</v>
      </c>
      <c r="F49" s="176"/>
      <c r="G49" s="176"/>
      <c r="H49" s="176">
        <f>'実質公債費比率（分子）の構造'!M$45</f>
        <v>18</v>
      </c>
      <c r="I49" s="176"/>
      <c r="J49" s="176"/>
      <c r="K49" s="176">
        <f>'実質公債費比率（分子）の構造'!N$45</f>
        <v>17</v>
      </c>
      <c r="L49" s="176"/>
      <c r="M49" s="176"/>
      <c r="N49" s="176">
        <f>'実質公債費比率（分子）の構造'!O$45</f>
        <v>15</v>
      </c>
      <c r="O49" s="176"/>
      <c r="P49" s="176"/>
    </row>
    <row r="50" spans="1:16" x14ac:dyDescent="0.15">
      <c r="A50" s="176" t="s">
        <v>73</v>
      </c>
      <c r="B50" s="176" t="e">
        <f>NA()</f>
        <v>#N/A</v>
      </c>
      <c r="C50" s="176">
        <f>IF(ISNUMBER('実質公債費比率（分子）の構造'!K$53),'実質公債費比率（分子）の構造'!K$53,NA())</f>
        <v>0</v>
      </c>
      <c r="D50" s="176" t="e">
        <f>NA()</f>
        <v>#N/A</v>
      </c>
      <c r="E50" s="176" t="e">
        <f>NA()</f>
        <v>#N/A</v>
      </c>
      <c r="F50" s="176">
        <f>IF(ISNUMBER('実質公債費比率（分子）の構造'!L$53),'実質公債費比率（分子）の構造'!L$53,NA())</f>
        <v>-2</v>
      </c>
      <c r="G50" s="176" t="e">
        <f>NA()</f>
        <v>#N/A</v>
      </c>
      <c r="H50" s="176" t="e">
        <f>NA()</f>
        <v>#N/A</v>
      </c>
      <c r="I50" s="176">
        <f>IF(ISNUMBER('実質公債費比率（分子）の構造'!M$53),'実質公債費比率（分子）の構造'!M$53,NA())</f>
        <v>-3</v>
      </c>
      <c r="J50" s="176" t="e">
        <f>NA()</f>
        <v>#N/A</v>
      </c>
      <c r="K50" s="176" t="e">
        <f>NA()</f>
        <v>#N/A</v>
      </c>
      <c r="L50" s="176">
        <f>IF(ISNUMBER('実質公債費比率（分子）の構造'!N$53),'実質公債費比率（分子）の構造'!N$53,NA())</f>
        <v>-2</v>
      </c>
      <c r="M50" s="176" t="e">
        <f>NA()</f>
        <v>#N/A</v>
      </c>
      <c r="N50" s="176" t="e">
        <f>NA()</f>
        <v>#N/A</v>
      </c>
      <c r="O50" s="176">
        <f>IF(ISNUMBER('実質公債費比率（分子）の構造'!O$53),'実質公債費比率（分子）の構造'!O$53,NA())</f>
        <v>-1</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303</v>
      </c>
      <c r="E56" s="175"/>
      <c r="F56" s="175"/>
      <c r="G56" s="175">
        <f>'将来負担比率（分子）の構造'!J$52</f>
        <v>275</v>
      </c>
      <c r="H56" s="175"/>
      <c r="I56" s="175"/>
      <c r="J56" s="175">
        <f>'将来負担比率（分子）の構造'!K$52</f>
        <v>251</v>
      </c>
      <c r="K56" s="175"/>
      <c r="L56" s="175"/>
      <c r="M56" s="175">
        <f>'将来負担比率（分子）の構造'!L$52</f>
        <v>229</v>
      </c>
      <c r="N56" s="175"/>
      <c r="O56" s="175"/>
      <c r="P56" s="175">
        <f>'将来負担比率（分子）の構造'!M$52</f>
        <v>205</v>
      </c>
    </row>
    <row r="57" spans="1:16" x14ac:dyDescent="0.15">
      <c r="A57" s="175" t="s">
        <v>44</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15">
      <c r="A58" s="175" t="s">
        <v>43</v>
      </c>
      <c r="B58" s="175"/>
      <c r="C58" s="175"/>
      <c r="D58" s="175">
        <f>'将来負担比率（分子）の構造'!I$50</f>
        <v>1391</v>
      </c>
      <c r="E58" s="175"/>
      <c r="F58" s="175"/>
      <c r="G58" s="175">
        <f>'将来負担比率（分子）の構造'!J$50</f>
        <v>1567</v>
      </c>
      <c r="H58" s="175"/>
      <c r="I58" s="175"/>
      <c r="J58" s="175">
        <f>'将来負担比率（分子）の構造'!K$50</f>
        <v>1857</v>
      </c>
      <c r="K58" s="175"/>
      <c r="L58" s="175"/>
      <c r="M58" s="175">
        <f>'将来負担比率（分子）の構造'!L$50</f>
        <v>1724</v>
      </c>
      <c r="N58" s="175"/>
      <c r="O58" s="175"/>
      <c r="P58" s="175">
        <f>'将来負担比率（分子）の構造'!M$50</f>
        <v>1724</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37</v>
      </c>
      <c r="C62" s="175"/>
      <c r="D62" s="175"/>
      <c r="E62" s="175">
        <f>'将来負担比率（分子）の構造'!J$45</f>
        <v>14</v>
      </c>
      <c r="F62" s="175"/>
      <c r="G62" s="175"/>
      <c r="H62" s="175">
        <f>'将来負担比率（分子）の構造'!K$45</f>
        <v>12</v>
      </c>
      <c r="I62" s="175"/>
      <c r="J62" s="175"/>
      <c r="K62" s="175">
        <f>'将来負担比率（分子）の構造'!L$45</f>
        <v>7</v>
      </c>
      <c r="L62" s="175"/>
      <c r="M62" s="175"/>
      <c r="N62" s="175">
        <f>'将来負担比率（分子）の構造'!M$45</f>
        <v>18</v>
      </c>
      <c r="O62" s="175"/>
      <c r="P62" s="175"/>
    </row>
    <row r="63" spans="1:16" x14ac:dyDescent="0.15">
      <c r="A63" s="175" t="s">
        <v>36</v>
      </c>
      <c r="B63" s="175">
        <f>'将来負担比率（分子）の構造'!I$44</f>
        <v>31</v>
      </c>
      <c r="C63" s="175"/>
      <c r="D63" s="175"/>
      <c r="E63" s="175">
        <f>'将来負担比率（分子）の構造'!J$44</f>
        <v>26</v>
      </c>
      <c r="F63" s="175"/>
      <c r="G63" s="175"/>
      <c r="H63" s="175">
        <f>'将来負担比率（分子）の構造'!K$44</f>
        <v>21</v>
      </c>
      <c r="I63" s="175"/>
      <c r="J63" s="175"/>
      <c r="K63" s="175">
        <f>'将来負担比率（分子）の構造'!L$44</f>
        <v>17</v>
      </c>
      <c r="L63" s="175"/>
      <c r="M63" s="175"/>
      <c r="N63" s="175">
        <f>'将来負担比率（分子）の構造'!M$44</f>
        <v>14</v>
      </c>
      <c r="O63" s="175"/>
      <c r="P63" s="175"/>
    </row>
    <row r="64" spans="1:16" x14ac:dyDescent="0.15">
      <c r="A64" s="175" t="s">
        <v>35</v>
      </c>
      <c r="B64" s="175">
        <f>'将来負担比率（分子）の構造'!I$43</f>
        <v>118</v>
      </c>
      <c r="C64" s="175"/>
      <c r="D64" s="175"/>
      <c r="E64" s="175">
        <f>'将来負担比率（分子）の構造'!J$43</f>
        <v>124</v>
      </c>
      <c r="F64" s="175"/>
      <c r="G64" s="175"/>
      <c r="H64" s="175">
        <f>'将来負担比率（分子）の構造'!K$43</f>
        <v>118</v>
      </c>
      <c r="I64" s="175"/>
      <c r="J64" s="175"/>
      <c r="K64" s="175">
        <f>'将来負担比率（分子）の構造'!L$43</f>
        <v>113</v>
      </c>
      <c r="L64" s="175"/>
      <c r="M64" s="175"/>
      <c r="N64" s="175">
        <f>'将来負担比率（分子）の構造'!M$43</f>
        <v>105</v>
      </c>
      <c r="O64" s="175"/>
      <c r="P64" s="175"/>
    </row>
    <row r="65" spans="1:16" x14ac:dyDescent="0.15">
      <c r="A65" s="175" t="s">
        <v>34</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33</v>
      </c>
      <c r="B66" s="175">
        <f>'将来負担比率（分子）の構造'!I$41</f>
        <v>125</v>
      </c>
      <c r="C66" s="175"/>
      <c r="D66" s="175"/>
      <c r="E66" s="175">
        <f>'将来負担比率（分子）の構造'!J$41</f>
        <v>107</v>
      </c>
      <c r="F66" s="175"/>
      <c r="G66" s="175"/>
      <c r="H66" s="175">
        <f>'将来負担比率（分子）の構造'!K$41</f>
        <v>90</v>
      </c>
      <c r="I66" s="175"/>
      <c r="J66" s="175"/>
      <c r="K66" s="175">
        <f>'将来負担比率（分子）の構造'!L$41</f>
        <v>75</v>
      </c>
      <c r="L66" s="175"/>
      <c r="M66" s="175"/>
      <c r="N66" s="175">
        <f>'将来負担比率（分子）の構造'!M$41</f>
        <v>60</v>
      </c>
      <c r="O66" s="175"/>
      <c r="P66" s="175"/>
    </row>
    <row r="67" spans="1:16" x14ac:dyDescent="0.15">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1282</v>
      </c>
      <c r="C72" s="179">
        <f>基金残高に係る経年分析!G55</f>
        <v>1147</v>
      </c>
      <c r="D72" s="179">
        <f>基金残高に係る経年分析!H55</f>
        <v>1147</v>
      </c>
    </row>
    <row r="73" spans="1:16" x14ac:dyDescent="0.15">
      <c r="A73" s="178" t="s">
        <v>80</v>
      </c>
      <c r="B73" s="179">
        <f>基金残高に係る経年分析!F56</f>
        <v>2</v>
      </c>
      <c r="C73" s="179">
        <f>基金残高に係る経年分析!G56</f>
        <v>5</v>
      </c>
      <c r="D73" s="179">
        <f>基金残高に係る経年分析!H56</f>
        <v>5</v>
      </c>
    </row>
    <row r="74" spans="1:16" x14ac:dyDescent="0.15">
      <c r="A74" s="178" t="s">
        <v>81</v>
      </c>
      <c r="B74" s="179">
        <f>基金残高に係る経年分析!F57</f>
        <v>569</v>
      </c>
      <c r="C74" s="179">
        <f>基金残高に係る経年分析!G57</f>
        <v>558</v>
      </c>
      <c r="D74" s="179">
        <f>基金残高に係る経年分析!H57</f>
        <v>558</v>
      </c>
    </row>
  </sheetData>
  <sheetProtection algorithmName="SHA-512" hashValue="NYc9jfamEi97aguxHB4+HE6YwRSgd4LYnme9sdKkvszjfL2tzihMtrU0VpAsF+CgcWZlB3eqxv4y3pbTVXoEeA==" saltValue="sZCP8vzTDewpYw8UNq3OP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215</v>
      </c>
      <c r="DI1" s="639"/>
      <c r="DJ1" s="639"/>
      <c r="DK1" s="639"/>
      <c r="DL1" s="639"/>
      <c r="DM1" s="639"/>
      <c r="DN1" s="640"/>
      <c r="DO1" s="214"/>
      <c r="DP1" s="638" t="s">
        <v>216</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15">
      <c r="B2" s="215" t="s">
        <v>217</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41" t="s">
        <v>218</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219</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220</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221</v>
      </c>
      <c r="S4" s="642"/>
      <c r="T4" s="642"/>
      <c r="U4" s="642"/>
      <c r="V4" s="642"/>
      <c r="W4" s="642"/>
      <c r="X4" s="642"/>
      <c r="Y4" s="643"/>
      <c r="Z4" s="641" t="s">
        <v>222</v>
      </c>
      <c r="AA4" s="642"/>
      <c r="AB4" s="642"/>
      <c r="AC4" s="643"/>
      <c r="AD4" s="641" t="s">
        <v>223</v>
      </c>
      <c r="AE4" s="642"/>
      <c r="AF4" s="642"/>
      <c r="AG4" s="642"/>
      <c r="AH4" s="642"/>
      <c r="AI4" s="642"/>
      <c r="AJ4" s="642"/>
      <c r="AK4" s="643"/>
      <c r="AL4" s="641" t="s">
        <v>222</v>
      </c>
      <c r="AM4" s="642"/>
      <c r="AN4" s="642"/>
      <c r="AO4" s="643"/>
      <c r="AP4" s="644" t="s">
        <v>224</v>
      </c>
      <c r="AQ4" s="644"/>
      <c r="AR4" s="644"/>
      <c r="AS4" s="644"/>
      <c r="AT4" s="644"/>
      <c r="AU4" s="644"/>
      <c r="AV4" s="644"/>
      <c r="AW4" s="644"/>
      <c r="AX4" s="644"/>
      <c r="AY4" s="644"/>
      <c r="AZ4" s="644"/>
      <c r="BA4" s="644"/>
      <c r="BB4" s="644"/>
      <c r="BC4" s="644"/>
      <c r="BD4" s="644"/>
      <c r="BE4" s="644"/>
      <c r="BF4" s="644"/>
      <c r="BG4" s="644" t="s">
        <v>225</v>
      </c>
      <c r="BH4" s="644"/>
      <c r="BI4" s="644"/>
      <c r="BJ4" s="644"/>
      <c r="BK4" s="644"/>
      <c r="BL4" s="644"/>
      <c r="BM4" s="644"/>
      <c r="BN4" s="644"/>
      <c r="BO4" s="644" t="s">
        <v>222</v>
      </c>
      <c r="BP4" s="644"/>
      <c r="BQ4" s="644"/>
      <c r="BR4" s="644"/>
      <c r="BS4" s="644" t="s">
        <v>226</v>
      </c>
      <c r="BT4" s="644"/>
      <c r="BU4" s="644"/>
      <c r="BV4" s="644"/>
      <c r="BW4" s="644"/>
      <c r="BX4" s="644"/>
      <c r="BY4" s="644"/>
      <c r="BZ4" s="644"/>
      <c r="CA4" s="644"/>
      <c r="CB4" s="644"/>
      <c r="CD4" s="641" t="s">
        <v>227</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228</v>
      </c>
      <c r="C5" s="646"/>
      <c r="D5" s="646"/>
      <c r="E5" s="646"/>
      <c r="F5" s="646"/>
      <c r="G5" s="646"/>
      <c r="H5" s="646"/>
      <c r="I5" s="646"/>
      <c r="J5" s="646"/>
      <c r="K5" s="646"/>
      <c r="L5" s="646"/>
      <c r="M5" s="646"/>
      <c r="N5" s="646"/>
      <c r="O5" s="646"/>
      <c r="P5" s="646"/>
      <c r="Q5" s="647"/>
      <c r="R5" s="648">
        <v>45456</v>
      </c>
      <c r="S5" s="649"/>
      <c r="T5" s="649"/>
      <c r="U5" s="649"/>
      <c r="V5" s="649"/>
      <c r="W5" s="649"/>
      <c r="X5" s="649"/>
      <c r="Y5" s="650"/>
      <c r="Z5" s="651">
        <v>3.9</v>
      </c>
      <c r="AA5" s="651"/>
      <c r="AB5" s="651"/>
      <c r="AC5" s="651"/>
      <c r="AD5" s="652">
        <v>45456</v>
      </c>
      <c r="AE5" s="652"/>
      <c r="AF5" s="652"/>
      <c r="AG5" s="652"/>
      <c r="AH5" s="652"/>
      <c r="AI5" s="652"/>
      <c r="AJ5" s="652"/>
      <c r="AK5" s="652"/>
      <c r="AL5" s="653">
        <v>14.2</v>
      </c>
      <c r="AM5" s="654"/>
      <c r="AN5" s="654"/>
      <c r="AO5" s="655"/>
      <c r="AP5" s="645" t="s">
        <v>229</v>
      </c>
      <c r="AQ5" s="646"/>
      <c r="AR5" s="646"/>
      <c r="AS5" s="646"/>
      <c r="AT5" s="646"/>
      <c r="AU5" s="646"/>
      <c r="AV5" s="646"/>
      <c r="AW5" s="646"/>
      <c r="AX5" s="646"/>
      <c r="AY5" s="646"/>
      <c r="AZ5" s="646"/>
      <c r="BA5" s="646"/>
      <c r="BB5" s="646"/>
      <c r="BC5" s="646"/>
      <c r="BD5" s="646"/>
      <c r="BE5" s="646"/>
      <c r="BF5" s="647"/>
      <c r="BG5" s="659">
        <v>45456</v>
      </c>
      <c r="BH5" s="660"/>
      <c r="BI5" s="660"/>
      <c r="BJ5" s="660"/>
      <c r="BK5" s="660"/>
      <c r="BL5" s="660"/>
      <c r="BM5" s="660"/>
      <c r="BN5" s="661"/>
      <c r="BO5" s="662">
        <v>100</v>
      </c>
      <c r="BP5" s="662"/>
      <c r="BQ5" s="662"/>
      <c r="BR5" s="662"/>
      <c r="BS5" s="663" t="s">
        <v>142</v>
      </c>
      <c r="BT5" s="663"/>
      <c r="BU5" s="663"/>
      <c r="BV5" s="663"/>
      <c r="BW5" s="663"/>
      <c r="BX5" s="663"/>
      <c r="BY5" s="663"/>
      <c r="BZ5" s="663"/>
      <c r="CA5" s="663"/>
      <c r="CB5" s="667"/>
      <c r="CD5" s="641" t="s">
        <v>224</v>
      </c>
      <c r="CE5" s="642"/>
      <c r="CF5" s="642"/>
      <c r="CG5" s="642"/>
      <c r="CH5" s="642"/>
      <c r="CI5" s="642"/>
      <c r="CJ5" s="642"/>
      <c r="CK5" s="642"/>
      <c r="CL5" s="642"/>
      <c r="CM5" s="642"/>
      <c r="CN5" s="642"/>
      <c r="CO5" s="642"/>
      <c r="CP5" s="642"/>
      <c r="CQ5" s="643"/>
      <c r="CR5" s="641" t="s">
        <v>230</v>
      </c>
      <c r="CS5" s="642"/>
      <c r="CT5" s="642"/>
      <c r="CU5" s="642"/>
      <c r="CV5" s="642"/>
      <c r="CW5" s="642"/>
      <c r="CX5" s="642"/>
      <c r="CY5" s="643"/>
      <c r="CZ5" s="641" t="s">
        <v>222</v>
      </c>
      <c r="DA5" s="642"/>
      <c r="DB5" s="642"/>
      <c r="DC5" s="643"/>
      <c r="DD5" s="641" t="s">
        <v>231</v>
      </c>
      <c r="DE5" s="642"/>
      <c r="DF5" s="642"/>
      <c r="DG5" s="642"/>
      <c r="DH5" s="642"/>
      <c r="DI5" s="642"/>
      <c r="DJ5" s="642"/>
      <c r="DK5" s="642"/>
      <c r="DL5" s="642"/>
      <c r="DM5" s="642"/>
      <c r="DN5" s="642"/>
      <c r="DO5" s="642"/>
      <c r="DP5" s="643"/>
      <c r="DQ5" s="641" t="s">
        <v>232</v>
      </c>
      <c r="DR5" s="642"/>
      <c r="DS5" s="642"/>
      <c r="DT5" s="642"/>
      <c r="DU5" s="642"/>
      <c r="DV5" s="642"/>
      <c r="DW5" s="642"/>
      <c r="DX5" s="642"/>
      <c r="DY5" s="642"/>
      <c r="DZ5" s="642"/>
      <c r="EA5" s="642"/>
      <c r="EB5" s="642"/>
      <c r="EC5" s="643"/>
    </row>
    <row r="6" spans="2:143" ht="11.25" customHeight="1" x14ac:dyDescent="0.15">
      <c r="B6" s="656" t="s">
        <v>233</v>
      </c>
      <c r="C6" s="657"/>
      <c r="D6" s="657"/>
      <c r="E6" s="657"/>
      <c r="F6" s="657"/>
      <c r="G6" s="657"/>
      <c r="H6" s="657"/>
      <c r="I6" s="657"/>
      <c r="J6" s="657"/>
      <c r="K6" s="657"/>
      <c r="L6" s="657"/>
      <c r="M6" s="657"/>
      <c r="N6" s="657"/>
      <c r="O6" s="657"/>
      <c r="P6" s="657"/>
      <c r="Q6" s="658"/>
      <c r="R6" s="659">
        <v>3866</v>
      </c>
      <c r="S6" s="660"/>
      <c r="T6" s="660"/>
      <c r="U6" s="660"/>
      <c r="V6" s="660"/>
      <c r="W6" s="660"/>
      <c r="X6" s="660"/>
      <c r="Y6" s="661"/>
      <c r="Z6" s="662">
        <v>0.3</v>
      </c>
      <c r="AA6" s="662"/>
      <c r="AB6" s="662"/>
      <c r="AC6" s="662"/>
      <c r="AD6" s="663">
        <v>3866</v>
      </c>
      <c r="AE6" s="663"/>
      <c r="AF6" s="663"/>
      <c r="AG6" s="663"/>
      <c r="AH6" s="663"/>
      <c r="AI6" s="663"/>
      <c r="AJ6" s="663"/>
      <c r="AK6" s="663"/>
      <c r="AL6" s="664">
        <v>1.2</v>
      </c>
      <c r="AM6" s="665"/>
      <c r="AN6" s="665"/>
      <c r="AO6" s="666"/>
      <c r="AP6" s="656" t="s">
        <v>234</v>
      </c>
      <c r="AQ6" s="657"/>
      <c r="AR6" s="657"/>
      <c r="AS6" s="657"/>
      <c r="AT6" s="657"/>
      <c r="AU6" s="657"/>
      <c r="AV6" s="657"/>
      <c r="AW6" s="657"/>
      <c r="AX6" s="657"/>
      <c r="AY6" s="657"/>
      <c r="AZ6" s="657"/>
      <c r="BA6" s="657"/>
      <c r="BB6" s="657"/>
      <c r="BC6" s="657"/>
      <c r="BD6" s="657"/>
      <c r="BE6" s="657"/>
      <c r="BF6" s="658"/>
      <c r="BG6" s="659">
        <v>45456</v>
      </c>
      <c r="BH6" s="660"/>
      <c r="BI6" s="660"/>
      <c r="BJ6" s="660"/>
      <c r="BK6" s="660"/>
      <c r="BL6" s="660"/>
      <c r="BM6" s="660"/>
      <c r="BN6" s="661"/>
      <c r="BO6" s="662">
        <v>100</v>
      </c>
      <c r="BP6" s="662"/>
      <c r="BQ6" s="662"/>
      <c r="BR6" s="662"/>
      <c r="BS6" s="663" t="s">
        <v>235</v>
      </c>
      <c r="BT6" s="663"/>
      <c r="BU6" s="663"/>
      <c r="BV6" s="663"/>
      <c r="BW6" s="663"/>
      <c r="BX6" s="663"/>
      <c r="BY6" s="663"/>
      <c r="BZ6" s="663"/>
      <c r="CA6" s="663"/>
      <c r="CB6" s="667"/>
      <c r="CD6" s="645" t="s">
        <v>236</v>
      </c>
      <c r="CE6" s="646"/>
      <c r="CF6" s="646"/>
      <c r="CG6" s="646"/>
      <c r="CH6" s="646"/>
      <c r="CI6" s="646"/>
      <c r="CJ6" s="646"/>
      <c r="CK6" s="646"/>
      <c r="CL6" s="646"/>
      <c r="CM6" s="646"/>
      <c r="CN6" s="646"/>
      <c r="CO6" s="646"/>
      <c r="CP6" s="646"/>
      <c r="CQ6" s="647"/>
      <c r="CR6" s="659">
        <v>17889</v>
      </c>
      <c r="CS6" s="660"/>
      <c r="CT6" s="660"/>
      <c r="CU6" s="660"/>
      <c r="CV6" s="660"/>
      <c r="CW6" s="660"/>
      <c r="CX6" s="660"/>
      <c r="CY6" s="661"/>
      <c r="CZ6" s="653">
        <v>1.7</v>
      </c>
      <c r="DA6" s="654"/>
      <c r="DB6" s="654"/>
      <c r="DC6" s="670"/>
      <c r="DD6" s="668" t="s">
        <v>133</v>
      </c>
      <c r="DE6" s="660"/>
      <c r="DF6" s="660"/>
      <c r="DG6" s="660"/>
      <c r="DH6" s="660"/>
      <c r="DI6" s="660"/>
      <c r="DJ6" s="660"/>
      <c r="DK6" s="660"/>
      <c r="DL6" s="660"/>
      <c r="DM6" s="660"/>
      <c r="DN6" s="660"/>
      <c r="DO6" s="660"/>
      <c r="DP6" s="661"/>
      <c r="DQ6" s="668">
        <v>17889</v>
      </c>
      <c r="DR6" s="660"/>
      <c r="DS6" s="660"/>
      <c r="DT6" s="660"/>
      <c r="DU6" s="660"/>
      <c r="DV6" s="660"/>
      <c r="DW6" s="660"/>
      <c r="DX6" s="660"/>
      <c r="DY6" s="660"/>
      <c r="DZ6" s="660"/>
      <c r="EA6" s="660"/>
      <c r="EB6" s="660"/>
      <c r="EC6" s="669"/>
    </row>
    <row r="7" spans="2:143" ht="11.25" customHeight="1" x14ac:dyDescent="0.15">
      <c r="B7" s="656" t="s">
        <v>237</v>
      </c>
      <c r="C7" s="657"/>
      <c r="D7" s="657"/>
      <c r="E7" s="657"/>
      <c r="F7" s="657"/>
      <c r="G7" s="657"/>
      <c r="H7" s="657"/>
      <c r="I7" s="657"/>
      <c r="J7" s="657"/>
      <c r="K7" s="657"/>
      <c r="L7" s="657"/>
      <c r="M7" s="657"/>
      <c r="N7" s="657"/>
      <c r="O7" s="657"/>
      <c r="P7" s="657"/>
      <c r="Q7" s="658"/>
      <c r="R7" s="659">
        <v>57</v>
      </c>
      <c r="S7" s="660"/>
      <c r="T7" s="660"/>
      <c r="U7" s="660"/>
      <c r="V7" s="660"/>
      <c r="W7" s="660"/>
      <c r="X7" s="660"/>
      <c r="Y7" s="661"/>
      <c r="Z7" s="662">
        <v>0</v>
      </c>
      <c r="AA7" s="662"/>
      <c r="AB7" s="662"/>
      <c r="AC7" s="662"/>
      <c r="AD7" s="663">
        <v>57</v>
      </c>
      <c r="AE7" s="663"/>
      <c r="AF7" s="663"/>
      <c r="AG7" s="663"/>
      <c r="AH7" s="663"/>
      <c r="AI7" s="663"/>
      <c r="AJ7" s="663"/>
      <c r="AK7" s="663"/>
      <c r="AL7" s="664">
        <v>0</v>
      </c>
      <c r="AM7" s="665"/>
      <c r="AN7" s="665"/>
      <c r="AO7" s="666"/>
      <c r="AP7" s="656" t="s">
        <v>238</v>
      </c>
      <c r="AQ7" s="657"/>
      <c r="AR7" s="657"/>
      <c r="AS7" s="657"/>
      <c r="AT7" s="657"/>
      <c r="AU7" s="657"/>
      <c r="AV7" s="657"/>
      <c r="AW7" s="657"/>
      <c r="AX7" s="657"/>
      <c r="AY7" s="657"/>
      <c r="AZ7" s="657"/>
      <c r="BA7" s="657"/>
      <c r="BB7" s="657"/>
      <c r="BC7" s="657"/>
      <c r="BD7" s="657"/>
      <c r="BE7" s="657"/>
      <c r="BF7" s="658"/>
      <c r="BG7" s="659">
        <v>20584</v>
      </c>
      <c r="BH7" s="660"/>
      <c r="BI7" s="660"/>
      <c r="BJ7" s="660"/>
      <c r="BK7" s="660"/>
      <c r="BL7" s="660"/>
      <c r="BM7" s="660"/>
      <c r="BN7" s="661"/>
      <c r="BO7" s="662">
        <v>45.3</v>
      </c>
      <c r="BP7" s="662"/>
      <c r="BQ7" s="662"/>
      <c r="BR7" s="662"/>
      <c r="BS7" s="663" t="s">
        <v>235</v>
      </c>
      <c r="BT7" s="663"/>
      <c r="BU7" s="663"/>
      <c r="BV7" s="663"/>
      <c r="BW7" s="663"/>
      <c r="BX7" s="663"/>
      <c r="BY7" s="663"/>
      <c r="BZ7" s="663"/>
      <c r="CA7" s="663"/>
      <c r="CB7" s="667"/>
      <c r="CD7" s="656" t="s">
        <v>239</v>
      </c>
      <c r="CE7" s="657"/>
      <c r="CF7" s="657"/>
      <c r="CG7" s="657"/>
      <c r="CH7" s="657"/>
      <c r="CI7" s="657"/>
      <c r="CJ7" s="657"/>
      <c r="CK7" s="657"/>
      <c r="CL7" s="657"/>
      <c r="CM7" s="657"/>
      <c r="CN7" s="657"/>
      <c r="CO7" s="657"/>
      <c r="CP7" s="657"/>
      <c r="CQ7" s="658"/>
      <c r="CR7" s="659">
        <v>349685</v>
      </c>
      <c r="CS7" s="660"/>
      <c r="CT7" s="660"/>
      <c r="CU7" s="660"/>
      <c r="CV7" s="660"/>
      <c r="CW7" s="660"/>
      <c r="CX7" s="660"/>
      <c r="CY7" s="661"/>
      <c r="CZ7" s="662">
        <v>33.5</v>
      </c>
      <c r="DA7" s="662"/>
      <c r="DB7" s="662"/>
      <c r="DC7" s="662"/>
      <c r="DD7" s="668">
        <v>1644</v>
      </c>
      <c r="DE7" s="660"/>
      <c r="DF7" s="660"/>
      <c r="DG7" s="660"/>
      <c r="DH7" s="660"/>
      <c r="DI7" s="660"/>
      <c r="DJ7" s="660"/>
      <c r="DK7" s="660"/>
      <c r="DL7" s="660"/>
      <c r="DM7" s="660"/>
      <c r="DN7" s="660"/>
      <c r="DO7" s="660"/>
      <c r="DP7" s="661"/>
      <c r="DQ7" s="668">
        <v>214567</v>
      </c>
      <c r="DR7" s="660"/>
      <c r="DS7" s="660"/>
      <c r="DT7" s="660"/>
      <c r="DU7" s="660"/>
      <c r="DV7" s="660"/>
      <c r="DW7" s="660"/>
      <c r="DX7" s="660"/>
      <c r="DY7" s="660"/>
      <c r="DZ7" s="660"/>
      <c r="EA7" s="660"/>
      <c r="EB7" s="660"/>
      <c r="EC7" s="669"/>
    </row>
    <row r="8" spans="2:143" ht="11.25" customHeight="1" x14ac:dyDescent="0.15">
      <c r="B8" s="656" t="s">
        <v>240</v>
      </c>
      <c r="C8" s="657"/>
      <c r="D8" s="657"/>
      <c r="E8" s="657"/>
      <c r="F8" s="657"/>
      <c r="G8" s="657"/>
      <c r="H8" s="657"/>
      <c r="I8" s="657"/>
      <c r="J8" s="657"/>
      <c r="K8" s="657"/>
      <c r="L8" s="657"/>
      <c r="M8" s="657"/>
      <c r="N8" s="657"/>
      <c r="O8" s="657"/>
      <c r="P8" s="657"/>
      <c r="Q8" s="658"/>
      <c r="R8" s="659">
        <v>311</v>
      </c>
      <c r="S8" s="660"/>
      <c r="T8" s="660"/>
      <c r="U8" s="660"/>
      <c r="V8" s="660"/>
      <c r="W8" s="660"/>
      <c r="X8" s="660"/>
      <c r="Y8" s="661"/>
      <c r="Z8" s="662">
        <v>0</v>
      </c>
      <c r="AA8" s="662"/>
      <c r="AB8" s="662"/>
      <c r="AC8" s="662"/>
      <c r="AD8" s="663">
        <v>311</v>
      </c>
      <c r="AE8" s="663"/>
      <c r="AF8" s="663"/>
      <c r="AG8" s="663"/>
      <c r="AH8" s="663"/>
      <c r="AI8" s="663"/>
      <c r="AJ8" s="663"/>
      <c r="AK8" s="663"/>
      <c r="AL8" s="664">
        <v>0.1</v>
      </c>
      <c r="AM8" s="665"/>
      <c r="AN8" s="665"/>
      <c r="AO8" s="666"/>
      <c r="AP8" s="656" t="s">
        <v>241</v>
      </c>
      <c r="AQ8" s="657"/>
      <c r="AR8" s="657"/>
      <c r="AS8" s="657"/>
      <c r="AT8" s="657"/>
      <c r="AU8" s="657"/>
      <c r="AV8" s="657"/>
      <c r="AW8" s="657"/>
      <c r="AX8" s="657"/>
      <c r="AY8" s="657"/>
      <c r="AZ8" s="657"/>
      <c r="BA8" s="657"/>
      <c r="BB8" s="657"/>
      <c r="BC8" s="657"/>
      <c r="BD8" s="657"/>
      <c r="BE8" s="657"/>
      <c r="BF8" s="658"/>
      <c r="BG8" s="659">
        <v>386</v>
      </c>
      <c r="BH8" s="660"/>
      <c r="BI8" s="660"/>
      <c r="BJ8" s="660"/>
      <c r="BK8" s="660"/>
      <c r="BL8" s="660"/>
      <c r="BM8" s="660"/>
      <c r="BN8" s="661"/>
      <c r="BO8" s="662">
        <v>0.8</v>
      </c>
      <c r="BP8" s="662"/>
      <c r="BQ8" s="662"/>
      <c r="BR8" s="662"/>
      <c r="BS8" s="663" t="s">
        <v>133</v>
      </c>
      <c r="BT8" s="663"/>
      <c r="BU8" s="663"/>
      <c r="BV8" s="663"/>
      <c r="BW8" s="663"/>
      <c r="BX8" s="663"/>
      <c r="BY8" s="663"/>
      <c r="BZ8" s="663"/>
      <c r="CA8" s="663"/>
      <c r="CB8" s="667"/>
      <c r="CD8" s="656" t="s">
        <v>242</v>
      </c>
      <c r="CE8" s="657"/>
      <c r="CF8" s="657"/>
      <c r="CG8" s="657"/>
      <c r="CH8" s="657"/>
      <c r="CI8" s="657"/>
      <c r="CJ8" s="657"/>
      <c r="CK8" s="657"/>
      <c r="CL8" s="657"/>
      <c r="CM8" s="657"/>
      <c r="CN8" s="657"/>
      <c r="CO8" s="657"/>
      <c r="CP8" s="657"/>
      <c r="CQ8" s="658"/>
      <c r="CR8" s="659">
        <v>45511</v>
      </c>
      <c r="CS8" s="660"/>
      <c r="CT8" s="660"/>
      <c r="CU8" s="660"/>
      <c r="CV8" s="660"/>
      <c r="CW8" s="660"/>
      <c r="CX8" s="660"/>
      <c r="CY8" s="661"/>
      <c r="CZ8" s="662">
        <v>4.4000000000000004</v>
      </c>
      <c r="DA8" s="662"/>
      <c r="DB8" s="662"/>
      <c r="DC8" s="662"/>
      <c r="DD8" s="668" t="s">
        <v>142</v>
      </c>
      <c r="DE8" s="660"/>
      <c r="DF8" s="660"/>
      <c r="DG8" s="660"/>
      <c r="DH8" s="660"/>
      <c r="DI8" s="660"/>
      <c r="DJ8" s="660"/>
      <c r="DK8" s="660"/>
      <c r="DL8" s="660"/>
      <c r="DM8" s="660"/>
      <c r="DN8" s="660"/>
      <c r="DO8" s="660"/>
      <c r="DP8" s="661"/>
      <c r="DQ8" s="668">
        <v>36856</v>
      </c>
      <c r="DR8" s="660"/>
      <c r="DS8" s="660"/>
      <c r="DT8" s="660"/>
      <c r="DU8" s="660"/>
      <c r="DV8" s="660"/>
      <c r="DW8" s="660"/>
      <c r="DX8" s="660"/>
      <c r="DY8" s="660"/>
      <c r="DZ8" s="660"/>
      <c r="EA8" s="660"/>
      <c r="EB8" s="660"/>
      <c r="EC8" s="669"/>
    </row>
    <row r="9" spans="2:143" ht="11.25" customHeight="1" x14ac:dyDescent="0.15">
      <c r="B9" s="656" t="s">
        <v>243</v>
      </c>
      <c r="C9" s="657"/>
      <c r="D9" s="657"/>
      <c r="E9" s="657"/>
      <c r="F9" s="657"/>
      <c r="G9" s="657"/>
      <c r="H9" s="657"/>
      <c r="I9" s="657"/>
      <c r="J9" s="657"/>
      <c r="K9" s="657"/>
      <c r="L9" s="657"/>
      <c r="M9" s="657"/>
      <c r="N9" s="657"/>
      <c r="O9" s="657"/>
      <c r="P9" s="657"/>
      <c r="Q9" s="658"/>
      <c r="R9" s="659">
        <v>238</v>
      </c>
      <c r="S9" s="660"/>
      <c r="T9" s="660"/>
      <c r="U9" s="660"/>
      <c r="V9" s="660"/>
      <c r="W9" s="660"/>
      <c r="X9" s="660"/>
      <c r="Y9" s="661"/>
      <c r="Z9" s="662">
        <v>0</v>
      </c>
      <c r="AA9" s="662"/>
      <c r="AB9" s="662"/>
      <c r="AC9" s="662"/>
      <c r="AD9" s="663">
        <v>238</v>
      </c>
      <c r="AE9" s="663"/>
      <c r="AF9" s="663"/>
      <c r="AG9" s="663"/>
      <c r="AH9" s="663"/>
      <c r="AI9" s="663"/>
      <c r="AJ9" s="663"/>
      <c r="AK9" s="663"/>
      <c r="AL9" s="664">
        <v>0.1</v>
      </c>
      <c r="AM9" s="665"/>
      <c r="AN9" s="665"/>
      <c r="AO9" s="666"/>
      <c r="AP9" s="656" t="s">
        <v>244</v>
      </c>
      <c r="AQ9" s="657"/>
      <c r="AR9" s="657"/>
      <c r="AS9" s="657"/>
      <c r="AT9" s="657"/>
      <c r="AU9" s="657"/>
      <c r="AV9" s="657"/>
      <c r="AW9" s="657"/>
      <c r="AX9" s="657"/>
      <c r="AY9" s="657"/>
      <c r="AZ9" s="657"/>
      <c r="BA9" s="657"/>
      <c r="BB9" s="657"/>
      <c r="BC9" s="657"/>
      <c r="BD9" s="657"/>
      <c r="BE9" s="657"/>
      <c r="BF9" s="658"/>
      <c r="BG9" s="659">
        <v>17917</v>
      </c>
      <c r="BH9" s="660"/>
      <c r="BI9" s="660"/>
      <c r="BJ9" s="660"/>
      <c r="BK9" s="660"/>
      <c r="BL9" s="660"/>
      <c r="BM9" s="660"/>
      <c r="BN9" s="661"/>
      <c r="BO9" s="662">
        <v>39.4</v>
      </c>
      <c r="BP9" s="662"/>
      <c r="BQ9" s="662"/>
      <c r="BR9" s="662"/>
      <c r="BS9" s="663" t="s">
        <v>133</v>
      </c>
      <c r="BT9" s="663"/>
      <c r="BU9" s="663"/>
      <c r="BV9" s="663"/>
      <c r="BW9" s="663"/>
      <c r="BX9" s="663"/>
      <c r="BY9" s="663"/>
      <c r="BZ9" s="663"/>
      <c r="CA9" s="663"/>
      <c r="CB9" s="667"/>
      <c r="CD9" s="656" t="s">
        <v>245</v>
      </c>
      <c r="CE9" s="657"/>
      <c r="CF9" s="657"/>
      <c r="CG9" s="657"/>
      <c r="CH9" s="657"/>
      <c r="CI9" s="657"/>
      <c r="CJ9" s="657"/>
      <c r="CK9" s="657"/>
      <c r="CL9" s="657"/>
      <c r="CM9" s="657"/>
      <c r="CN9" s="657"/>
      <c r="CO9" s="657"/>
      <c r="CP9" s="657"/>
      <c r="CQ9" s="658"/>
      <c r="CR9" s="659">
        <v>110240</v>
      </c>
      <c r="CS9" s="660"/>
      <c r="CT9" s="660"/>
      <c r="CU9" s="660"/>
      <c r="CV9" s="660"/>
      <c r="CW9" s="660"/>
      <c r="CX9" s="660"/>
      <c r="CY9" s="661"/>
      <c r="CZ9" s="662">
        <v>10.6</v>
      </c>
      <c r="DA9" s="662"/>
      <c r="DB9" s="662"/>
      <c r="DC9" s="662"/>
      <c r="DD9" s="668" t="s">
        <v>133</v>
      </c>
      <c r="DE9" s="660"/>
      <c r="DF9" s="660"/>
      <c r="DG9" s="660"/>
      <c r="DH9" s="660"/>
      <c r="DI9" s="660"/>
      <c r="DJ9" s="660"/>
      <c r="DK9" s="660"/>
      <c r="DL9" s="660"/>
      <c r="DM9" s="660"/>
      <c r="DN9" s="660"/>
      <c r="DO9" s="660"/>
      <c r="DP9" s="661"/>
      <c r="DQ9" s="668">
        <v>18517</v>
      </c>
      <c r="DR9" s="660"/>
      <c r="DS9" s="660"/>
      <c r="DT9" s="660"/>
      <c r="DU9" s="660"/>
      <c r="DV9" s="660"/>
      <c r="DW9" s="660"/>
      <c r="DX9" s="660"/>
      <c r="DY9" s="660"/>
      <c r="DZ9" s="660"/>
      <c r="EA9" s="660"/>
      <c r="EB9" s="660"/>
      <c r="EC9" s="669"/>
    </row>
    <row r="10" spans="2:143" ht="11.25" customHeight="1" x14ac:dyDescent="0.15">
      <c r="B10" s="656" t="s">
        <v>246</v>
      </c>
      <c r="C10" s="657"/>
      <c r="D10" s="657"/>
      <c r="E10" s="657"/>
      <c r="F10" s="657"/>
      <c r="G10" s="657"/>
      <c r="H10" s="657"/>
      <c r="I10" s="657"/>
      <c r="J10" s="657"/>
      <c r="K10" s="657"/>
      <c r="L10" s="657"/>
      <c r="M10" s="657"/>
      <c r="N10" s="657"/>
      <c r="O10" s="657"/>
      <c r="P10" s="657"/>
      <c r="Q10" s="658"/>
      <c r="R10" s="659" t="s">
        <v>142</v>
      </c>
      <c r="S10" s="660"/>
      <c r="T10" s="660"/>
      <c r="U10" s="660"/>
      <c r="V10" s="660"/>
      <c r="W10" s="660"/>
      <c r="X10" s="660"/>
      <c r="Y10" s="661"/>
      <c r="Z10" s="662" t="s">
        <v>142</v>
      </c>
      <c r="AA10" s="662"/>
      <c r="AB10" s="662"/>
      <c r="AC10" s="662"/>
      <c r="AD10" s="663" t="s">
        <v>235</v>
      </c>
      <c r="AE10" s="663"/>
      <c r="AF10" s="663"/>
      <c r="AG10" s="663"/>
      <c r="AH10" s="663"/>
      <c r="AI10" s="663"/>
      <c r="AJ10" s="663"/>
      <c r="AK10" s="663"/>
      <c r="AL10" s="664" t="s">
        <v>142</v>
      </c>
      <c r="AM10" s="665"/>
      <c r="AN10" s="665"/>
      <c r="AO10" s="666"/>
      <c r="AP10" s="656" t="s">
        <v>247</v>
      </c>
      <c r="AQ10" s="657"/>
      <c r="AR10" s="657"/>
      <c r="AS10" s="657"/>
      <c r="AT10" s="657"/>
      <c r="AU10" s="657"/>
      <c r="AV10" s="657"/>
      <c r="AW10" s="657"/>
      <c r="AX10" s="657"/>
      <c r="AY10" s="657"/>
      <c r="AZ10" s="657"/>
      <c r="BA10" s="657"/>
      <c r="BB10" s="657"/>
      <c r="BC10" s="657"/>
      <c r="BD10" s="657"/>
      <c r="BE10" s="657"/>
      <c r="BF10" s="658"/>
      <c r="BG10" s="659">
        <v>1535</v>
      </c>
      <c r="BH10" s="660"/>
      <c r="BI10" s="660"/>
      <c r="BJ10" s="660"/>
      <c r="BK10" s="660"/>
      <c r="BL10" s="660"/>
      <c r="BM10" s="660"/>
      <c r="BN10" s="661"/>
      <c r="BO10" s="662">
        <v>3.4</v>
      </c>
      <c r="BP10" s="662"/>
      <c r="BQ10" s="662"/>
      <c r="BR10" s="662"/>
      <c r="BS10" s="663" t="s">
        <v>235</v>
      </c>
      <c r="BT10" s="663"/>
      <c r="BU10" s="663"/>
      <c r="BV10" s="663"/>
      <c r="BW10" s="663"/>
      <c r="BX10" s="663"/>
      <c r="BY10" s="663"/>
      <c r="BZ10" s="663"/>
      <c r="CA10" s="663"/>
      <c r="CB10" s="667"/>
      <c r="CD10" s="656" t="s">
        <v>248</v>
      </c>
      <c r="CE10" s="657"/>
      <c r="CF10" s="657"/>
      <c r="CG10" s="657"/>
      <c r="CH10" s="657"/>
      <c r="CI10" s="657"/>
      <c r="CJ10" s="657"/>
      <c r="CK10" s="657"/>
      <c r="CL10" s="657"/>
      <c r="CM10" s="657"/>
      <c r="CN10" s="657"/>
      <c r="CO10" s="657"/>
      <c r="CP10" s="657"/>
      <c r="CQ10" s="658"/>
      <c r="CR10" s="659" t="s">
        <v>133</v>
      </c>
      <c r="CS10" s="660"/>
      <c r="CT10" s="660"/>
      <c r="CU10" s="660"/>
      <c r="CV10" s="660"/>
      <c r="CW10" s="660"/>
      <c r="CX10" s="660"/>
      <c r="CY10" s="661"/>
      <c r="CZ10" s="662" t="s">
        <v>133</v>
      </c>
      <c r="DA10" s="662"/>
      <c r="DB10" s="662"/>
      <c r="DC10" s="662"/>
      <c r="DD10" s="668" t="s">
        <v>142</v>
      </c>
      <c r="DE10" s="660"/>
      <c r="DF10" s="660"/>
      <c r="DG10" s="660"/>
      <c r="DH10" s="660"/>
      <c r="DI10" s="660"/>
      <c r="DJ10" s="660"/>
      <c r="DK10" s="660"/>
      <c r="DL10" s="660"/>
      <c r="DM10" s="660"/>
      <c r="DN10" s="660"/>
      <c r="DO10" s="660"/>
      <c r="DP10" s="661"/>
      <c r="DQ10" s="668" t="s">
        <v>142</v>
      </c>
      <c r="DR10" s="660"/>
      <c r="DS10" s="660"/>
      <c r="DT10" s="660"/>
      <c r="DU10" s="660"/>
      <c r="DV10" s="660"/>
      <c r="DW10" s="660"/>
      <c r="DX10" s="660"/>
      <c r="DY10" s="660"/>
      <c r="DZ10" s="660"/>
      <c r="EA10" s="660"/>
      <c r="EB10" s="660"/>
      <c r="EC10" s="669"/>
    </row>
    <row r="11" spans="2:143" ht="11.25" customHeight="1" x14ac:dyDescent="0.15">
      <c r="B11" s="656" t="s">
        <v>249</v>
      </c>
      <c r="C11" s="657"/>
      <c r="D11" s="657"/>
      <c r="E11" s="657"/>
      <c r="F11" s="657"/>
      <c r="G11" s="657"/>
      <c r="H11" s="657"/>
      <c r="I11" s="657"/>
      <c r="J11" s="657"/>
      <c r="K11" s="657"/>
      <c r="L11" s="657"/>
      <c r="M11" s="657"/>
      <c r="N11" s="657"/>
      <c r="O11" s="657"/>
      <c r="P11" s="657"/>
      <c r="Q11" s="658"/>
      <c r="R11" s="659">
        <v>4707</v>
      </c>
      <c r="S11" s="660"/>
      <c r="T11" s="660"/>
      <c r="U11" s="660"/>
      <c r="V11" s="660"/>
      <c r="W11" s="660"/>
      <c r="X11" s="660"/>
      <c r="Y11" s="661"/>
      <c r="Z11" s="664">
        <v>0.4</v>
      </c>
      <c r="AA11" s="665"/>
      <c r="AB11" s="665"/>
      <c r="AC11" s="671"/>
      <c r="AD11" s="668">
        <v>4707</v>
      </c>
      <c r="AE11" s="660"/>
      <c r="AF11" s="660"/>
      <c r="AG11" s="660"/>
      <c r="AH11" s="660"/>
      <c r="AI11" s="660"/>
      <c r="AJ11" s="660"/>
      <c r="AK11" s="661"/>
      <c r="AL11" s="664">
        <v>1.5</v>
      </c>
      <c r="AM11" s="665"/>
      <c r="AN11" s="665"/>
      <c r="AO11" s="666"/>
      <c r="AP11" s="656" t="s">
        <v>250</v>
      </c>
      <c r="AQ11" s="657"/>
      <c r="AR11" s="657"/>
      <c r="AS11" s="657"/>
      <c r="AT11" s="657"/>
      <c r="AU11" s="657"/>
      <c r="AV11" s="657"/>
      <c r="AW11" s="657"/>
      <c r="AX11" s="657"/>
      <c r="AY11" s="657"/>
      <c r="AZ11" s="657"/>
      <c r="BA11" s="657"/>
      <c r="BB11" s="657"/>
      <c r="BC11" s="657"/>
      <c r="BD11" s="657"/>
      <c r="BE11" s="657"/>
      <c r="BF11" s="658"/>
      <c r="BG11" s="659">
        <v>746</v>
      </c>
      <c r="BH11" s="660"/>
      <c r="BI11" s="660"/>
      <c r="BJ11" s="660"/>
      <c r="BK11" s="660"/>
      <c r="BL11" s="660"/>
      <c r="BM11" s="660"/>
      <c r="BN11" s="661"/>
      <c r="BO11" s="662">
        <v>1.6</v>
      </c>
      <c r="BP11" s="662"/>
      <c r="BQ11" s="662"/>
      <c r="BR11" s="662"/>
      <c r="BS11" s="663" t="s">
        <v>142</v>
      </c>
      <c r="BT11" s="663"/>
      <c r="BU11" s="663"/>
      <c r="BV11" s="663"/>
      <c r="BW11" s="663"/>
      <c r="BX11" s="663"/>
      <c r="BY11" s="663"/>
      <c r="BZ11" s="663"/>
      <c r="CA11" s="663"/>
      <c r="CB11" s="667"/>
      <c r="CD11" s="656" t="s">
        <v>251</v>
      </c>
      <c r="CE11" s="657"/>
      <c r="CF11" s="657"/>
      <c r="CG11" s="657"/>
      <c r="CH11" s="657"/>
      <c r="CI11" s="657"/>
      <c r="CJ11" s="657"/>
      <c r="CK11" s="657"/>
      <c r="CL11" s="657"/>
      <c r="CM11" s="657"/>
      <c r="CN11" s="657"/>
      <c r="CO11" s="657"/>
      <c r="CP11" s="657"/>
      <c r="CQ11" s="658"/>
      <c r="CR11" s="659">
        <v>37681</v>
      </c>
      <c r="CS11" s="660"/>
      <c r="CT11" s="660"/>
      <c r="CU11" s="660"/>
      <c r="CV11" s="660"/>
      <c r="CW11" s="660"/>
      <c r="CX11" s="660"/>
      <c r="CY11" s="661"/>
      <c r="CZ11" s="662">
        <v>3.6</v>
      </c>
      <c r="DA11" s="662"/>
      <c r="DB11" s="662"/>
      <c r="DC11" s="662"/>
      <c r="DD11" s="668">
        <v>18924</v>
      </c>
      <c r="DE11" s="660"/>
      <c r="DF11" s="660"/>
      <c r="DG11" s="660"/>
      <c r="DH11" s="660"/>
      <c r="DI11" s="660"/>
      <c r="DJ11" s="660"/>
      <c r="DK11" s="660"/>
      <c r="DL11" s="660"/>
      <c r="DM11" s="660"/>
      <c r="DN11" s="660"/>
      <c r="DO11" s="660"/>
      <c r="DP11" s="661"/>
      <c r="DQ11" s="668">
        <v>25136</v>
      </c>
      <c r="DR11" s="660"/>
      <c r="DS11" s="660"/>
      <c r="DT11" s="660"/>
      <c r="DU11" s="660"/>
      <c r="DV11" s="660"/>
      <c r="DW11" s="660"/>
      <c r="DX11" s="660"/>
      <c r="DY11" s="660"/>
      <c r="DZ11" s="660"/>
      <c r="EA11" s="660"/>
      <c r="EB11" s="660"/>
      <c r="EC11" s="669"/>
    </row>
    <row r="12" spans="2:143" ht="11.25" customHeight="1" x14ac:dyDescent="0.15">
      <c r="B12" s="656" t="s">
        <v>252</v>
      </c>
      <c r="C12" s="657"/>
      <c r="D12" s="657"/>
      <c r="E12" s="657"/>
      <c r="F12" s="657"/>
      <c r="G12" s="657"/>
      <c r="H12" s="657"/>
      <c r="I12" s="657"/>
      <c r="J12" s="657"/>
      <c r="K12" s="657"/>
      <c r="L12" s="657"/>
      <c r="M12" s="657"/>
      <c r="N12" s="657"/>
      <c r="O12" s="657"/>
      <c r="P12" s="657"/>
      <c r="Q12" s="658"/>
      <c r="R12" s="659" t="s">
        <v>133</v>
      </c>
      <c r="S12" s="660"/>
      <c r="T12" s="660"/>
      <c r="U12" s="660"/>
      <c r="V12" s="660"/>
      <c r="W12" s="660"/>
      <c r="X12" s="660"/>
      <c r="Y12" s="661"/>
      <c r="Z12" s="662" t="s">
        <v>142</v>
      </c>
      <c r="AA12" s="662"/>
      <c r="AB12" s="662"/>
      <c r="AC12" s="662"/>
      <c r="AD12" s="663" t="s">
        <v>142</v>
      </c>
      <c r="AE12" s="663"/>
      <c r="AF12" s="663"/>
      <c r="AG12" s="663"/>
      <c r="AH12" s="663"/>
      <c r="AI12" s="663"/>
      <c r="AJ12" s="663"/>
      <c r="AK12" s="663"/>
      <c r="AL12" s="664" t="s">
        <v>133</v>
      </c>
      <c r="AM12" s="665"/>
      <c r="AN12" s="665"/>
      <c r="AO12" s="666"/>
      <c r="AP12" s="656" t="s">
        <v>253</v>
      </c>
      <c r="AQ12" s="657"/>
      <c r="AR12" s="657"/>
      <c r="AS12" s="657"/>
      <c r="AT12" s="657"/>
      <c r="AU12" s="657"/>
      <c r="AV12" s="657"/>
      <c r="AW12" s="657"/>
      <c r="AX12" s="657"/>
      <c r="AY12" s="657"/>
      <c r="AZ12" s="657"/>
      <c r="BA12" s="657"/>
      <c r="BB12" s="657"/>
      <c r="BC12" s="657"/>
      <c r="BD12" s="657"/>
      <c r="BE12" s="657"/>
      <c r="BF12" s="658"/>
      <c r="BG12" s="659">
        <v>22347</v>
      </c>
      <c r="BH12" s="660"/>
      <c r="BI12" s="660"/>
      <c r="BJ12" s="660"/>
      <c r="BK12" s="660"/>
      <c r="BL12" s="660"/>
      <c r="BM12" s="660"/>
      <c r="BN12" s="661"/>
      <c r="BO12" s="662">
        <v>49.2</v>
      </c>
      <c r="BP12" s="662"/>
      <c r="BQ12" s="662"/>
      <c r="BR12" s="662"/>
      <c r="BS12" s="663" t="s">
        <v>133</v>
      </c>
      <c r="BT12" s="663"/>
      <c r="BU12" s="663"/>
      <c r="BV12" s="663"/>
      <c r="BW12" s="663"/>
      <c r="BX12" s="663"/>
      <c r="BY12" s="663"/>
      <c r="BZ12" s="663"/>
      <c r="CA12" s="663"/>
      <c r="CB12" s="667"/>
      <c r="CD12" s="656" t="s">
        <v>254</v>
      </c>
      <c r="CE12" s="657"/>
      <c r="CF12" s="657"/>
      <c r="CG12" s="657"/>
      <c r="CH12" s="657"/>
      <c r="CI12" s="657"/>
      <c r="CJ12" s="657"/>
      <c r="CK12" s="657"/>
      <c r="CL12" s="657"/>
      <c r="CM12" s="657"/>
      <c r="CN12" s="657"/>
      <c r="CO12" s="657"/>
      <c r="CP12" s="657"/>
      <c r="CQ12" s="658"/>
      <c r="CR12" s="659">
        <v>17841</v>
      </c>
      <c r="CS12" s="660"/>
      <c r="CT12" s="660"/>
      <c r="CU12" s="660"/>
      <c r="CV12" s="660"/>
      <c r="CW12" s="660"/>
      <c r="CX12" s="660"/>
      <c r="CY12" s="661"/>
      <c r="CZ12" s="662">
        <v>1.7</v>
      </c>
      <c r="DA12" s="662"/>
      <c r="DB12" s="662"/>
      <c r="DC12" s="662"/>
      <c r="DD12" s="668" t="s">
        <v>133</v>
      </c>
      <c r="DE12" s="660"/>
      <c r="DF12" s="660"/>
      <c r="DG12" s="660"/>
      <c r="DH12" s="660"/>
      <c r="DI12" s="660"/>
      <c r="DJ12" s="660"/>
      <c r="DK12" s="660"/>
      <c r="DL12" s="660"/>
      <c r="DM12" s="660"/>
      <c r="DN12" s="660"/>
      <c r="DO12" s="660"/>
      <c r="DP12" s="661"/>
      <c r="DQ12" s="668">
        <v>16158</v>
      </c>
      <c r="DR12" s="660"/>
      <c r="DS12" s="660"/>
      <c r="DT12" s="660"/>
      <c r="DU12" s="660"/>
      <c r="DV12" s="660"/>
      <c r="DW12" s="660"/>
      <c r="DX12" s="660"/>
      <c r="DY12" s="660"/>
      <c r="DZ12" s="660"/>
      <c r="EA12" s="660"/>
      <c r="EB12" s="660"/>
      <c r="EC12" s="669"/>
    </row>
    <row r="13" spans="2:143" ht="11.25" customHeight="1" x14ac:dyDescent="0.15">
      <c r="B13" s="656" t="s">
        <v>255</v>
      </c>
      <c r="C13" s="657"/>
      <c r="D13" s="657"/>
      <c r="E13" s="657"/>
      <c r="F13" s="657"/>
      <c r="G13" s="657"/>
      <c r="H13" s="657"/>
      <c r="I13" s="657"/>
      <c r="J13" s="657"/>
      <c r="K13" s="657"/>
      <c r="L13" s="657"/>
      <c r="M13" s="657"/>
      <c r="N13" s="657"/>
      <c r="O13" s="657"/>
      <c r="P13" s="657"/>
      <c r="Q13" s="658"/>
      <c r="R13" s="659" t="s">
        <v>142</v>
      </c>
      <c r="S13" s="660"/>
      <c r="T13" s="660"/>
      <c r="U13" s="660"/>
      <c r="V13" s="660"/>
      <c r="W13" s="660"/>
      <c r="X13" s="660"/>
      <c r="Y13" s="661"/>
      <c r="Z13" s="662" t="s">
        <v>235</v>
      </c>
      <c r="AA13" s="662"/>
      <c r="AB13" s="662"/>
      <c r="AC13" s="662"/>
      <c r="AD13" s="663" t="s">
        <v>133</v>
      </c>
      <c r="AE13" s="663"/>
      <c r="AF13" s="663"/>
      <c r="AG13" s="663"/>
      <c r="AH13" s="663"/>
      <c r="AI13" s="663"/>
      <c r="AJ13" s="663"/>
      <c r="AK13" s="663"/>
      <c r="AL13" s="664" t="s">
        <v>133</v>
      </c>
      <c r="AM13" s="665"/>
      <c r="AN13" s="665"/>
      <c r="AO13" s="666"/>
      <c r="AP13" s="656" t="s">
        <v>256</v>
      </c>
      <c r="AQ13" s="657"/>
      <c r="AR13" s="657"/>
      <c r="AS13" s="657"/>
      <c r="AT13" s="657"/>
      <c r="AU13" s="657"/>
      <c r="AV13" s="657"/>
      <c r="AW13" s="657"/>
      <c r="AX13" s="657"/>
      <c r="AY13" s="657"/>
      <c r="AZ13" s="657"/>
      <c r="BA13" s="657"/>
      <c r="BB13" s="657"/>
      <c r="BC13" s="657"/>
      <c r="BD13" s="657"/>
      <c r="BE13" s="657"/>
      <c r="BF13" s="658"/>
      <c r="BG13" s="659">
        <v>20110</v>
      </c>
      <c r="BH13" s="660"/>
      <c r="BI13" s="660"/>
      <c r="BJ13" s="660"/>
      <c r="BK13" s="660"/>
      <c r="BL13" s="660"/>
      <c r="BM13" s="660"/>
      <c r="BN13" s="661"/>
      <c r="BO13" s="662">
        <v>44.2</v>
      </c>
      <c r="BP13" s="662"/>
      <c r="BQ13" s="662"/>
      <c r="BR13" s="662"/>
      <c r="BS13" s="663" t="s">
        <v>235</v>
      </c>
      <c r="BT13" s="663"/>
      <c r="BU13" s="663"/>
      <c r="BV13" s="663"/>
      <c r="BW13" s="663"/>
      <c r="BX13" s="663"/>
      <c r="BY13" s="663"/>
      <c r="BZ13" s="663"/>
      <c r="CA13" s="663"/>
      <c r="CB13" s="667"/>
      <c r="CD13" s="656" t="s">
        <v>257</v>
      </c>
      <c r="CE13" s="657"/>
      <c r="CF13" s="657"/>
      <c r="CG13" s="657"/>
      <c r="CH13" s="657"/>
      <c r="CI13" s="657"/>
      <c r="CJ13" s="657"/>
      <c r="CK13" s="657"/>
      <c r="CL13" s="657"/>
      <c r="CM13" s="657"/>
      <c r="CN13" s="657"/>
      <c r="CO13" s="657"/>
      <c r="CP13" s="657"/>
      <c r="CQ13" s="658"/>
      <c r="CR13" s="659">
        <v>377128</v>
      </c>
      <c r="CS13" s="660"/>
      <c r="CT13" s="660"/>
      <c r="CU13" s="660"/>
      <c r="CV13" s="660"/>
      <c r="CW13" s="660"/>
      <c r="CX13" s="660"/>
      <c r="CY13" s="661"/>
      <c r="CZ13" s="662">
        <v>36.1</v>
      </c>
      <c r="DA13" s="662"/>
      <c r="DB13" s="662"/>
      <c r="DC13" s="662"/>
      <c r="DD13" s="668">
        <v>341872</v>
      </c>
      <c r="DE13" s="660"/>
      <c r="DF13" s="660"/>
      <c r="DG13" s="660"/>
      <c r="DH13" s="660"/>
      <c r="DI13" s="660"/>
      <c r="DJ13" s="660"/>
      <c r="DK13" s="660"/>
      <c r="DL13" s="660"/>
      <c r="DM13" s="660"/>
      <c r="DN13" s="660"/>
      <c r="DO13" s="660"/>
      <c r="DP13" s="661"/>
      <c r="DQ13" s="668">
        <v>116969</v>
      </c>
      <c r="DR13" s="660"/>
      <c r="DS13" s="660"/>
      <c r="DT13" s="660"/>
      <c r="DU13" s="660"/>
      <c r="DV13" s="660"/>
      <c r="DW13" s="660"/>
      <c r="DX13" s="660"/>
      <c r="DY13" s="660"/>
      <c r="DZ13" s="660"/>
      <c r="EA13" s="660"/>
      <c r="EB13" s="660"/>
      <c r="EC13" s="669"/>
    </row>
    <row r="14" spans="2:143" ht="11.25" customHeight="1" x14ac:dyDescent="0.15">
      <c r="B14" s="656" t="s">
        <v>258</v>
      </c>
      <c r="C14" s="657"/>
      <c r="D14" s="657"/>
      <c r="E14" s="657"/>
      <c r="F14" s="657"/>
      <c r="G14" s="657"/>
      <c r="H14" s="657"/>
      <c r="I14" s="657"/>
      <c r="J14" s="657"/>
      <c r="K14" s="657"/>
      <c r="L14" s="657"/>
      <c r="M14" s="657"/>
      <c r="N14" s="657"/>
      <c r="O14" s="657"/>
      <c r="P14" s="657"/>
      <c r="Q14" s="658"/>
      <c r="R14" s="659" t="s">
        <v>142</v>
      </c>
      <c r="S14" s="660"/>
      <c r="T14" s="660"/>
      <c r="U14" s="660"/>
      <c r="V14" s="660"/>
      <c r="W14" s="660"/>
      <c r="X14" s="660"/>
      <c r="Y14" s="661"/>
      <c r="Z14" s="662" t="s">
        <v>235</v>
      </c>
      <c r="AA14" s="662"/>
      <c r="AB14" s="662"/>
      <c r="AC14" s="662"/>
      <c r="AD14" s="663" t="s">
        <v>142</v>
      </c>
      <c r="AE14" s="663"/>
      <c r="AF14" s="663"/>
      <c r="AG14" s="663"/>
      <c r="AH14" s="663"/>
      <c r="AI14" s="663"/>
      <c r="AJ14" s="663"/>
      <c r="AK14" s="663"/>
      <c r="AL14" s="664" t="s">
        <v>142</v>
      </c>
      <c r="AM14" s="665"/>
      <c r="AN14" s="665"/>
      <c r="AO14" s="666"/>
      <c r="AP14" s="656" t="s">
        <v>259</v>
      </c>
      <c r="AQ14" s="657"/>
      <c r="AR14" s="657"/>
      <c r="AS14" s="657"/>
      <c r="AT14" s="657"/>
      <c r="AU14" s="657"/>
      <c r="AV14" s="657"/>
      <c r="AW14" s="657"/>
      <c r="AX14" s="657"/>
      <c r="AY14" s="657"/>
      <c r="AZ14" s="657"/>
      <c r="BA14" s="657"/>
      <c r="BB14" s="657"/>
      <c r="BC14" s="657"/>
      <c r="BD14" s="657"/>
      <c r="BE14" s="657"/>
      <c r="BF14" s="658"/>
      <c r="BG14" s="659">
        <v>1181</v>
      </c>
      <c r="BH14" s="660"/>
      <c r="BI14" s="660"/>
      <c r="BJ14" s="660"/>
      <c r="BK14" s="660"/>
      <c r="BL14" s="660"/>
      <c r="BM14" s="660"/>
      <c r="BN14" s="661"/>
      <c r="BO14" s="662">
        <v>2.6</v>
      </c>
      <c r="BP14" s="662"/>
      <c r="BQ14" s="662"/>
      <c r="BR14" s="662"/>
      <c r="BS14" s="663" t="s">
        <v>133</v>
      </c>
      <c r="BT14" s="663"/>
      <c r="BU14" s="663"/>
      <c r="BV14" s="663"/>
      <c r="BW14" s="663"/>
      <c r="BX14" s="663"/>
      <c r="BY14" s="663"/>
      <c r="BZ14" s="663"/>
      <c r="CA14" s="663"/>
      <c r="CB14" s="667"/>
      <c r="CD14" s="656" t="s">
        <v>260</v>
      </c>
      <c r="CE14" s="657"/>
      <c r="CF14" s="657"/>
      <c r="CG14" s="657"/>
      <c r="CH14" s="657"/>
      <c r="CI14" s="657"/>
      <c r="CJ14" s="657"/>
      <c r="CK14" s="657"/>
      <c r="CL14" s="657"/>
      <c r="CM14" s="657"/>
      <c r="CN14" s="657"/>
      <c r="CO14" s="657"/>
      <c r="CP14" s="657"/>
      <c r="CQ14" s="658"/>
      <c r="CR14" s="659">
        <v>6431</v>
      </c>
      <c r="CS14" s="660"/>
      <c r="CT14" s="660"/>
      <c r="CU14" s="660"/>
      <c r="CV14" s="660"/>
      <c r="CW14" s="660"/>
      <c r="CX14" s="660"/>
      <c r="CY14" s="661"/>
      <c r="CZ14" s="662">
        <v>0.6</v>
      </c>
      <c r="DA14" s="662"/>
      <c r="DB14" s="662"/>
      <c r="DC14" s="662"/>
      <c r="DD14" s="668" t="s">
        <v>133</v>
      </c>
      <c r="DE14" s="660"/>
      <c r="DF14" s="660"/>
      <c r="DG14" s="660"/>
      <c r="DH14" s="660"/>
      <c r="DI14" s="660"/>
      <c r="DJ14" s="660"/>
      <c r="DK14" s="660"/>
      <c r="DL14" s="660"/>
      <c r="DM14" s="660"/>
      <c r="DN14" s="660"/>
      <c r="DO14" s="660"/>
      <c r="DP14" s="661"/>
      <c r="DQ14" s="668">
        <v>6413</v>
      </c>
      <c r="DR14" s="660"/>
      <c r="DS14" s="660"/>
      <c r="DT14" s="660"/>
      <c r="DU14" s="660"/>
      <c r="DV14" s="660"/>
      <c r="DW14" s="660"/>
      <c r="DX14" s="660"/>
      <c r="DY14" s="660"/>
      <c r="DZ14" s="660"/>
      <c r="EA14" s="660"/>
      <c r="EB14" s="660"/>
      <c r="EC14" s="669"/>
    </row>
    <row r="15" spans="2:143" ht="11.25" customHeight="1" x14ac:dyDescent="0.15">
      <c r="B15" s="656" t="s">
        <v>261</v>
      </c>
      <c r="C15" s="657"/>
      <c r="D15" s="657"/>
      <c r="E15" s="657"/>
      <c r="F15" s="657"/>
      <c r="G15" s="657"/>
      <c r="H15" s="657"/>
      <c r="I15" s="657"/>
      <c r="J15" s="657"/>
      <c r="K15" s="657"/>
      <c r="L15" s="657"/>
      <c r="M15" s="657"/>
      <c r="N15" s="657"/>
      <c r="O15" s="657"/>
      <c r="P15" s="657"/>
      <c r="Q15" s="658"/>
      <c r="R15" s="659" t="s">
        <v>133</v>
      </c>
      <c r="S15" s="660"/>
      <c r="T15" s="660"/>
      <c r="U15" s="660"/>
      <c r="V15" s="660"/>
      <c r="W15" s="660"/>
      <c r="X15" s="660"/>
      <c r="Y15" s="661"/>
      <c r="Z15" s="662" t="s">
        <v>235</v>
      </c>
      <c r="AA15" s="662"/>
      <c r="AB15" s="662"/>
      <c r="AC15" s="662"/>
      <c r="AD15" s="663" t="s">
        <v>142</v>
      </c>
      <c r="AE15" s="663"/>
      <c r="AF15" s="663"/>
      <c r="AG15" s="663"/>
      <c r="AH15" s="663"/>
      <c r="AI15" s="663"/>
      <c r="AJ15" s="663"/>
      <c r="AK15" s="663"/>
      <c r="AL15" s="664" t="s">
        <v>235</v>
      </c>
      <c r="AM15" s="665"/>
      <c r="AN15" s="665"/>
      <c r="AO15" s="666"/>
      <c r="AP15" s="656" t="s">
        <v>262</v>
      </c>
      <c r="AQ15" s="657"/>
      <c r="AR15" s="657"/>
      <c r="AS15" s="657"/>
      <c r="AT15" s="657"/>
      <c r="AU15" s="657"/>
      <c r="AV15" s="657"/>
      <c r="AW15" s="657"/>
      <c r="AX15" s="657"/>
      <c r="AY15" s="657"/>
      <c r="AZ15" s="657"/>
      <c r="BA15" s="657"/>
      <c r="BB15" s="657"/>
      <c r="BC15" s="657"/>
      <c r="BD15" s="657"/>
      <c r="BE15" s="657"/>
      <c r="BF15" s="658"/>
      <c r="BG15" s="659">
        <v>1344</v>
      </c>
      <c r="BH15" s="660"/>
      <c r="BI15" s="660"/>
      <c r="BJ15" s="660"/>
      <c r="BK15" s="660"/>
      <c r="BL15" s="660"/>
      <c r="BM15" s="660"/>
      <c r="BN15" s="661"/>
      <c r="BO15" s="662">
        <v>3</v>
      </c>
      <c r="BP15" s="662"/>
      <c r="BQ15" s="662"/>
      <c r="BR15" s="662"/>
      <c r="BS15" s="663" t="s">
        <v>142</v>
      </c>
      <c r="BT15" s="663"/>
      <c r="BU15" s="663"/>
      <c r="BV15" s="663"/>
      <c r="BW15" s="663"/>
      <c r="BX15" s="663"/>
      <c r="BY15" s="663"/>
      <c r="BZ15" s="663"/>
      <c r="CA15" s="663"/>
      <c r="CB15" s="667"/>
      <c r="CD15" s="656" t="s">
        <v>263</v>
      </c>
      <c r="CE15" s="657"/>
      <c r="CF15" s="657"/>
      <c r="CG15" s="657"/>
      <c r="CH15" s="657"/>
      <c r="CI15" s="657"/>
      <c r="CJ15" s="657"/>
      <c r="CK15" s="657"/>
      <c r="CL15" s="657"/>
      <c r="CM15" s="657"/>
      <c r="CN15" s="657"/>
      <c r="CO15" s="657"/>
      <c r="CP15" s="657"/>
      <c r="CQ15" s="658"/>
      <c r="CR15" s="659">
        <v>66388</v>
      </c>
      <c r="CS15" s="660"/>
      <c r="CT15" s="660"/>
      <c r="CU15" s="660"/>
      <c r="CV15" s="660"/>
      <c r="CW15" s="660"/>
      <c r="CX15" s="660"/>
      <c r="CY15" s="661"/>
      <c r="CZ15" s="662">
        <v>6.4</v>
      </c>
      <c r="DA15" s="662"/>
      <c r="DB15" s="662"/>
      <c r="DC15" s="662"/>
      <c r="DD15" s="668">
        <v>2618</v>
      </c>
      <c r="DE15" s="660"/>
      <c r="DF15" s="660"/>
      <c r="DG15" s="660"/>
      <c r="DH15" s="660"/>
      <c r="DI15" s="660"/>
      <c r="DJ15" s="660"/>
      <c r="DK15" s="660"/>
      <c r="DL15" s="660"/>
      <c r="DM15" s="660"/>
      <c r="DN15" s="660"/>
      <c r="DO15" s="660"/>
      <c r="DP15" s="661"/>
      <c r="DQ15" s="668">
        <v>41777</v>
      </c>
      <c r="DR15" s="660"/>
      <c r="DS15" s="660"/>
      <c r="DT15" s="660"/>
      <c r="DU15" s="660"/>
      <c r="DV15" s="660"/>
      <c r="DW15" s="660"/>
      <c r="DX15" s="660"/>
      <c r="DY15" s="660"/>
      <c r="DZ15" s="660"/>
      <c r="EA15" s="660"/>
      <c r="EB15" s="660"/>
      <c r="EC15" s="669"/>
    </row>
    <row r="16" spans="2:143" ht="11.25" customHeight="1" x14ac:dyDescent="0.15">
      <c r="B16" s="656" t="s">
        <v>264</v>
      </c>
      <c r="C16" s="657"/>
      <c r="D16" s="657"/>
      <c r="E16" s="657"/>
      <c r="F16" s="657"/>
      <c r="G16" s="657"/>
      <c r="H16" s="657"/>
      <c r="I16" s="657"/>
      <c r="J16" s="657"/>
      <c r="K16" s="657"/>
      <c r="L16" s="657"/>
      <c r="M16" s="657"/>
      <c r="N16" s="657"/>
      <c r="O16" s="657"/>
      <c r="P16" s="657"/>
      <c r="Q16" s="658"/>
      <c r="R16" s="659">
        <v>1014</v>
      </c>
      <c r="S16" s="660"/>
      <c r="T16" s="660"/>
      <c r="U16" s="660"/>
      <c r="V16" s="660"/>
      <c r="W16" s="660"/>
      <c r="X16" s="660"/>
      <c r="Y16" s="661"/>
      <c r="Z16" s="662">
        <v>0.1</v>
      </c>
      <c r="AA16" s="662"/>
      <c r="AB16" s="662"/>
      <c r="AC16" s="662"/>
      <c r="AD16" s="663">
        <v>1014</v>
      </c>
      <c r="AE16" s="663"/>
      <c r="AF16" s="663"/>
      <c r="AG16" s="663"/>
      <c r="AH16" s="663"/>
      <c r="AI16" s="663"/>
      <c r="AJ16" s="663"/>
      <c r="AK16" s="663"/>
      <c r="AL16" s="664">
        <v>0.3</v>
      </c>
      <c r="AM16" s="665"/>
      <c r="AN16" s="665"/>
      <c r="AO16" s="666"/>
      <c r="AP16" s="656" t="s">
        <v>265</v>
      </c>
      <c r="AQ16" s="657"/>
      <c r="AR16" s="657"/>
      <c r="AS16" s="657"/>
      <c r="AT16" s="657"/>
      <c r="AU16" s="657"/>
      <c r="AV16" s="657"/>
      <c r="AW16" s="657"/>
      <c r="AX16" s="657"/>
      <c r="AY16" s="657"/>
      <c r="AZ16" s="657"/>
      <c r="BA16" s="657"/>
      <c r="BB16" s="657"/>
      <c r="BC16" s="657"/>
      <c r="BD16" s="657"/>
      <c r="BE16" s="657"/>
      <c r="BF16" s="658"/>
      <c r="BG16" s="659" t="s">
        <v>133</v>
      </c>
      <c r="BH16" s="660"/>
      <c r="BI16" s="660"/>
      <c r="BJ16" s="660"/>
      <c r="BK16" s="660"/>
      <c r="BL16" s="660"/>
      <c r="BM16" s="660"/>
      <c r="BN16" s="661"/>
      <c r="BO16" s="662" t="s">
        <v>235</v>
      </c>
      <c r="BP16" s="662"/>
      <c r="BQ16" s="662"/>
      <c r="BR16" s="662"/>
      <c r="BS16" s="663" t="s">
        <v>235</v>
      </c>
      <c r="BT16" s="663"/>
      <c r="BU16" s="663"/>
      <c r="BV16" s="663"/>
      <c r="BW16" s="663"/>
      <c r="BX16" s="663"/>
      <c r="BY16" s="663"/>
      <c r="BZ16" s="663"/>
      <c r="CA16" s="663"/>
      <c r="CB16" s="667"/>
      <c r="CD16" s="656" t="s">
        <v>266</v>
      </c>
      <c r="CE16" s="657"/>
      <c r="CF16" s="657"/>
      <c r="CG16" s="657"/>
      <c r="CH16" s="657"/>
      <c r="CI16" s="657"/>
      <c r="CJ16" s="657"/>
      <c r="CK16" s="657"/>
      <c r="CL16" s="657"/>
      <c r="CM16" s="657"/>
      <c r="CN16" s="657"/>
      <c r="CO16" s="657"/>
      <c r="CP16" s="657"/>
      <c r="CQ16" s="658"/>
      <c r="CR16" s="659" t="s">
        <v>142</v>
      </c>
      <c r="CS16" s="660"/>
      <c r="CT16" s="660"/>
      <c r="CU16" s="660"/>
      <c r="CV16" s="660"/>
      <c r="CW16" s="660"/>
      <c r="CX16" s="660"/>
      <c r="CY16" s="661"/>
      <c r="CZ16" s="662" t="s">
        <v>142</v>
      </c>
      <c r="DA16" s="662"/>
      <c r="DB16" s="662"/>
      <c r="DC16" s="662"/>
      <c r="DD16" s="668" t="s">
        <v>142</v>
      </c>
      <c r="DE16" s="660"/>
      <c r="DF16" s="660"/>
      <c r="DG16" s="660"/>
      <c r="DH16" s="660"/>
      <c r="DI16" s="660"/>
      <c r="DJ16" s="660"/>
      <c r="DK16" s="660"/>
      <c r="DL16" s="660"/>
      <c r="DM16" s="660"/>
      <c r="DN16" s="660"/>
      <c r="DO16" s="660"/>
      <c r="DP16" s="661"/>
      <c r="DQ16" s="668" t="s">
        <v>235</v>
      </c>
      <c r="DR16" s="660"/>
      <c r="DS16" s="660"/>
      <c r="DT16" s="660"/>
      <c r="DU16" s="660"/>
      <c r="DV16" s="660"/>
      <c r="DW16" s="660"/>
      <c r="DX16" s="660"/>
      <c r="DY16" s="660"/>
      <c r="DZ16" s="660"/>
      <c r="EA16" s="660"/>
      <c r="EB16" s="660"/>
      <c r="EC16" s="669"/>
    </row>
    <row r="17" spans="2:133" ht="11.25" customHeight="1" x14ac:dyDescent="0.15">
      <c r="B17" s="656" t="s">
        <v>267</v>
      </c>
      <c r="C17" s="657"/>
      <c r="D17" s="657"/>
      <c r="E17" s="657"/>
      <c r="F17" s="657"/>
      <c r="G17" s="657"/>
      <c r="H17" s="657"/>
      <c r="I17" s="657"/>
      <c r="J17" s="657"/>
      <c r="K17" s="657"/>
      <c r="L17" s="657"/>
      <c r="M17" s="657"/>
      <c r="N17" s="657"/>
      <c r="O17" s="657"/>
      <c r="P17" s="657"/>
      <c r="Q17" s="658"/>
      <c r="R17" s="659">
        <v>1094</v>
      </c>
      <c r="S17" s="660"/>
      <c r="T17" s="660"/>
      <c r="U17" s="660"/>
      <c r="V17" s="660"/>
      <c r="W17" s="660"/>
      <c r="X17" s="660"/>
      <c r="Y17" s="661"/>
      <c r="Z17" s="662">
        <v>0.1</v>
      </c>
      <c r="AA17" s="662"/>
      <c r="AB17" s="662"/>
      <c r="AC17" s="662"/>
      <c r="AD17" s="663">
        <v>1094</v>
      </c>
      <c r="AE17" s="663"/>
      <c r="AF17" s="663"/>
      <c r="AG17" s="663"/>
      <c r="AH17" s="663"/>
      <c r="AI17" s="663"/>
      <c r="AJ17" s="663"/>
      <c r="AK17" s="663"/>
      <c r="AL17" s="664">
        <v>0.3</v>
      </c>
      <c r="AM17" s="665"/>
      <c r="AN17" s="665"/>
      <c r="AO17" s="666"/>
      <c r="AP17" s="656" t="s">
        <v>268</v>
      </c>
      <c r="AQ17" s="657"/>
      <c r="AR17" s="657"/>
      <c r="AS17" s="657"/>
      <c r="AT17" s="657"/>
      <c r="AU17" s="657"/>
      <c r="AV17" s="657"/>
      <c r="AW17" s="657"/>
      <c r="AX17" s="657"/>
      <c r="AY17" s="657"/>
      <c r="AZ17" s="657"/>
      <c r="BA17" s="657"/>
      <c r="BB17" s="657"/>
      <c r="BC17" s="657"/>
      <c r="BD17" s="657"/>
      <c r="BE17" s="657"/>
      <c r="BF17" s="658"/>
      <c r="BG17" s="659" t="s">
        <v>235</v>
      </c>
      <c r="BH17" s="660"/>
      <c r="BI17" s="660"/>
      <c r="BJ17" s="660"/>
      <c r="BK17" s="660"/>
      <c r="BL17" s="660"/>
      <c r="BM17" s="660"/>
      <c r="BN17" s="661"/>
      <c r="BO17" s="662" t="s">
        <v>142</v>
      </c>
      <c r="BP17" s="662"/>
      <c r="BQ17" s="662"/>
      <c r="BR17" s="662"/>
      <c r="BS17" s="663" t="s">
        <v>142</v>
      </c>
      <c r="BT17" s="663"/>
      <c r="BU17" s="663"/>
      <c r="BV17" s="663"/>
      <c r="BW17" s="663"/>
      <c r="BX17" s="663"/>
      <c r="BY17" s="663"/>
      <c r="BZ17" s="663"/>
      <c r="CA17" s="663"/>
      <c r="CB17" s="667"/>
      <c r="CD17" s="656" t="s">
        <v>269</v>
      </c>
      <c r="CE17" s="657"/>
      <c r="CF17" s="657"/>
      <c r="CG17" s="657"/>
      <c r="CH17" s="657"/>
      <c r="CI17" s="657"/>
      <c r="CJ17" s="657"/>
      <c r="CK17" s="657"/>
      <c r="CL17" s="657"/>
      <c r="CM17" s="657"/>
      <c r="CN17" s="657"/>
      <c r="CO17" s="657"/>
      <c r="CP17" s="657"/>
      <c r="CQ17" s="658"/>
      <c r="CR17" s="659">
        <v>15316</v>
      </c>
      <c r="CS17" s="660"/>
      <c r="CT17" s="660"/>
      <c r="CU17" s="660"/>
      <c r="CV17" s="660"/>
      <c r="CW17" s="660"/>
      <c r="CX17" s="660"/>
      <c r="CY17" s="661"/>
      <c r="CZ17" s="662">
        <v>1.5</v>
      </c>
      <c r="DA17" s="662"/>
      <c r="DB17" s="662"/>
      <c r="DC17" s="662"/>
      <c r="DD17" s="668" t="s">
        <v>235</v>
      </c>
      <c r="DE17" s="660"/>
      <c r="DF17" s="660"/>
      <c r="DG17" s="660"/>
      <c r="DH17" s="660"/>
      <c r="DI17" s="660"/>
      <c r="DJ17" s="660"/>
      <c r="DK17" s="660"/>
      <c r="DL17" s="660"/>
      <c r="DM17" s="660"/>
      <c r="DN17" s="660"/>
      <c r="DO17" s="660"/>
      <c r="DP17" s="661"/>
      <c r="DQ17" s="668">
        <v>15316</v>
      </c>
      <c r="DR17" s="660"/>
      <c r="DS17" s="660"/>
      <c r="DT17" s="660"/>
      <c r="DU17" s="660"/>
      <c r="DV17" s="660"/>
      <c r="DW17" s="660"/>
      <c r="DX17" s="660"/>
      <c r="DY17" s="660"/>
      <c r="DZ17" s="660"/>
      <c r="EA17" s="660"/>
      <c r="EB17" s="660"/>
      <c r="EC17" s="669"/>
    </row>
    <row r="18" spans="2:133" ht="11.25" customHeight="1" x14ac:dyDescent="0.15">
      <c r="B18" s="656" t="s">
        <v>270</v>
      </c>
      <c r="C18" s="657"/>
      <c r="D18" s="657"/>
      <c r="E18" s="657"/>
      <c r="F18" s="657"/>
      <c r="G18" s="657"/>
      <c r="H18" s="657"/>
      <c r="I18" s="657"/>
      <c r="J18" s="657"/>
      <c r="K18" s="657"/>
      <c r="L18" s="657"/>
      <c r="M18" s="657"/>
      <c r="N18" s="657"/>
      <c r="O18" s="657"/>
      <c r="P18" s="657"/>
      <c r="Q18" s="658"/>
      <c r="R18" s="659" t="s">
        <v>133</v>
      </c>
      <c r="S18" s="660"/>
      <c r="T18" s="660"/>
      <c r="U18" s="660"/>
      <c r="V18" s="660"/>
      <c r="W18" s="660"/>
      <c r="X18" s="660"/>
      <c r="Y18" s="661"/>
      <c r="Z18" s="662" t="s">
        <v>133</v>
      </c>
      <c r="AA18" s="662"/>
      <c r="AB18" s="662"/>
      <c r="AC18" s="662"/>
      <c r="AD18" s="663" t="s">
        <v>133</v>
      </c>
      <c r="AE18" s="663"/>
      <c r="AF18" s="663"/>
      <c r="AG18" s="663"/>
      <c r="AH18" s="663"/>
      <c r="AI18" s="663"/>
      <c r="AJ18" s="663"/>
      <c r="AK18" s="663"/>
      <c r="AL18" s="664" t="s">
        <v>142</v>
      </c>
      <c r="AM18" s="665"/>
      <c r="AN18" s="665"/>
      <c r="AO18" s="666"/>
      <c r="AP18" s="656" t="s">
        <v>271</v>
      </c>
      <c r="AQ18" s="657"/>
      <c r="AR18" s="657"/>
      <c r="AS18" s="657"/>
      <c r="AT18" s="657"/>
      <c r="AU18" s="657"/>
      <c r="AV18" s="657"/>
      <c r="AW18" s="657"/>
      <c r="AX18" s="657"/>
      <c r="AY18" s="657"/>
      <c r="AZ18" s="657"/>
      <c r="BA18" s="657"/>
      <c r="BB18" s="657"/>
      <c r="BC18" s="657"/>
      <c r="BD18" s="657"/>
      <c r="BE18" s="657"/>
      <c r="BF18" s="658"/>
      <c r="BG18" s="659" t="s">
        <v>142</v>
      </c>
      <c r="BH18" s="660"/>
      <c r="BI18" s="660"/>
      <c r="BJ18" s="660"/>
      <c r="BK18" s="660"/>
      <c r="BL18" s="660"/>
      <c r="BM18" s="660"/>
      <c r="BN18" s="661"/>
      <c r="BO18" s="662" t="s">
        <v>235</v>
      </c>
      <c r="BP18" s="662"/>
      <c r="BQ18" s="662"/>
      <c r="BR18" s="662"/>
      <c r="BS18" s="663" t="s">
        <v>133</v>
      </c>
      <c r="BT18" s="663"/>
      <c r="BU18" s="663"/>
      <c r="BV18" s="663"/>
      <c r="BW18" s="663"/>
      <c r="BX18" s="663"/>
      <c r="BY18" s="663"/>
      <c r="BZ18" s="663"/>
      <c r="CA18" s="663"/>
      <c r="CB18" s="667"/>
      <c r="CD18" s="656" t="s">
        <v>272</v>
      </c>
      <c r="CE18" s="657"/>
      <c r="CF18" s="657"/>
      <c r="CG18" s="657"/>
      <c r="CH18" s="657"/>
      <c r="CI18" s="657"/>
      <c r="CJ18" s="657"/>
      <c r="CK18" s="657"/>
      <c r="CL18" s="657"/>
      <c r="CM18" s="657"/>
      <c r="CN18" s="657"/>
      <c r="CO18" s="657"/>
      <c r="CP18" s="657"/>
      <c r="CQ18" s="658"/>
      <c r="CR18" s="659" t="s">
        <v>133</v>
      </c>
      <c r="CS18" s="660"/>
      <c r="CT18" s="660"/>
      <c r="CU18" s="660"/>
      <c r="CV18" s="660"/>
      <c r="CW18" s="660"/>
      <c r="CX18" s="660"/>
      <c r="CY18" s="661"/>
      <c r="CZ18" s="662" t="s">
        <v>235</v>
      </c>
      <c r="DA18" s="662"/>
      <c r="DB18" s="662"/>
      <c r="DC18" s="662"/>
      <c r="DD18" s="668" t="s">
        <v>133</v>
      </c>
      <c r="DE18" s="660"/>
      <c r="DF18" s="660"/>
      <c r="DG18" s="660"/>
      <c r="DH18" s="660"/>
      <c r="DI18" s="660"/>
      <c r="DJ18" s="660"/>
      <c r="DK18" s="660"/>
      <c r="DL18" s="660"/>
      <c r="DM18" s="660"/>
      <c r="DN18" s="660"/>
      <c r="DO18" s="660"/>
      <c r="DP18" s="661"/>
      <c r="DQ18" s="668" t="s">
        <v>133</v>
      </c>
      <c r="DR18" s="660"/>
      <c r="DS18" s="660"/>
      <c r="DT18" s="660"/>
      <c r="DU18" s="660"/>
      <c r="DV18" s="660"/>
      <c r="DW18" s="660"/>
      <c r="DX18" s="660"/>
      <c r="DY18" s="660"/>
      <c r="DZ18" s="660"/>
      <c r="EA18" s="660"/>
      <c r="EB18" s="660"/>
      <c r="EC18" s="669"/>
    </row>
    <row r="19" spans="2:133" ht="11.25" customHeight="1" x14ac:dyDescent="0.15">
      <c r="B19" s="656" t="s">
        <v>273</v>
      </c>
      <c r="C19" s="657"/>
      <c r="D19" s="657"/>
      <c r="E19" s="657"/>
      <c r="F19" s="657"/>
      <c r="G19" s="657"/>
      <c r="H19" s="657"/>
      <c r="I19" s="657"/>
      <c r="J19" s="657"/>
      <c r="K19" s="657"/>
      <c r="L19" s="657"/>
      <c r="M19" s="657"/>
      <c r="N19" s="657"/>
      <c r="O19" s="657"/>
      <c r="P19" s="657"/>
      <c r="Q19" s="658"/>
      <c r="R19" s="659" t="s">
        <v>235</v>
      </c>
      <c r="S19" s="660"/>
      <c r="T19" s="660"/>
      <c r="U19" s="660"/>
      <c r="V19" s="660"/>
      <c r="W19" s="660"/>
      <c r="X19" s="660"/>
      <c r="Y19" s="661"/>
      <c r="Z19" s="662" t="s">
        <v>133</v>
      </c>
      <c r="AA19" s="662"/>
      <c r="AB19" s="662"/>
      <c r="AC19" s="662"/>
      <c r="AD19" s="663" t="s">
        <v>133</v>
      </c>
      <c r="AE19" s="663"/>
      <c r="AF19" s="663"/>
      <c r="AG19" s="663"/>
      <c r="AH19" s="663"/>
      <c r="AI19" s="663"/>
      <c r="AJ19" s="663"/>
      <c r="AK19" s="663"/>
      <c r="AL19" s="664" t="s">
        <v>133</v>
      </c>
      <c r="AM19" s="665"/>
      <c r="AN19" s="665"/>
      <c r="AO19" s="666"/>
      <c r="AP19" s="656" t="s">
        <v>274</v>
      </c>
      <c r="AQ19" s="657"/>
      <c r="AR19" s="657"/>
      <c r="AS19" s="657"/>
      <c r="AT19" s="657"/>
      <c r="AU19" s="657"/>
      <c r="AV19" s="657"/>
      <c r="AW19" s="657"/>
      <c r="AX19" s="657"/>
      <c r="AY19" s="657"/>
      <c r="AZ19" s="657"/>
      <c r="BA19" s="657"/>
      <c r="BB19" s="657"/>
      <c r="BC19" s="657"/>
      <c r="BD19" s="657"/>
      <c r="BE19" s="657"/>
      <c r="BF19" s="658"/>
      <c r="BG19" s="659" t="s">
        <v>142</v>
      </c>
      <c r="BH19" s="660"/>
      <c r="BI19" s="660"/>
      <c r="BJ19" s="660"/>
      <c r="BK19" s="660"/>
      <c r="BL19" s="660"/>
      <c r="BM19" s="660"/>
      <c r="BN19" s="661"/>
      <c r="BO19" s="662" t="s">
        <v>142</v>
      </c>
      <c r="BP19" s="662"/>
      <c r="BQ19" s="662"/>
      <c r="BR19" s="662"/>
      <c r="BS19" s="663" t="s">
        <v>142</v>
      </c>
      <c r="BT19" s="663"/>
      <c r="BU19" s="663"/>
      <c r="BV19" s="663"/>
      <c r="BW19" s="663"/>
      <c r="BX19" s="663"/>
      <c r="BY19" s="663"/>
      <c r="BZ19" s="663"/>
      <c r="CA19" s="663"/>
      <c r="CB19" s="667"/>
      <c r="CD19" s="656" t="s">
        <v>275</v>
      </c>
      <c r="CE19" s="657"/>
      <c r="CF19" s="657"/>
      <c r="CG19" s="657"/>
      <c r="CH19" s="657"/>
      <c r="CI19" s="657"/>
      <c r="CJ19" s="657"/>
      <c r="CK19" s="657"/>
      <c r="CL19" s="657"/>
      <c r="CM19" s="657"/>
      <c r="CN19" s="657"/>
      <c r="CO19" s="657"/>
      <c r="CP19" s="657"/>
      <c r="CQ19" s="658"/>
      <c r="CR19" s="659" t="s">
        <v>142</v>
      </c>
      <c r="CS19" s="660"/>
      <c r="CT19" s="660"/>
      <c r="CU19" s="660"/>
      <c r="CV19" s="660"/>
      <c r="CW19" s="660"/>
      <c r="CX19" s="660"/>
      <c r="CY19" s="661"/>
      <c r="CZ19" s="662" t="s">
        <v>133</v>
      </c>
      <c r="DA19" s="662"/>
      <c r="DB19" s="662"/>
      <c r="DC19" s="662"/>
      <c r="DD19" s="668" t="s">
        <v>142</v>
      </c>
      <c r="DE19" s="660"/>
      <c r="DF19" s="660"/>
      <c r="DG19" s="660"/>
      <c r="DH19" s="660"/>
      <c r="DI19" s="660"/>
      <c r="DJ19" s="660"/>
      <c r="DK19" s="660"/>
      <c r="DL19" s="660"/>
      <c r="DM19" s="660"/>
      <c r="DN19" s="660"/>
      <c r="DO19" s="660"/>
      <c r="DP19" s="661"/>
      <c r="DQ19" s="668" t="s">
        <v>142</v>
      </c>
      <c r="DR19" s="660"/>
      <c r="DS19" s="660"/>
      <c r="DT19" s="660"/>
      <c r="DU19" s="660"/>
      <c r="DV19" s="660"/>
      <c r="DW19" s="660"/>
      <c r="DX19" s="660"/>
      <c r="DY19" s="660"/>
      <c r="DZ19" s="660"/>
      <c r="EA19" s="660"/>
      <c r="EB19" s="660"/>
      <c r="EC19" s="669"/>
    </row>
    <row r="20" spans="2:133" ht="11.25" customHeight="1" x14ac:dyDescent="0.15">
      <c r="B20" s="672" t="s">
        <v>276</v>
      </c>
      <c r="C20" s="673"/>
      <c r="D20" s="673"/>
      <c r="E20" s="673"/>
      <c r="F20" s="673"/>
      <c r="G20" s="673"/>
      <c r="H20" s="673"/>
      <c r="I20" s="673"/>
      <c r="J20" s="673"/>
      <c r="K20" s="673"/>
      <c r="L20" s="673"/>
      <c r="M20" s="673"/>
      <c r="N20" s="673"/>
      <c r="O20" s="673"/>
      <c r="P20" s="673"/>
      <c r="Q20" s="674"/>
      <c r="R20" s="659" t="s">
        <v>133</v>
      </c>
      <c r="S20" s="660"/>
      <c r="T20" s="660"/>
      <c r="U20" s="660"/>
      <c r="V20" s="660"/>
      <c r="W20" s="660"/>
      <c r="X20" s="660"/>
      <c r="Y20" s="661"/>
      <c r="Z20" s="662" t="s">
        <v>133</v>
      </c>
      <c r="AA20" s="662"/>
      <c r="AB20" s="662"/>
      <c r="AC20" s="662"/>
      <c r="AD20" s="663" t="s">
        <v>235</v>
      </c>
      <c r="AE20" s="663"/>
      <c r="AF20" s="663"/>
      <c r="AG20" s="663"/>
      <c r="AH20" s="663"/>
      <c r="AI20" s="663"/>
      <c r="AJ20" s="663"/>
      <c r="AK20" s="663"/>
      <c r="AL20" s="664" t="s">
        <v>142</v>
      </c>
      <c r="AM20" s="665"/>
      <c r="AN20" s="665"/>
      <c r="AO20" s="666"/>
      <c r="AP20" s="656" t="s">
        <v>277</v>
      </c>
      <c r="AQ20" s="657"/>
      <c r="AR20" s="657"/>
      <c r="AS20" s="657"/>
      <c r="AT20" s="657"/>
      <c r="AU20" s="657"/>
      <c r="AV20" s="657"/>
      <c r="AW20" s="657"/>
      <c r="AX20" s="657"/>
      <c r="AY20" s="657"/>
      <c r="AZ20" s="657"/>
      <c r="BA20" s="657"/>
      <c r="BB20" s="657"/>
      <c r="BC20" s="657"/>
      <c r="BD20" s="657"/>
      <c r="BE20" s="657"/>
      <c r="BF20" s="658"/>
      <c r="BG20" s="659" t="s">
        <v>133</v>
      </c>
      <c r="BH20" s="660"/>
      <c r="BI20" s="660"/>
      <c r="BJ20" s="660"/>
      <c r="BK20" s="660"/>
      <c r="BL20" s="660"/>
      <c r="BM20" s="660"/>
      <c r="BN20" s="661"/>
      <c r="BO20" s="662" t="s">
        <v>235</v>
      </c>
      <c r="BP20" s="662"/>
      <c r="BQ20" s="662"/>
      <c r="BR20" s="662"/>
      <c r="BS20" s="663" t="s">
        <v>235</v>
      </c>
      <c r="BT20" s="663"/>
      <c r="BU20" s="663"/>
      <c r="BV20" s="663"/>
      <c r="BW20" s="663"/>
      <c r="BX20" s="663"/>
      <c r="BY20" s="663"/>
      <c r="BZ20" s="663"/>
      <c r="CA20" s="663"/>
      <c r="CB20" s="667"/>
      <c r="CD20" s="656" t="s">
        <v>278</v>
      </c>
      <c r="CE20" s="657"/>
      <c r="CF20" s="657"/>
      <c r="CG20" s="657"/>
      <c r="CH20" s="657"/>
      <c r="CI20" s="657"/>
      <c r="CJ20" s="657"/>
      <c r="CK20" s="657"/>
      <c r="CL20" s="657"/>
      <c r="CM20" s="657"/>
      <c r="CN20" s="657"/>
      <c r="CO20" s="657"/>
      <c r="CP20" s="657"/>
      <c r="CQ20" s="658"/>
      <c r="CR20" s="659">
        <v>1044110</v>
      </c>
      <c r="CS20" s="660"/>
      <c r="CT20" s="660"/>
      <c r="CU20" s="660"/>
      <c r="CV20" s="660"/>
      <c r="CW20" s="660"/>
      <c r="CX20" s="660"/>
      <c r="CY20" s="661"/>
      <c r="CZ20" s="662">
        <v>100</v>
      </c>
      <c r="DA20" s="662"/>
      <c r="DB20" s="662"/>
      <c r="DC20" s="662"/>
      <c r="DD20" s="668">
        <v>365058</v>
      </c>
      <c r="DE20" s="660"/>
      <c r="DF20" s="660"/>
      <c r="DG20" s="660"/>
      <c r="DH20" s="660"/>
      <c r="DI20" s="660"/>
      <c r="DJ20" s="660"/>
      <c r="DK20" s="660"/>
      <c r="DL20" s="660"/>
      <c r="DM20" s="660"/>
      <c r="DN20" s="660"/>
      <c r="DO20" s="660"/>
      <c r="DP20" s="661"/>
      <c r="DQ20" s="668">
        <v>509598</v>
      </c>
      <c r="DR20" s="660"/>
      <c r="DS20" s="660"/>
      <c r="DT20" s="660"/>
      <c r="DU20" s="660"/>
      <c r="DV20" s="660"/>
      <c r="DW20" s="660"/>
      <c r="DX20" s="660"/>
      <c r="DY20" s="660"/>
      <c r="DZ20" s="660"/>
      <c r="EA20" s="660"/>
      <c r="EB20" s="660"/>
      <c r="EC20" s="669"/>
    </row>
    <row r="21" spans="2:133" ht="11.25" customHeight="1" x14ac:dyDescent="0.15">
      <c r="B21" s="656" t="s">
        <v>279</v>
      </c>
      <c r="C21" s="657"/>
      <c r="D21" s="657"/>
      <c r="E21" s="657"/>
      <c r="F21" s="657"/>
      <c r="G21" s="657"/>
      <c r="H21" s="657"/>
      <c r="I21" s="657"/>
      <c r="J21" s="657"/>
      <c r="K21" s="657"/>
      <c r="L21" s="657"/>
      <c r="M21" s="657"/>
      <c r="N21" s="657"/>
      <c r="O21" s="657"/>
      <c r="P21" s="657"/>
      <c r="Q21" s="658"/>
      <c r="R21" s="659">
        <v>314785</v>
      </c>
      <c r="S21" s="660"/>
      <c r="T21" s="660"/>
      <c r="U21" s="660"/>
      <c r="V21" s="660"/>
      <c r="W21" s="660"/>
      <c r="X21" s="660"/>
      <c r="Y21" s="661"/>
      <c r="Z21" s="662">
        <v>26.7</v>
      </c>
      <c r="AA21" s="662"/>
      <c r="AB21" s="662"/>
      <c r="AC21" s="662"/>
      <c r="AD21" s="663">
        <v>237381</v>
      </c>
      <c r="AE21" s="663"/>
      <c r="AF21" s="663"/>
      <c r="AG21" s="663"/>
      <c r="AH21" s="663"/>
      <c r="AI21" s="663"/>
      <c r="AJ21" s="663"/>
      <c r="AK21" s="663"/>
      <c r="AL21" s="664">
        <v>74.2</v>
      </c>
      <c r="AM21" s="665"/>
      <c r="AN21" s="665"/>
      <c r="AO21" s="666"/>
      <c r="AP21" s="656" t="s">
        <v>280</v>
      </c>
      <c r="AQ21" s="675"/>
      <c r="AR21" s="675"/>
      <c r="AS21" s="675"/>
      <c r="AT21" s="675"/>
      <c r="AU21" s="675"/>
      <c r="AV21" s="675"/>
      <c r="AW21" s="675"/>
      <c r="AX21" s="675"/>
      <c r="AY21" s="675"/>
      <c r="AZ21" s="675"/>
      <c r="BA21" s="675"/>
      <c r="BB21" s="675"/>
      <c r="BC21" s="675"/>
      <c r="BD21" s="675"/>
      <c r="BE21" s="675"/>
      <c r="BF21" s="676"/>
      <c r="BG21" s="659" t="s">
        <v>235</v>
      </c>
      <c r="BH21" s="660"/>
      <c r="BI21" s="660"/>
      <c r="BJ21" s="660"/>
      <c r="BK21" s="660"/>
      <c r="BL21" s="660"/>
      <c r="BM21" s="660"/>
      <c r="BN21" s="661"/>
      <c r="BO21" s="662" t="s">
        <v>235</v>
      </c>
      <c r="BP21" s="662"/>
      <c r="BQ21" s="662"/>
      <c r="BR21" s="662"/>
      <c r="BS21" s="663" t="s">
        <v>142</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15">
      <c r="B22" s="656" t="s">
        <v>281</v>
      </c>
      <c r="C22" s="657"/>
      <c r="D22" s="657"/>
      <c r="E22" s="657"/>
      <c r="F22" s="657"/>
      <c r="G22" s="657"/>
      <c r="H22" s="657"/>
      <c r="I22" s="657"/>
      <c r="J22" s="657"/>
      <c r="K22" s="657"/>
      <c r="L22" s="657"/>
      <c r="M22" s="657"/>
      <c r="N22" s="657"/>
      <c r="O22" s="657"/>
      <c r="P22" s="657"/>
      <c r="Q22" s="658"/>
      <c r="R22" s="659">
        <v>237381</v>
      </c>
      <c r="S22" s="660"/>
      <c r="T22" s="660"/>
      <c r="U22" s="660"/>
      <c r="V22" s="660"/>
      <c r="W22" s="660"/>
      <c r="X22" s="660"/>
      <c r="Y22" s="661"/>
      <c r="Z22" s="662">
        <v>20.2</v>
      </c>
      <c r="AA22" s="662"/>
      <c r="AB22" s="662"/>
      <c r="AC22" s="662"/>
      <c r="AD22" s="663">
        <v>237381</v>
      </c>
      <c r="AE22" s="663"/>
      <c r="AF22" s="663"/>
      <c r="AG22" s="663"/>
      <c r="AH22" s="663"/>
      <c r="AI22" s="663"/>
      <c r="AJ22" s="663"/>
      <c r="AK22" s="663"/>
      <c r="AL22" s="664">
        <v>74.2</v>
      </c>
      <c r="AM22" s="665"/>
      <c r="AN22" s="665"/>
      <c r="AO22" s="666"/>
      <c r="AP22" s="656" t="s">
        <v>282</v>
      </c>
      <c r="AQ22" s="675"/>
      <c r="AR22" s="675"/>
      <c r="AS22" s="675"/>
      <c r="AT22" s="675"/>
      <c r="AU22" s="675"/>
      <c r="AV22" s="675"/>
      <c r="AW22" s="675"/>
      <c r="AX22" s="675"/>
      <c r="AY22" s="675"/>
      <c r="AZ22" s="675"/>
      <c r="BA22" s="675"/>
      <c r="BB22" s="675"/>
      <c r="BC22" s="675"/>
      <c r="BD22" s="675"/>
      <c r="BE22" s="675"/>
      <c r="BF22" s="676"/>
      <c r="BG22" s="659" t="s">
        <v>235</v>
      </c>
      <c r="BH22" s="660"/>
      <c r="BI22" s="660"/>
      <c r="BJ22" s="660"/>
      <c r="BK22" s="660"/>
      <c r="BL22" s="660"/>
      <c r="BM22" s="660"/>
      <c r="BN22" s="661"/>
      <c r="BO22" s="662" t="s">
        <v>142</v>
      </c>
      <c r="BP22" s="662"/>
      <c r="BQ22" s="662"/>
      <c r="BR22" s="662"/>
      <c r="BS22" s="663" t="s">
        <v>235</v>
      </c>
      <c r="BT22" s="663"/>
      <c r="BU22" s="663"/>
      <c r="BV22" s="663"/>
      <c r="BW22" s="663"/>
      <c r="BX22" s="663"/>
      <c r="BY22" s="663"/>
      <c r="BZ22" s="663"/>
      <c r="CA22" s="663"/>
      <c r="CB22" s="667"/>
      <c r="CD22" s="641" t="s">
        <v>283</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284</v>
      </c>
      <c r="C23" s="657"/>
      <c r="D23" s="657"/>
      <c r="E23" s="657"/>
      <c r="F23" s="657"/>
      <c r="G23" s="657"/>
      <c r="H23" s="657"/>
      <c r="I23" s="657"/>
      <c r="J23" s="657"/>
      <c r="K23" s="657"/>
      <c r="L23" s="657"/>
      <c r="M23" s="657"/>
      <c r="N23" s="657"/>
      <c r="O23" s="657"/>
      <c r="P23" s="657"/>
      <c r="Q23" s="658"/>
      <c r="R23" s="659">
        <v>77404</v>
      </c>
      <c r="S23" s="660"/>
      <c r="T23" s="660"/>
      <c r="U23" s="660"/>
      <c r="V23" s="660"/>
      <c r="W23" s="660"/>
      <c r="X23" s="660"/>
      <c r="Y23" s="661"/>
      <c r="Z23" s="662">
        <v>6.6</v>
      </c>
      <c r="AA23" s="662"/>
      <c r="AB23" s="662"/>
      <c r="AC23" s="662"/>
      <c r="AD23" s="663" t="s">
        <v>133</v>
      </c>
      <c r="AE23" s="663"/>
      <c r="AF23" s="663"/>
      <c r="AG23" s="663"/>
      <c r="AH23" s="663"/>
      <c r="AI23" s="663"/>
      <c r="AJ23" s="663"/>
      <c r="AK23" s="663"/>
      <c r="AL23" s="664" t="s">
        <v>142</v>
      </c>
      <c r="AM23" s="665"/>
      <c r="AN23" s="665"/>
      <c r="AO23" s="666"/>
      <c r="AP23" s="656" t="s">
        <v>285</v>
      </c>
      <c r="AQ23" s="675"/>
      <c r="AR23" s="675"/>
      <c r="AS23" s="675"/>
      <c r="AT23" s="675"/>
      <c r="AU23" s="675"/>
      <c r="AV23" s="675"/>
      <c r="AW23" s="675"/>
      <c r="AX23" s="675"/>
      <c r="AY23" s="675"/>
      <c r="AZ23" s="675"/>
      <c r="BA23" s="675"/>
      <c r="BB23" s="675"/>
      <c r="BC23" s="675"/>
      <c r="BD23" s="675"/>
      <c r="BE23" s="675"/>
      <c r="BF23" s="676"/>
      <c r="BG23" s="659" t="s">
        <v>235</v>
      </c>
      <c r="BH23" s="660"/>
      <c r="BI23" s="660"/>
      <c r="BJ23" s="660"/>
      <c r="BK23" s="660"/>
      <c r="BL23" s="660"/>
      <c r="BM23" s="660"/>
      <c r="BN23" s="661"/>
      <c r="BO23" s="662" t="s">
        <v>235</v>
      </c>
      <c r="BP23" s="662"/>
      <c r="BQ23" s="662"/>
      <c r="BR23" s="662"/>
      <c r="BS23" s="663" t="s">
        <v>235</v>
      </c>
      <c r="BT23" s="663"/>
      <c r="BU23" s="663"/>
      <c r="BV23" s="663"/>
      <c r="BW23" s="663"/>
      <c r="BX23" s="663"/>
      <c r="BY23" s="663"/>
      <c r="BZ23" s="663"/>
      <c r="CA23" s="663"/>
      <c r="CB23" s="667"/>
      <c r="CD23" s="641" t="s">
        <v>224</v>
      </c>
      <c r="CE23" s="642"/>
      <c r="CF23" s="642"/>
      <c r="CG23" s="642"/>
      <c r="CH23" s="642"/>
      <c r="CI23" s="642"/>
      <c r="CJ23" s="642"/>
      <c r="CK23" s="642"/>
      <c r="CL23" s="642"/>
      <c r="CM23" s="642"/>
      <c r="CN23" s="642"/>
      <c r="CO23" s="642"/>
      <c r="CP23" s="642"/>
      <c r="CQ23" s="643"/>
      <c r="CR23" s="641" t="s">
        <v>286</v>
      </c>
      <c r="CS23" s="642"/>
      <c r="CT23" s="642"/>
      <c r="CU23" s="642"/>
      <c r="CV23" s="642"/>
      <c r="CW23" s="642"/>
      <c r="CX23" s="642"/>
      <c r="CY23" s="643"/>
      <c r="CZ23" s="641" t="s">
        <v>287</v>
      </c>
      <c r="DA23" s="642"/>
      <c r="DB23" s="642"/>
      <c r="DC23" s="643"/>
      <c r="DD23" s="641" t="s">
        <v>288</v>
      </c>
      <c r="DE23" s="642"/>
      <c r="DF23" s="642"/>
      <c r="DG23" s="642"/>
      <c r="DH23" s="642"/>
      <c r="DI23" s="642"/>
      <c r="DJ23" s="642"/>
      <c r="DK23" s="643"/>
      <c r="DL23" s="686" t="s">
        <v>289</v>
      </c>
      <c r="DM23" s="687"/>
      <c r="DN23" s="687"/>
      <c r="DO23" s="687"/>
      <c r="DP23" s="687"/>
      <c r="DQ23" s="687"/>
      <c r="DR23" s="687"/>
      <c r="DS23" s="687"/>
      <c r="DT23" s="687"/>
      <c r="DU23" s="687"/>
      <c r="DV23" s="688"/>
      <c r="DW23" s="641" t="s">
        <v>290</v>
      </c>
      <c r="DX23" s="642"/>
      <c r="DY23" s="642"/>
      <c r="DZ23" s="642"/>
      <c r="EA23" s="642"/>
      <c r="EB23" s="642"/>
      <c r="EC23" s="643"/>
    </row>
    <row r="24" spans="2:133" ht="11.25" customHeight="1" x14ac:dyDescent="0.15">
      <c r="B24" s="656" t="s">
        <v>291</v>
      </c>
      <c r="C24" s="657"/>
      <c r="D24" s="657"/>
      <c r="E24" s="657"/>
      <c r="F24" s="657"/>
      <c r="G24" s="657"/>
      <c r="H24" s="657"/>
      <c r="I24" s="657"/>
      <c r="J24" s="657"/>
      <c r="K24" s="657"/>
      <c r="L24" s="657"/>
      <c r="M24" s="657"/>
      <c r="N24" s="657"/>
      <c r="O24" s="657"/>
      <c r="P24" s="657"/>
      <c r="Q24" s="658"/>
      <c r="R24" s="659" t="s">
        <v>235</v>
      </c>
      <c r="S24" s="660"/>
      <c r="T24" s="660"/>
      <c r="U24" s="660"/>
      <c r="V24" s="660"/>
      <c r="W24" s="660"/>
      <c r="X24" s="660"/>
      <c r="Y24" s="661"/>
      <c r="Z24" s="662" t="s">
        <v>133</v>
      </c>
      <c r="AA24" s="662"/>
      <c r="AB24" s="662"/>
      <c r="AC24" s="662"/>
      <c r="AD24" s="663" t="s">
        <v>235</v>
      </c>
      <c r="AE24" s="663"/>
      <c r="AF24" s="663"/>
      <c r="AG24" s="663"/>
      <c r="AH24" s="663"/>
      <c r="AI24" s="663"/>
      <c r="AJ24" s="663"/>
      <c r="AK24" s="663"/>
      <c r="AL24" s="664" t="s">
        <v>142</v>
      </c>
      <c r="AM24" s="665"/>
      <c r="AN24" s="665"/>
      <c r="AO24" s="666"/>
      <c r="AP24" s="656" t="s">
        <v>292</v>
      </c>
      <c r="AQ24" s="675"/>
      <c r="AR24" s="675"/>
      <c r="AS24" s="675"/>
      <c r="AT24" s="675"/>
      <c r="AU24" s="675"/>
      <c r="AV24" s="675"/>
      <c r="AW24" s="675"/>
      <c r="AX24" s="675"/>
      <c r="AY24" s="675"/>
      <c r="AZ24" s="675"/>
      <c r="BA24" s="675"/>
      <c r="BB24" s="675"/>
      <c r="BC24" s="675"/>
      <c r="BD24" s="675"/>
      <c r="BE24" s="675"/>
      <c r="BF24" s="676"/>
      <c r="BG24" s="659" t="s">
        <v>133</v>
      </c>
      <c r="BH24" s="660"/>
      <c r="BI24" s="660"/>
      <c r="BJ24" s="660"/>
      <c r="BK24" s="660"/>
      <c r="BL24" s="660"/>
      <c r="BM24" s="660"/>
      <c r="BN24" s="661"/>
      <c r="BO24" s="662" t="s">
        <v>142</v>
      </c>
      <c r="BP24" s="662"/>
      <c r="BQ24" s="662"/>
      <c r="BR24" s="662"/>
      <c r="BS24" s="663" t="s">
        <v>133</v>
      </c>
      <c r="BT24" s="663"/>
      <c r="BU24" s="663"/>
      <c r="BV24" s="663"/>
      <c r="BW24" s="663"/>
      <c r="BX24" s="663"/>
      <c r="BY24" s="663"/>
      <c r="BZ24" s="663"/>
      <c r="CA24" s="663"/>
      <c r="CB24" s="667"/>
      <c r="CD24" s="645" t="s">
        <v>293</v>
      </c>
      <c r="CE24" s="646"/>
      <c r="CF24" s="646"/>
      <c r="CG24" s="646"/>
      <c r="CH24" s="646"/>
      <c r="CI24" s="646"/>
      <c r="CJ24" s="646"/>
      <c r="CK24" s="646"/>
      <c r="CL24" s="646"/>
      <c r="CM24" s="646"/>
      <c r="CN24" s="646"/>
      <c r="CO24" s="646"/>
      <c r="CP24" s="646"/>
      <c r="CQ24" s="647"/>
      <c r="CR24" s="648">
        <v>183258</v>
      </c>
      <c r="CS24" s="649"/>
      <c r="CT24" s="649"/>
      <c r="CU24" s="649"/>
      <c r="CV24" s="649"/>
      <c r="CW24" s="649"/>
      <c r="CX24" s="649"/>
      <c r="CY24" s="650"/>
      <c r="CZ24" s="653">
        <v>17.600000000000001</v>
      </c>
      <c r="DA24" s="654"/>
      <c r="DB24" s="654"/>
      <c r="DC24" s="670"/>
      <c r="DD24" s="691">
        <v>150957</v>
      </c>
      <c r="DE24" s="649"/>
      <c r="DF24" s="649"/>
      <c r="DG24" s="649"/>
      <c r="DH24" s="649"/>
      <c r="DI24" s="649"/>
      <c r="DJ24" s="649"/>
      <c r="DK24" s="650"/>
      <c r="DL24" s="691">
        <v>150837</v>
      </c>
      <c r="DM24" s="649"/>
      <c r="DN24" s="649"/>
      <c r="DO24" s="649"/>
      <c r="DP24" s="649"/>
      <c r="DQ24" s="649"/>
      <c r="DR24" s="649"/>
      <c r="DS24" s="649"/>
      <c r="DT24" s="649"/>
      <c r="DU24" s="649"/>
      <c r="DV24" s="650"/>
      <c r="DW24" s="653">
        <v>47.2</v>
      </c>
      <c r="DX24" s="654"/>
      <c r="DY24" s="654"/>
      <c r="DZ24" s="654"/>
      <c r="EA24" s="654"/>
      <c r="EB24" s="654"/>
      <c r="EC24" s="655"/>
    </row>
    <row r="25" spans="2:133" ht="11.25" customHeight="1" x14ac:dyDescent="0.15">
      <c r="B25" s="656" t="s">
        <v>294</v>
      </c>
      <c r="C25" s="657"/>
      <c r="D25" s="657"/>
      <c r="E25" s="657"/>
      <c r="F25" s="657"/>
      <c r="G25" s="657"/>
      <c r="H25" s="657"/>
      <c r="I25" s="657"/>
      <c r="J25" s="657"/>
      <c r="K25" s="657"/>
      <c r="L25" s="657"/>
      <c r="M25" s="657"/>
      <c r="N25" s="657"/>
      <c r="O25" s="657"/>
      <c r="P25" s="657"/>
      <c r="Q25" s="658"/>
      <c r="R25" s="659">
        <v>371528</v>
      </c>
      <c r="S25" s="660"/>
      <c r="T25" s="660"/>
      <c r="U25" s="660"/>
      <c r="V25" s="660"/>
      <c r="W25" s="660"/>
      <c r="X25" s="660"/>
      <c r="Y25" s="661"/>
      <c r="Z25" s="662">
        <v>31.6</v>
      </c>
      <c r="AA25" s="662"/>
      <c r="AB25" s="662"/>
      <c r="AC25" s="662"/>
      <c r="AD25" s="663">
        <v>294124</v>
      </c>
      <c r="AE25" s="663"/>
      <c r="AF25" s="663"/>
      <c r="AG25" s="663"/>
      <c r="AH25" s="663"/>
      <c r="AI25" s="663"/>
      <c r="AJ25" s="663"/>
      <c r="AK25" s="663"/>
      <c r="AL25" s="664">
        <v>91.9</v>
      </c>
      <c r="AM25" s="665"/>
      <c r="AN25" s="665"/>
      <c r="AO25" s="666"/>
      <c r="AP25" s="656" t="s">
        <v>295</v>
      </c>
      <c r="AQ25" s="675"/>
      <c r="AR25" s="675"/>
      <c r="AS25" s="675"/>
      <c r="AT25" s="675"/>
      <c r="AU25" s="675"/>
      <c r="AV25" s="675"/>
      <c r="AW25" s="675"/>
      <c r="AX25" s="675"/>
      <c r="AY25" s="675"/>
      <c r="AZ25" s="675"/>
      <c r="BA25" s="675"/>
      <c r="BB25" s="675"/>
      <c r="BC25" s="675"/>
      <c r="BD25" s="675"/>
      <c r="BE25" s="675"/>
      <c r="BF25" s="676"/>
      <c r="BG25" s="659" t="s">
        <v>142</v>
      </c>
      <c r="BH25" s="660"/>
      <c r="BI25" s="660"/>
      <c r="BJ25" s="660"/>
      <c r="BK25" s="660"/>
      <c r="BL25" s="660"/>
      <c r="BM25" s="660"/>
      <c r="BN25" s="661"/>
      <c r="BO25" s="662" t="s">
        <v>133</v>
      </c>
      <c r="BP25" s="662"/>
      <c r="BQ25" s="662"/>
      <c r="BR25" s="662"/>
      <c r="BS25" s="663" t="s">
        <v>235</v>
      </c>
      <c r="BT25" s="663"/>
      <c r="BU25" s="663"/>
      <c r="BV25" s="663"/>
      <c r="BW25" s="663"/>
      <c r="BX25" s="663"/>
      <c r="BY25" s="663"/>
      <c r="BZ25" s="663"/>
      <c r="CA25" s="663"/>
      <c r="CB25" s="667"/>
      <c r="CD25" s="656" t="s">
        <v>296</v>
      </c>
      <c r="CE25" s="657"/>
      <c r="CF25" s="657"/>
      <c r="CG25" s="657"/>
      <c r="CH25" s="657"/>
      <c r="CI25" s="657"/>
      <c r="CJ25" s="657"/>
      <c r="CK25" s="657"/>
      <c r="CL25" s="657"/>
      <c r="CM25" s="657"/>
      <c r="CN25" s="657"/>
      <c r="CO25" s="657"/>
      <c r="CP25" s="657"/>
      <c r="CQ25" s="658"/>
      <c r="CR25" s="659">
        <v>165793</v>
      </c>
      <c r="CS25" s="692"/>
      <c r="CT25" s="692"/>
      <c r="CU25" s="692"/>
      <c r="CV25" s="692"/>
      <c r="CW25" s="692"/>
      <c r="CX25" s="692"/>
      <c r="CY25" s="693"/>
      <c r="CZ25" s="664">
        <v>15.9</v>
      </c>
      <c r="DA25" s="689"/>
      <c r="DB25" s="689"/>
      <c r="DC25" s="694"/>
      <c r="DD25" s="668">
        <v>135272</v>
      </c>
      <c r="DE25" s="692"/>
      <c r="DF25" s="692"/>
      <c r="DG25" s="692"/>
      <c r="DH25" s="692"/>
      <c r="DI25" s="692"/>
      <c r="DJ25" s="692"/>
      <c r="DK25" s="693"/>
      <c r="DL25" s="668">
        <v>135252</v>
      </c>
      <c r="DM25" s="692"/>
      <c r="DN25" s="692"/>
      <c r="DO25" s="692"/>
      <c r="DP25" s="692"/>
      <c r="DQ25" s="692"/>
      <c r="DR25" s="692"/>
      <c r="DS25" s="692"/>
      <c r="DT25" s="692"/>
      <c r="DU25" s="692"/>
      <c r="DV25" s="693"/>
      <c r="DW25" s="664">
        <v>42.3</v>
      </c>
      <c r="DX25" s="689"/>
      <c r="DY25" s="689"/>
      <c r="DZ25" s="689"/>
      <c r="EA25" s="689"/>
      <c r="EB25" s="689"/>
      <c r="EC25" s="690"/>
    </row>
    <row r="26" spans="2:133" ht="11.25" customHeight="1" x14ac:dyDescent="0.15">
      <c r="B26" s="656" t="s">
        <v>297</v>
      </c>
      <c r="C26" s="657"/>
      <c r="D26" s="657"/>
      <c r="E26" s="657"/>
      <c r="F26" s="657"/>
      <c r="G26" s="657"/>
      <c r="H26" s="657"/>
      <c r="I26" s="657"/>
      <c r="J26" s="657"/>
      <c r="K26" s="657"/>
      <c r="L26" s="657"/>
      <c r="M26" s="657"/>
      <c r="N26" s="657"/>
      <c r="O26" s="657"/>
      <c r="P26" s="657"/>
      <c r="Q26" s="658"/>
      <c r="R26" s="659" t="s">
        <v>133</v>
      </c>
      <c r="S26" s="660"/>
      <c r="T26" s="660"/>
      <c r="U26" s="660"/>
      <c r="V26" s="660"/>
      <c r="W26" s="660"/>
      <c r="X26" s="660"/>
      <c r="Y26" s="661"/>
      <c r="Z26" s="662" t="s">
        <v>133</v>
      </c>
      <c r="AA26" s="662"/>
      <c r="AB26" s="662"/>
      <c r="AC26" s="662"/>
      <c r="AD26" s="663" t="s">
        <v>142</v>
      </c>
      <c r="AE26" s="663"/>
      <c r="AF26" s="663"/>
      <c r="AG26" s="663"/>
      <c r="AH26" s="663"/>
      <c r="AI26" s="663"/>
      <c r="AJ26" s="663"/>
      <c r="AK26" s="663"/>
      <c r="AL26" s="664" t="s">
        <v>142</v>
      </c>
      <c r="AM26" s="665"/>
      <c r="AN26" s="665"/>
      <c r="AO26" s="666"/>
      <c r="AP26" s="656" t="s">
        <v>298</v>
      </c>
      <c r="AQ26" s="675"/>
      <c r="AR26" s="675"/>
      <c r="AS26" s="675"/>
      <c r="AT26" s="675"/>
      <c r="AU26" s="675"/>
      <c r="AV26" s="675"/>
      <c r="AW26" s="675"/>
      <c r="AX26" s="675"/>
      <c r="AY26" s="675"/>
      <c r="AZ26" s="675"/>
      <c r="BA26" s="675"/>
      <c r="BB26" s="675"/>
      <c r="BC26" s="675"/>
      <c r="BD26" s="675"/>
      <c r="BE26" s="675"/>
      <c r="BF26" s="676"/>
      <c r="BG26" s="659" t="s">
        <v>142</v>
      </c>
      <c r="BH26" s="660"/>
      <c r="BI26" s="660"/>
      <c r="BJ26" s="660"/>
      <c r="BK26" s="660"/>
      <c r="BL26" s="660"/>
      <c r="BM26" s="660"/>
      <c r="BN26" s="661"/>
      <c r="BO26" s="662" t="s">
        <v>142</v>
      </c>
      <c r="BP26" s="662"/>
      <c r="BQ26" s="662"/>
      <c r="BR26" s="662"/>
      <c r="BS26" s="663" t="s">
        <v>142</v>
      </c>
      <c r="BT26" s="663"/>
      <c r="BU26" s="663"/>
      <c r="BV26" s="663"/>
      <c r="BW26" s="663"/>
      <c r="BX26" s="663"/>
      <c r="BY26" s="663"/>
      <c r="BZ26" s="663"/>
      <c r="CA26" s="663"/>
      <c r="CB26" s="667"/>
      <c r="CD26" s="656" t="s">
        <v>299</v>
      </c>
      <c r="CE26" s="657"/>
      <c r="CF26" s="657"/>
      <c r="CG26" s="657"/>
      <c r="CH26" s="657"/>
      <c r="CI26" s="657"/>
      <c r="CJ26" s="657"/>
      <c r="CK26" s="657"/>
      <c r="CL26" s="657"/>
      <c r="CM26" s="657"/>
      <c r="CN26" s="657"/>
      <c r="CO26" s="657"/>
      <c r="CP26" s="657"/>
      <c r="CQ26" s="658"/>
      <c r="CR26" s="659">
        <v>84335</v>
      </c>
      <c r="CS26" s="660"/>
      <c r="CT26" s="660"/>
      <c r="CU26" s="660"/>
      <c r="CV26" s="660"/>
      <c r="CW26" s="660"/>
      <c r="CX26" s="660"/>
      <c r="CY26" s="661"/>
      <c r="CZ26" s="664">
        <v>8.1</v>
      </c>
      <c r="DA26" s="689"/>
      <c r="DB26" s="689"/>
      <c r="DC26" s="694"/>
      <c r="DD26" s="668">
        <v>58221</v>
      </c>
      <c r="DE26" s="660"/>
      <c r="DF26" s="660"/>
      <c r="DG26" s="660"/>
      <c r="DH26" s="660"/>
      <c r="DI26" s="660"/>
      <c r="DJ26" s="660"/>
      <c r="DK26" s="661"/>
      <c r="DL26" s="668" t="s">
        <v>235</v>
      </c>
      <c r="DM26" s="660"/>
      <c r="DN26" s="660"/>
      <c r="DO26" s="660"/>
      <c r="DP26" s="660"/>
      <c r="DQ26" s="660"/>
      <c r="DR26" s="660"/>
      <c r="DS26" s="660"/>
      <c r="DT26" s="660"/>
      <c r="DU26" s="660"/>
      <c r="DV26" s="661"/>
      <c r="DW26" s="664" t="s">
        <v>133</v>
      </c>
      <c r="DX26" s="689"/>
      <c r="DY26" s="689"/>
      <c r="DZ26" s="689"/>
      <c r="EA26" s="689"/>
      <c r="EB26" s="689"/>
      <c r="EC26" s="690"/>
    </row>
    <row r="27" spans="2:133" ht="11.25" customHeight="1" x14ac:dyDescent="0.15">
      <c r="B27" s="656" t="s">
        <v>300</v>
      </c>
      <c r="C27" s="657"/>
      <c r="D27" s="657"/>
      <c r="E27" s="657"/>
      <c r="F27" s="657"/>
      <c r="G27" s="657"/>
      <c r="H27" s="657"/>
      <c r="I27" s="657"/>
      <c r="J27" s="657"/>
      <c r="K27" s="657"/>
      <c r="L27" s="657"/>
      <c r="M27" s="657"/>
      <c r="N27" s="657"/>
      <c r="O27" s="657"/>
      <c r="P27" s="657"/>
      <c r="Q27" s="658"/>
      <c r="R27" s="659" t="s">
        <v>235</v>
      </c>
      <c r="S27" s="660"/>
      <c r="T27" s="660"/>
      <c r="U27" s="660"/>
      <c r="V27" s="660"/>
      <c r="W27" s="660"/>
      <c r="X27" s="660"/>
      <c r="Y27" s="661"/>
      <c r="Z27" s="662" t="s">
        <v>235</v>
      </c>
      <c r="AA27" s="662"/>
      <c r="AB27" s="662"/>
      <c r="AC27" s="662"/>
      <c r="AD27" s="663" t="s">
        <v>142</v>
      </c>
      <c r="AE27" s="663"/>
      <c r="AF27" s="663"/>
      <c r="AG27" s="663"/>
      <c r="AH27" s="663"/>
      <c r="AI27" s="663"/>
      <c r="AJ27" s="663"/>
      <c r="AK27" s="663"/>
      <c r="AL27" s="664" t="s">
        <v>235</v>
      </c>
      <c r="AM27" s="665"/>
      <c r="AN27" s="665"/>
      <c r="AO27" s="666"/>
      <c r="AP27" s="656" t="s">
        <v>301</v>
      </c>
      <c r="AQ27" s="657"/>
      <c r="AR27" s="657"/>
      <c r="AS27" s="657"/>
      <c r="AT27" s="657"/>
      <c r="AU27" s="657"/>
      <c r="AV27" s="657"/>
      <c r="AW27" s="657"/>
      <c r="AX27" s="657"/>
      <c r="AY27" s="657"/>
      <c r="AZ27" s="657"/>
      <c r="BA27" s="657"/>
      <c r="BB27" s="657"/>
      <c r="BC27" s="657"/>
      <c r="BD27" s="657"/>
      <c r="BE27" s="657"/>
      <c r="BF27" s="658"/>
      <c r="BG27" s="659">
        <v>45456</v>
      </c>
      <c r="BH27" s="660"/>
      <c r="BI27" s="660"/>
      <c r="BJ27" s="660"/>
      <c r="BK27" s="660"/>
      <c r="BL27" s="660"/>
      <c r="BM27" s="660"/>
      <c r="BN27" s="661"/>
      <c r="BO27" s="662">
        <v>100</v>
      </c>
      <c r="BP27" s="662"/>
      <c r="BQ27" s="662"/>
      <c r="BR27" s="662"/>
      <c r="BS27" s="663" t="s">
        <v>235</v>
      </c>
      <c r="BT27" s="663"/>
      <c r="BU27" s="663"/>
      <c r="BV27" s="663"/>
      <c r="BW27" s="663"/>
      <c r="BX27" s="663"/>
      <c r="BY27" s="663"/>
      <c r="BZ27" s="663"/>
      <c r="CA27" s="663"/>
      <c r="CB27" s="667"/>
      <c r="CD27" s="656" t="s">
        <v>302</v>
      </c>
      <c r="CE27" s="657"/>
      <c r="CF27" s="657"/>
      <c r="CG27" s="657"/>
      <c r="CH27" s="657"/>
      <c r="CI27" s="657"/>
      <c r="CJ27" s="657"/>
      <c r="CK27" s="657"/>
      <c r="CL27" s="657"/>
      <c r="CM27" s="657"/>
      <c r="CN27" s="657"/>
      <c r="CO27" s="657"/>
      <c r="CP27" s="657"/>
      <c r="CQ27" s="658"/>
      <c r="CR27" s="659">
        <v>2149</v>
      </c>
      <c r="CS27" s="692"/>
      <c r="CT27" s="692"/>
      <c r="CU27" s="692"/>
      <c r="CV27" s="692"/>
      <c r="CW27" s="692"/>
      <c r="CX27" s="692"/>
      <c r="CY27" s="693"/>
      <c r="CZ27" s="664">
        <v>0.2</v>
      </c>
      <c r="DA27" s="689"/>
      <c r="DB27" s="689"/>
      <c r="DC27" s="694"/>
      <c r="DD27" s="668">
        <v>369</v>
      </c>
      <c r="DE27" s="692"/>
      <c r="DF27" s="692"/>
      <c r="DG27" s="692"/>
      <c r="DH27" s="692"/>
      <c r="DI27" s="692"/>
      <c r="DJ27" s="692"/>
      <c r="DK27" s="693"/>
      <c r="DL27" s="668">
        <v>269</v>
      </c>
      <c r="DM27" s="692"/>
      <c r="DN27" s="692"/>
      <c r="DO27" s="692"/>
      <c r="DP27" s="692"/>
      <c r="DQ27" s="692"/>
      <c r="DR27" s="692"/>
      <c r="DS27" s="692"/>
      <c r="DT27" s="692"/>
      <c r="DU27" s="692"/>
      <c r="DV27" s="693"/>
      <c r="DW27" s="664">
        <v>0.1</v>
      </c>
      <c r="DX27" s="689"/>
      <c r="DY27" s="689"/>
      <c r="DZ27" s="689"/>
      <c r="EA27" s="689"/>
      <c r="EB27" s="689"/>
      <c r="EC27" s="690"/>
    </row>
    <row r="28" spans="2:133" ht="11.25" customHeight="1" x14ac:dyDescent="0.15">
      <c r="B28" s="656" t="s">
        <v>303</v>
      </c>
      <c r="C28" s="657"/>
      <c r="D28" s="657"/>
      <c r="E28" s="657"/>
      <c r="F28" s="657"/>
      <c r="G28" s="657"/>
      <c r="H28" s="657"/>
      <c r="I28" s="657"/>
      <c r="J28" s="657"/>
      <c r="K28" s="657"/>
      <c r="L28" s="657"/>
      <c r="M28" s="657"/>
      <c r="N28" s="657"/>
      <c r="O28" s="657"/>
      <c r="P28" s="657"/>
      <c r="Q28" s="658"/>
      <c r="R28" s="659">
        <v>13266</v>
      </c>
      <c r="S28" s="660"/>
      <c r="T28" s="660"/>
      <c r="U28" s="660"/>
      <c r="V28" s="660"/>
      <c r="W28" s="660"/>
      <c r="X28" s="660"/>
      <c r="Y28" s="661"/>
      <c r="Z28" s="662">
        <v>1.1000000000000001</v>
      </c>
      <c r="AA28" s="662"/>
      <c r="AB28" s="662"/>
      <c r="AC28" s="662"/>
      <c r="AD28" s="663" t="s">
        <v>142</v>
      </c>
      <c r="AE28" s="663"/>
      <c r="AF28" s="663"/>
      <c r="AG28" s="663"/>
      <c r="AH28" s="663"/>
      <c r="AI28" s="663"/>
      <c r="AJ28" s="663"/>
      <c r="AK28" s="663"/>
      <c r="AL28" s="664" t="s">
        <v>133</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304</v>
      </c>
      <c r="CE28" s="657"/>
      <c r="CF28" s="657"/>
      <c r="CG28" s="657"/>
      <c r="CH28" s="657"/>
      <c r="CI28" s="657"/>
      <c r="CJ28" s="657"/>
      <c r="CK28" s="657"/>
      <c r="CL28" s="657"/>
      <c r="CM28" s="657"/>
      <c r="CN28" s="657"/>
      <c r="CO28" s="657"/>
      <c r="CP28" s="657"/>
      <c r="CQ28" s="658"/>
      <c r="CR28" s="659">
        <v>15316</v>
      </c>
      <c r="CS28" s="660"/>
      <c r="CT28" s="660"/>
      <c r="CU28" s="660"/>
      <c r="CV28" s="660"/>
      <c r="CW28" s="660"/>
      <c r="CX28" s="660"/>
      <c r="CY28" s="661"/>
      <c r="CZ28" s="664">
        <v>1.5</v>
      </c>
      <c r="DA28" s="689"/>
      <c r="DB28" s="689"/>
      <c r="DC28" s="694"/>
      <c r="DD28" s="668">
        <v>15316</v>
      </c>
      <c r="DE28" s="660"/>
      <c r="DF28" s="660"/>
      <c r="DG28" s="660"/>
      <c r="DH28" s="660"/>
      <c r="DI28" s="660"/>
      <c r="DJ28" s="660"/>
      <c r="DK28" s="661"/>
      <c r="DL28" s="668">
        <v>15316</v>
      </c>
      <c r="DM28" s="660"/>
      <c r="DN28" s="660"/>
      <c r="DO28" s="660"/>
      <c r="DP28" s="660"/>
      <c r="DQ28" s="660"/>
      <c r="DR28" s="660"/>
      <c r="DS28" s="660"/>
      <c r="DT28" s="660"/>
      <c r="DU28" s="660"/>
      <c r="DV28" s="661"/>
      <c r="DW28" s="664">
        <v>4.8</v>
      </c>
      <c r="DX28" s="689"/>
      <c r="DY28" s="689"/>
      <c r="DZ28" s="689"/>
      <c r="EA28" s="689"/>
      <c r="EB28" s="689"/>
      <c r="EC28" s="690"/>
    </row>
    <row r="29" spans="2:133" ht="11.25" customHeight="1" x14ac:dyDescent="0.15">
      <c r="B29" s="656" t="s">
        <v>305</v>
      </c>
      <c r="C29" s="657"/>
      <c r="D29" s="657"/>
      <c r="E29" s="657"/>
      <c r="F29" s="657"/>
      <c r="G29" s="657"/>
      <c r="H29" s="657"/>
      <c r="I29" s="657"/>
      <c r="J29" s="657"/>
      <c r="K29" s="657"/>
      <c r="L29" s="657"/>
      <c r="M29" s="657"/>
      <c r="N29" s="657"/>
      <c r="O29" s="657"/>
      <c r="P29" s="657"/>
      <c r="Q29" s="658"/>
      <c r="R29" s="659">
        <v>96</v>
      </c>
      <c r="S29" s="660"/>
      <c r="T29" s="660"/>
      <c r="U29" s="660"/>
      <c r="V29" s="660"/>
      <c r="W29" s="660"/>
      <c r="X29" s="660"/>
      <c r="Y29" s="661"/>
      <c r="Z29" s="662">
        <v>0</v>
      </c>
      <c r="AA29" s="662"/>
      <c r="AB29" s="662"/>
      <c r="AC29" s="662"/>
      <c r="AD29" s="663" t="s">
        <v>142</v>
      </c>
      <c r="AE29" s="663"/>
      <c r="AF29" s="663"/>
      <c r="AG29" s="663"/>
      <c r="AH29" s="663"/>
      <c r="AI29" s="663"/>
      <c r="AJ29" s="663"/>
      <c r="AK29" s="663"/>
      <c r="AL29" s="664" t="s">
        <v>235</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7" t="s">
        <v>306</v>
      </c>
      <c r="CE29" s="698"/>
      <c r="CF29" s="656" t="s">
        <v>72</v>
      </c>
      <c r="CG29" s="657"/>
      <c r="CH29" s="657"/>
      <c r="CI29" s="657"/>
      <c r="CJ29" s="657"/>
      <c r="CK29" s="657"/>
      <c r="CL29" s="657"/>
      <c r="CM29" s="657"/>
      <c r="CN29" s="657"/>
      <c r="CO29" s="657"/>
      <c r="CP29" s="657"/>
      <c r="CQ29" s="658"/>
      <c r="CR29" s="659">
        <v>15316</v>
      </c>
      <c r="CS29" s="692"/>
      <c r="CT29" s="692"/>
      <c r="CU29" s="692"/>
      <c r="CV29" s="692"/>
      <c r="CW29" s="692"/>
      <c r="CX29" s="692"/>
      <c r="CY29" s="693"/>
      <c r="CZ29" s="664">
        <v>1.5</v>
      </c>
      <c r="DA29" s="689"/>
      <c r="DB29" s="689"/>
      <c r="DC29" s="694"/>
      <c r="DD29" s="668">
        <v>15316</v>
      </c>
      <c r="DE29" s="692"/>
      <c r="DF29" s="692"/>
      <c r="DG29" s="692"/>
      <c r="DH29" s="692"/>
      <c r="DI29" s="692"/>
      <c r="DJ29" s="692"/>
      <c r="DK29" s="693"/>
      <c r="DL29" s="668">
        <v>15316</v>
      </c>
      <c r="DM29" s="692"/>
      <c r="DN29" s="692"/>
      <c r="DO29" s="692"/>
      <c r="DP29" s="692"/>
      <c r="DQ29" s="692"/>
      <c r="DR29" s="692"/>
      <c r="DS29" s="692"/>
      <c r="DT29" s="692"/>
      <c r="DU29" s="692"/>
      <c r="DV29" s="693"/>
      <c r="DW29" s="664">
        <v>4.8</v>
      </c>
      <c r="DX29" s="689"/>
      <c r="DY29" s="689"/>
      <c r="DZ29" s="689"/>
      <c r="EA29" s="689"/>
      <c r="EB29" s="689"/>
      <c r="EC29" s="690"/>
    </row>
    <row r="30" spans="2:133" ht="11.25" customHeight="1" x14ac:dyDescent="0.15">
      <c r="B30" s="656" t="s">
        <v>307</v>
      </c>
      <c r="C30" s="657"/>
      <c r="D30" s="657"/>
      <c r="E30" s="657"/>
      <c r="F30" s="657"/>
      <c r="G30" s="657"/>
      <c r="H30" s="657"/>
      <c r="I30" s="657"/>
      <c r="J30" s="657"/>
      <c r="K30" s="657"/>
      <c r="L30" s="657"/>
      <c r="M30" s="657"/>
      <c r="N30" s="657"/>
      <c r="O30" s="657"/>
      <c r="P30" s="657"/>
      <c r="Q30" s="658"/>
      <c r="R30" s="659">
        <v>42658</v>
      </c>
      <c r="S30" s="660"/>
      <c r="T30" s="660"/>
      <c r="U30" s="660"/>
      <c r="V30" s="660"/>
      <c r="W30" s="660"/>
      <c r="X30" s="660"/>
      <c r="Y30" s="661"/>
      <c r="Z30" s="662">
        <v>3.6</v>
      </c>
      <c r="AA30" s="662"/>
      <c r="AB30" s="662"/>
      <c r="AC30" s="662"/>
      <c r="AD30" s="663" t="s">
        <v>142</v>
      </c>
      <c r="AE30" s="663"/>
      <c r="AF30" s="663"/>
      <c r="AG30" s="663"/>
      <c r="AH30" s="663"/>
      <c r="AI30" s="663"/>
      <c r="AJ30" s="663"/>
      <c r="AK30" s="663"/>
      <c r="AL30" s="664" t="s">
        <v>235</v>
      </c>
      <c r="AM30" s="665"/>
      <c r="AN30" s="665"/>
      <c r="AO30" s="666"/>
      <c r="AP30" s="641" t="s">
        <v>224</v>
      </c>
      <c r="AQ30" s="642"/>
      <c r="AR30" s="642"/>
      <c r="AS30" s="642"/>
      <c r="AT30" s="642"/>
      <c r="AU30" s="642"/>
      <c r="AV30" s="642"/>
      <c r="AW30" s="642"/>
      <c r="AX30" s="642"/>
      <c r="AY30" s="642"/>
      <c r="AZ30" s="642"/>
      <c r="BA30" s="642"/>
      <c r="BB30" s="642"/>
      <c r="BC30" s="642"/>
      <c r="BD30" s="642"/>
      <c r="BE30" s="642"/>
      <c r="BF30" s="643"/>
      <c r="BG30" s="641" t="s">
        <v>308</v>
      </c>
      <c r="BH30" s="695"/>
      <c r="BI30" s="695"/>
      <c r="BJ30" s="695"/>
      <c r="BK30" s="695"/>
      <c r="BL30" s="695"/>
      <c r="BM30" s="695"/>
      <c r="BN30" s="695"/>
      <c r="BO30" s="695"/>
      <c r="BP30" s="695"/>
      <c r="BQ30" s="696"/>
      <c r="BR30" s="641" t="s">
        <v>309</v>
      </c>
      <c r="BS30" s="695"/>
      <c r="BT30" s="695"/>
      <c r="BU30" s="695"/>
      <c r="BV30" s="695"/>
      <c r="BW30" s="695"/>
      <c r="BX30" s="695"/>
      <c r="BY30" s="695"/>
      <c r="BZ30" s="695"/>
      <c r="CA30" s="695"/>
      <c r="CB30" s="696"/>
      <c r="CD30" s="699"/>
      <c r="CE30" s="700"/>
      <c r="CF30" s="656" t="s">
        <v>310</v>
      </c>
      <c r="CG30" s="657"/>
      <c r="CH30" s="657"/>
      <c r="CI30" s="657"/>
      <c r="CJ30" s="657"/>
      <c r="CK30" s="657"/>
      <c r="CL30" s="657"/>
      <c r="CM30" s="657"/>
      <c r="CN30" s="657"/>
      <c r="CO30" s="657"/>
      <c r="CP30" s="657"/>
      <c r="CQ30" s="658"/>
      <c r="CR30" s="659">
        <v>14333</v>
      </c>
      <c r="CS30" s="660"/>
      <c r="CT30" s="660"/>
      <c r="CU30" s="660"/>
      <c r="CV30" s="660"/>
      <c r="CW30" s="660"/>
      <c r="CX30" s="660"/>
      <c r="CY30" s="661"/>
      <c r="CZ30" s="664">
        <v>1.4</v>
      </c>
      <c r="DA30" s="689"/>
      <c r="DB30" s="689"/>
      <c r="DC30" s="694"/>
      <c r="DD30" s="668">
        <v>14333</v>
      </c>
      <c r="DE30" s="660"/>
      <c r="DF30" s="660"/>
      <c r="DG30" s="660"/>
      <c r="DH30" s="660"/>
      <c r="DI30" s="660"/>
      <c r="DJ30" s="660"/>
      <c r="DK30" s="661"/>
      <c r="DL30" s="668">
        <v>14333</v>
      </c>
      <c r="DM30" s="660"/>
      <c r="DN30" s="660"/>
      <c r="DO30" s="660"/>
      <c r="DP30" s="660"/>
      <c r="DQ30" s="660"/>
      <c r="DR30" s="660"/>
      <c r="DS30" s="660"/>
      <c r="DT30" s="660"/>
      <c r="DU30" s="660"/>
      <c r="DV30" s="661"/>
      <c r="DW30" s="664">
        <v>4.5</v>
      </c>
      <c r="DX30" s="689"/>
      <c r="DY30" s="689"/>
      <c r="DZ30" s="689"/>
      <c r="EA30" s="689"/>
      <c r="EB30" s="689"/>
      <c r="EC30" s="690"/>
    </row>
    <row r="31" spans="2:133" ht="11.25" customHeight="1" x14ac:dyDescent="0.15">
      <c r="B31" s="672" t="s">
        <v>311</v>
      </c>
      <c r="C31" s="673"/>
      <c r="D31" s="673"/>
      <c r="E31" s="673"/>
      <c r="F31" s="673"/>
      <c r="G31" s="673"/>
      <c r="H31" s="673"/>
      <c r="I31" s="673"/>
      <c r="J31" s="673"/>
      <c r="K31" s="673"/>
      <c r="L31" s="673"/>
      <c r="M31" s="673"/>
      <c r="N31" s="673"/>
      <c r="O31" s="673"/>
      <c r="P31" s="673"/>
      <c r="Q31" s="674"/>
      <c r="R31" s="659" t="s">
        <v>142</v>
      </c>
      <c r="S31" s="660"/>
      <c r="T31" s="660"/>
      <c r="U31" s="660"/>
      <c r="V31" s="660"/>
      <c r="W31" s="660"/>
      <c r="X31" s="660"/>
      <c r="Y31" s="661"/>
      <c r="Z31" s="662" t="s">
        <v>235</v>
      </c>
      <c r="AA31" s="662"/>
      <c r="AB31" s="662"/>
      <c r="AC31" s="662"/>
      <c r="AD31" s="663" t="s">
        <v>133</v>
      </c>
      <c r="AE31" s="663"/>
      <c r="AF31" s="663"/>
      <c r="AG31" s="663"/>
      <c r="AH31" s="663"/>
      <c r="AI31" s="663"/>
      <c r="AJ31" s="663"/>
      <c r="AK31" s="663"/>
      <c r="AL31" s="664" t="s">
        <v>133</v>
      </c>
      <c r="AM31" s="665"/>
      <c r="AN31" s="665"/>
      <c r="AO31" s="666"/>
      <c r="AP31" s="707" t="s">
        <v>312</v>
      </c>
      <c r="AQ31" s="708"/>
      <c r="AR31" s="708"/>
      <c r="AS31" s="708"/>
      <c r="AT31" s="713" t="s">
        <v>313</v>
      </c>
      <c r="AU31" s="218"/>
      <c r="AV31" s="218"/>
      <c r="AW31" s="218"/>
      <c r="AX31" s="645" t="s">
        <v>190</v>
      </c>
      <c r="AY31" s="646"/>
      <c r="AZ31" s="646"/>
      <c r="BA31" s="646"/>
      <c r="BB31" s="646"/>
      <c r="BC31" s="646"/>
      <c r="BD31" s="646"/>
      <c r="BE31" s="646"/>
      <c r="BF31" s="647"/>
      <c r="BG31" s="706">
        <v>99.8</v>
      </c>
      <c r="BH31" s="703"/>
      <c r="BI31" s="703"/>
      <c r="BJ31" s="703"/>
      <c r="BK31" s="703"/>
      <c r="BL31" s="703"/>
      <c r="BM31" s="654">
        <v>99.6</v>
      </c>
      <c r="BN31" s="703"/>
      <c r="BO31" s="703"/>
      <c r="BP31" s="703"/>
      <c r="BQ31" s="704"/>
      <c r="BR31" s="706">
        <v>100</v>
      </c>
      <c r="BS31" s="703"/>
      <c r="BT31" s="703"/>
      <c r="BU31" s="703"/>
      <c r="BV31" s="703"/>
      <c r="BW31" s="703"/>
      <c r="BX31" s="654">
        <v>99.8</v>
      </c>
      <c r="BY31" s="703"/>
      <c r="BZ31" s="703"/>
      <c r="CA31" s="703"/>
      <c r="CB31" s="704"/>
      <c r="CD31" s="699"/>
      <c r="CE31" s="700"/>
      <c r="CF31" s="656" t="s">
        <v>314</v>
      </c>
      <c r="CG31" s="657"/>
      <c r="CH31" s="657"/>
      <c r="CI31" s="657"/>
      <c r="CJ31" s="657"/>
      <c r="CK31" s="657"/>
      <c r="CL31" s="657"/>
      <c r="CM31" s="657"/>
      <c r="CN31" s="657"/>
      <c r="CO31" s="657"/>
      <c r="CP31" s="657"/>
      <c r="CQ31" s="658"/>
      <c r="CR31" s="659">
        <v>983</v>
      </c>
      <c r="CS31" s="692"/>
      <c r="CT31" s="692"/>
      <c r="CU31" s="692"/>
      <c r="CV31" s="692"/>
      <c r="CW31" s="692"/>
      <c r="CX31" s="692"/>
      <c r="CY31" s="693"/>
      <c r="CZ31" s="664">
        <v>0.1</v>
      </c>
      <c r="DA31" s="689"/>
      <c r="DB31" s="689"/>
      <c r="DC31" s="694"/>
      <c r="DD31" s="668">
        <v>983</v>
      </c>
      <c r="DE31" s="692"/>
      <c r="DF31" s="692"/>
      <c r="DG31" s="692"/>
      <c r="DH31" s="692"/>
      <c r="DI31" s="692"/>
      <c r="DJ31" s="692"/>
      <c r="DK31" s="693"/>
      <c r="DL31" s="668">
        <v>983</v>
      </c>
      <c r="DM31" s="692"/>
      <c r="DN31" s="692"/>
      <c r="DO31" s="692"/>
      <c r="DP31" s="692"/>
      <c r="DQ31" s="692"/>
      <c r="DR31" s="692"/>
      <c r="DS31" s="692"/>
      <c r="DT31" s="692"/>
      <c r="DU31" s="692"/>
      <c r="DV31" s="693"/>
      <c r="DW31" s="664">
        <v>0.3</v>
      </c>
      <c r="DX31" s="689"/>
      <c r="DY31" s="689"/>
      <c r="DZ31" s="689"/>
      <c r="EA31" s="689"/>
      <c r="EB31" s="689"/>
      <c r="EC31" s="690"/>
    </row>
    <row r="32" spans="2:133" ht="11.25" customHeight="1" x14ac:dyDescent="0.15">
      <c r="B32" s="656" t="s">
        <v>315</v>
      </c>
      <c r="C32" s="657"/>
      <c r="D32" s="657"/>
      <c r="E32" s="657"/>
      <c r="F32" s="657"/>
      <c r="G32" s="657"/>
      <c r="H32" s="657"/>
      <c r="I32" s="657"/>
      <c r="J32" s="657"/>
      <c r="K32" s="657"/>
      <c r="L32" s="657"/>
      <c r="M32" s="657"/>
      <c r="N32" s="657"/>
      <c r="O32" s="657"/>
      <c r="P32" s="657"/>
      <c r="Q32" s="658"/>
      <c r="R32" s="659">
        <v>436342</v>
      </c>
      <c r="S32" s="660"/>
      <c r="T32" s="660"/>
      <c r="U32" s="660"/>
      <c r="V32" s="660"/>
      <c r="W32" s="660"/>
      <c r="X32" s="660"/>
      <c r="Y32" s="661"/>
      <c r="Z32" s="662">
        <v>37.1</v>
      </c>
      <c r="AA32" s="662"/>
      <c r="AB32" s="662"/>
      <c r="AC32" s="662"/>
      <c r="AD32" s="663" t="s">
        <v>142</v>
      </c>
      <c r="AE32" s="663"/>
      <c r="AF32" s="663"/>
      <c r="AG32" s="663"/>
      <c r="AH32" s="663"/>
      <c r="AI32" s="663"/>
      <c r="AJ32" s="663"/>
      <c r="AK32" s="663"/>
      <c r="AL32" s="664" t="s">
        <v>133</v>
      </c>
      <c r="AM32" s="665"/>
      <c r="AN32" s="665"/>
      <c r="AO32" s="666"/>
      <c r="AP32" s="709"/>
      <c r="AQ32" s="710"/>
      <c r="AR32" s="710"/>
      <c r="AS32" s="710"/>
      <c r="AT32" s="714"/>
      <c r="AU32" s="214" t="s">
        <v>316</v>
      </c>
      <c r="AX32" s="656" t="s">
        <v>317</v>
      </c>
      <c r="AY32" s="657"/>
      <c r="AZ32" s="657"/>
      <c r="BA32" s="657"/>
      <c r="BB32" s="657"/>
      <c r="BC32" s="657"/>
      <c r="BD32" s="657"/>
      <c r="BE32" s="657"/>
      <c r="BF32" s="658"/>
      <c r="BG32" s="716">
        <v>99.6</v>
      </c>
      <c r="BH32" s="692"/>
      <c r="BI32" s="692"/>
      <c r="BJ32" s="692"/>
      <c r="BK32" s="692"/>
      <c r="BL32" s="692"/>
      <c r="BM32" s="665">
        <v>99.6</v>
      </c>
      <c r="BN32" s="692"/>
      <c r="BO32" s="692"/>
      <c r="BP32" s="692"/>
      <c r="BQ32" s="705"/>
      <c r="BR32" s="716">
        <v>100</v>
      </c>
      <c r="BS32" s="692"/>
      <c r="BT32" s="692"/>
      <c r="BU32" s="692"/>
      <c r="BV32" s="692"/>
      <c r="BW32" s="692"/>
      <c r="BX32" s="665">
        <v>100</v>
      </c>
      <c r="BY32" s="692"/>
      <c r="BZ32" s="692"/>
      <c r="CA32" s="692"/>
      <c r="CB32" s="705"/>
      <c r="CD32" s="701"/>
      <c r="CE32" s="702"/>
      <c r="CF32" s="656" t="s">
        <v>318</v>
      </c>
      <c r="CG32" s="657"/>
      <c r="CH32" s="657"/>
      <c r="CI32" s="657"/>
      <c r="CJ32" s="657"/>
      <c r="CK32" s="657"/>
      <c r="CL32" s="657"/>
      <c r="CM32" s="657"/>
      <c r="CN32" s="657"/>
      <c r="CO32" s="657"/>
      <c r="CP32" s="657"/>
      <c r="CQ32" s="658"/>
      <c r="CR32" s="659" t="s">
        <v>133</v>
      </c>
      <c r="CS32" s="660"/>
      <c r="CT32" s="660"/>
      <c r="CU32" s="660"/>
      <c r="CV32" s="660"/>
      <c r="CW32" s="660"/>
      <c r="CX32" s="660"/>
      <c r="CY32" s="661"/>
      <c r="CZ32" s="664" t="s">
        <v>142</v>
      </c>
      <c r="DA32" s="689"/>
      <c r="DB32" s="689"/>
      <c r="DC32" s="694"/>
      <c r="DD32" s="668" t="s">
        <v>235</v>
      </c>
      <c r="DE32" s="660"/>
      <c r="DF32" s="660"/>
      <c r="DG32" s="660"/>
      <c r="DH32" s="660"/>
      <c r="DI32" s="660"/>
      <c r="DJ32" s="660"/>
      <c r="DK32" s="661"/>
      <c r="DL32" s="668" t="s">
        <v>142</v>
      </c>
      <c r="DM32" s="660"/>
      <c r="DN32" s="660"/>
      <c r="DO32" s="660"/>
      <c r="DP32" s="660"/>
      <c r="DQ32" s="660"/>
      <c r="DR32" s="660"/>
      <c r="DS32" s="660"/>
      <c r="DT32" s="660"/>
      <c r="DU32" s="660"/>
      <c r="DV32" s="661"/>
      <c r="DW32" s="664" t="s">
        <v>142</v>
      </c>
      <c r="DX32" s="689"/>
      <c r="DY32" s="689"/>
      <c r="DZ32" s="689"/>
      <c r="EA32" s="689"/>
      <c r="EB32" s="689"/>
      <c r="EC32" s="690"/>
    </row>
    <row r="33" spans="2:133" ht="11.25" customHeight="1" x14ac:dyDescent="0.15">
      <c r="B33" s="656" t="s">
        <v>319</v>
      </c>
      <c r="C33" s="657"/>
      <c r="D33" s="657"/>
      <c r="E33" s="657"/>
      <c r="F33" s="657"/>
      <c r="G33" s="657"/>
      <c r="H33" s="657"/>
      <c r="I33" s="657"/>
      <c r="J33" s="657"/>
      <c r="K33" s="657"/>
      <c r="L33" s="657"/>
      <c r="M33" s="657"/>
      <c r="N33" s="657"/>
      <c r="O33" s="657"/>
      <c r="P33" s="657"/>
      <c r="Q33" s="658"/>
      <c r="R33" s="659">
        <v>434</v>
      </c>
      <c r="S33" s="660"/>
      <c r="T33" s="660"/>
      <c r="U33" s="660"/>
      <c r="V33" s="660"/>
      <c r="W33" s="660"/>
      <c r="X33" s="660"/>
      <c r="Y33" s="661"/>
      <c r="Z33" s="662">
        <v>0</v>
      </c>
      <c r="AA33" s="662"/>
      <c r="AB33" s="662"/>
      <c r="AC33" s="662"/>
      <c r="AD33" s="663">
        <v>402</v>
      </c>
      <c r="AE33" s="663"/>
      <c r="AF33" s="663"/>
      <c r="AG33" s="663"/>
      <c r="AH33" s="663"/>
      <c r="AI33" s="663"/>
      <c r="AJ33" s="663"/>
      <c r="AK33" s="663"/>
      <c r="AL33" s="664">
        <v>0.1</v>
      </c>
      <c r="AM33" s="665"/>
      <c r="AN33" s="665"/>
      <c r="AO33" s="666"/>
      <c r="AP33" s="711"/>
      <c r="AQ33" s="712"/>
      <c r="AR33" s="712"/>
      <c r="AS33" s="712"/>
      <c r="AT33" s="715"/>
      <c r="AU33" s="219"/>
      <c r="AV33" s="219"/>
      <c r="AW33" s="219"/>
      <c r="AX33" s="680" t="s">
        <v>320</v>
      </c>
      <c r="AY33" s="681"/>
      <c r="AZ33" s="681"/>
      <c r="BA33" s="681"/>
      <c r="BB33" s="681"/>
      <c r="BC33" s="681"/>
      <c r="BD33" s="681"/>
      <c r="BE33" s="681"/>
      <c r="BF33" s="682"/>
      <c r="BG33" s="717">
        <v>99.9</v>
      </c>
      <c r="BH33" s="718"/>
      <c r="BI33" s="718"/>
      <c r="BJ33" s="718"/>
      <c r="BK33" s="718"/>
      <c r="BL33" s="718"/>
      <c r="BM33" s="719">
        <v>99.6</v>
      </c>
      <c r="BN33" s="718"/>
      <c r="BO33" s="718"/>
      <c r="BP33" s="718"/>
      <c r="BQ33" s="720"/>
      <c r="BR33" s="717">
        <v>99.9</v>
      </c>
      <c r="BS33" s="718"/>
      <c r="BT33" s="718"/>
      <c r="BU33" s="718"/>
      <c r="BV33" s="718"/>
      <c r="BW33" s="718"/>
      <c r="BX33" s="719">
        <v>99.6</v>
      </c>
      <c r="BY33" s="718"/>
      <c r="BZ33" s="718"/>
      <c r="CA33" s="718"/>
      <c r="CB33" s="720"/>
      <c r="CD33" s="656" t="s">
        <v>321</v>
      </c>
      <c r="CE33" s="657"/>
      <c r="CF33" s="657"/>
      <c r="CG33" s="657"/>
      <c r="CH33" s="657"/>
      <c r="CI33" s="657"/>
      <c r="CJ33" s="657"/>
      <c r="CK33" s="657"/>
      <c r="CL33" s="657"/>
      <c r="CM33" s="657"/>
      <c r="CN33" s="657"/>
      <c r="CO33" s="657"/>
      <c r="CP33" s="657"/>
      <c r="CQ33" s="658"/>
      <c r="CR33" s="659">
        <v>495794</v>
      </c>
      <c r="CS33" s="692"/>
      <c r="CT33" s="692"/>
      <c r="CU33" s="692"/>
      <c r="CV33" s="692"/>
      <c r="CW33" s="692"/>
      <c r="CX33" s="692"/>
      <c r="CY33" s="693"/>
      <c r="CZ33" s="664">
        <v>47.5</v>
      </c>
      <c r="DA33" s="689"/>
      <c r="DB33" s="689"/>
      <c r="DC33" s="694"/>
      <c r="DD33" s="668">
        <v>252206</v>
      </c>
      <c r="DE33" s="692"/>
      <c r="DF33" s="692"/>
      <c r="DG33" s="692"/>
      <c r="DH33" s="692"/>
      <c r="DI33" s="692"/>
      <c r="DJ33" s="692"/>
      <c r="DK33" s="693"/>
      <c r="DL33" s="668">
        <v>159304</v>
      </c>
      <c r="DM33" s="692"/>
      <c r="DN33" s="692"/>
      <c r="DO33" s="692"/>
      <c r="DP33" s="692"/>
      <c r="DQ33" s="692"/>
      <c r="DR33" s="692"/>
      <c r="DS33" s="692"/>
      <c r="DT33" s="692"/>
      <c r="DU33" s="692"/>
      <c r="DV33" s="693"/>
      <c r="DW33" s="664">
        <v>49.8</v>
      </c>
      <c r="DX33" s="689"/>
      <c r="DY33" s="689"/>
      <c r="DZ33" s="689"/>
      <c r="EA33" s="689"/>
      <c r="EB33" s="689"/>
      <c r="EC33" s="690"/>
    </row>
    <row r="34" spans="2:133" ht="11.25" customHeight="1" x14ac:dyDescent="0.15">
      <c r="B34" s="656" t="s">
        <v>322</v>
      </c>
      <c r="C34" s="657"/>
      <c r="D34" s="657"/>
      <c r="E34" s="657"/>
      <c r="F34" s="657"/>
      <c r="G34" s="657"/>
      <c r="H34" s="657"/>
      <c r="I34" s="657"/>
      <c r="J34" s="657"/>
      <c r="K34" s="657"/>
      <c r="L34" s="657"/>
      <c r="M34" s="657"/>
      <c r="N34" s="657"/>
      <c r="O34" s="657"/>
      <c r="P34" s="657"/>
      <c r="Q34" s="658"/>
      <c r="R34" s="659">
        <v>120</v>
      </c>
      <c r="S34" s="660"/>
      <c r="T34" s="660"/>
      <c r="U34" s="660"/>
      <c r="V34" s="660"/>
      <c r="W34" s="660"/>
      <c r="X34" s="660"/>
      <c r="Y34" s="661"/>
      <c r="Z34" s="662">
        <v>0</v>
      </c>
      <c r="AA34" s="662"/>
      <c r="AB34" s="662"/>
      <c r="AC34" s="662"/>
      <c r="AD34" s="663" t="s">
        <v>133</v>
      </c>
      <c r="AE34" s="663"/>
      <c r="AF34" s="663"/>
      <c r="AG34" s="663"/>
      <c r="AH34" s="663"/>
      <c r="AI34" s="663"/>
      <c r="AJ34" s="663"/>
      <c r="AK34" s="663"/>
      <c r="AL34" s="664" t="s">
        <v>142</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323</v>
      </c>
      <c r="CE34" s="657"/>
      <c r="CF34" s="657"/>
      <c r="CG34" s="657"/>
      <c r="CH34" s="657"/>
      <c r="CI34" s="657"/>
      <c r="CJ34" s="657"/>
      <c r="CK34" s="657"/>
      <c r="CL34" s="657"/>
      <c r="CM34" s="657"/>
      <c r="CN34" s="657"/>
      <c r="CO34" s="657"/>
      <c r="CP34" s="657"/>
      <c r="CQ34" s="658"/>
      <c r="CR34" s="659">
        <v>347043</v>
      </c>
      <c r="CS34" s="660"/>
      <c r="CT34" s="660"/>
      <c r="CU34" s="660"/>
      <c r="CV34" s="660"/>
      <c r="CW34" s="660"/>
      <c r="CX34" s="660"/>
      <c r="CY34" s="661"/>
      <c r="CZ34" s="664">
        <v>33.200000000000003</v>
      </c>
      <c r="DA34" s="689"/>
      <c r="DB34" s="689"/>
      <c r="DC34" s="694"/>
      <c r="DD34" s="668">
        <v>213732</v>
      </c>
      <c r="DE34" s="660"/>
      <c r="DF34" s="660"/>
      <c r="DG34" s="660"/>
      <c r="DH34" s="660"/>
      <c r="DI34" s="660"/>
      <c r="DJ34" s="660"/>
      <c r="DK34" s="661"/>
      <c r="DL34" s="668">
        <v>124200</v>
      </c>
      <c r="DM34" s="660"/>
      <c r="DN34" s="660"/>
      <c r="DO34" s="660"/>
      <c r="DP34" s="660"/>
      <c r="DQ34" s="660"/>
      <c r="DR34" s="660"/>
      <c r="DS34" s="660"/>
      <c r="DT34" s="660"/>
      <c r="DU34" s="660"/>
      <c r="DV34" s="661"/>
      <c r="DW34" s="664">
        <v>38.799999999999997</v>
      </c>
      <c r="DX34" s="689"/>
      <c r="DY34" s="689"/>
      <c r="DZ34" s="689"/>
      <c r="EA34" s="689"/>
      <c r="EB34" s="689"/>
      <c r="EC34" s="690"/>
    </row>
    <row r="35" spans="2:133" ht="11.25" customHeight="1" x14ac:dyDescent="0.15">
      <c r="B35" s="656" t="s">
        <v>324</v>
      </c>
      <c r="C35" s="657"/>
      <c r="D35" s="657"/>
      <c r="E35" s="657"/>
      <c r="F35" s="657"/>
      <c r="G35" s="657"/>
      <c r="H35" s="657"/>
      <c r="I35" s="657"/>
      <c r="J35" s="657"/>
      <c r="K35" s="657"/>
      <c r="L35" s="657"/>
      <c r="M35" s="657"/>
      <c r="N35" s="657"/>
      <c r="O35" s="657"/>
      <c r="P35" s="657"/>
      <c r="Q35" s="658"/>
      <c r="R35" s="659">
        <v>5</v>
      </c>
      <c r="S35" s="660"/>
      <c r="T35" s="660"/>
      <c r="U35" s="660"/>
      <c r="V35" s="660"/>
      <c r="W35" s="660"/>
      <c r="X35" s="660"/>
      <c r="Y35" s="661"/>
      <c r="Z35" s="662">
        <v>0</v>
      </c>
      <c r="AA35" s="662"/>
      <c r="AB35" s="662"/>
      <c r="AC35" s="662"/>
      <c r="AD35" s="663" t="s">
        <v>142</v>
      </c>
      <c r="AE35" s="663"/>
      <c r="AF35" s="663"/>
      <c r="AG35" s="663"/>
      <c r="AH35" s="663"/>
      <c r="AI35" s="663"/>
      <c r="AJ35" s="663"/>
      <c r="AK35" s="663"/>
      <c r="AL35" s="664" t="s">
        <v>142</v>
      </c>
      <c r="AM35" s="665"/>
      <c r="AN35" s="665"/>
      <c r="AO35" s="666"/>
      <c r="AP35" s="222"/>
      <c r="AQ35" s="641" t="s">
        <v>325</v>
      </c>
      <c r="AR35" s="642"/>
      <c r="AS35" s="642"/>
      <c r="AT35" s="642"/>
      <c r="AU35" s="642"/>
      <c r="AV35" s="642"/>
      <c r="AW35" s="642"/>
      <c r="AX35" s="642"/>
      <c r="AY35" s="642"/>
      <c r="AZ35" s="642"/>
      <c r="BA35" s="642"/>
      <c r="BB35" s="642"/>
      <c r="BC35" s="642"/>
      <c r="BD35" s="642"/>
      <c r="BE35" s="642"/>
      <c r="BF35" s="643"/>
      <c r="BG35" s="641" t="s">
        <v>326</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327</v>
      </c>
      <c r="CE35" s="657"/>
      <c r="CF35" s="657"/>
      <c r="CG35" s="657"/>
      <c r="CH35" s="657"/>
      <c r="CI35" s="657"/>
      <c r="CJ35" s="657"/>
      <c r="CK35" s="657"/>
      <c r="CL35" s="657"/>
      <c r="CM35" s="657"/>
      <c r="CN35" s="657"/>
      <c r="CO35" s="657"/>
      <c r="CP35" s="657"/>
      <c r="CQ35" s="658"/>
      <c r="CR35" s="659">
        <v>13920</v>
      </c>
      <c r="CS35" s="692"/>
      <c r="CT35" s="692"/>
      <c r="CU35" s="692"/>
      <c r="CV35" s="692"/>
      <c r="CW35" s="692"/>
      <c r="CX35" s="692"/>
      <c r="CY35" s="693"/>
      <c r="CZ35" s="664">
        <v>1.3</v>
      </c>
      <c r="DA35" s="689"/>
      <c r="DB35" s="689"/>
      <c r="DC35" s="694"/>
      <c r="DD35" s="668">
        <v>2660</v>
      </c>
      <c r="DE35" s="692"/>
      <c r="DF35" s="692"/>
      <c r="DG35" s="692"/>
      <c r="DH35" s="692"/>
      <c r="DI35" s="692"/>
      <c r="DJ35" s="692"/>
      <c r="DK35" s="693"/>
      <c r="DL35" s="668">
        <v>2660</v>
      </c>
      <c r="DM35" s="692"/>
      <c r="DN35" s="692"/>
      <c r="DO35" s="692"/>
      <c r="DP35" s="692"/>
      <c r="DQ35" s="692"/>
      <c r="DR35" s="692"/>
      <c r="DS35" s="692"/>
      <c r="DT35" s="692"/>
      <c r="DU35" s="692"/>
      <c r="DV35" s="693"/>
      <c r="DW35" s="664">
        <v>0.8</v>
      </c>
      <c r="DX35" s="689"/>
      <c r="DY35" s="689"/>
      <c r="DZ35" s="689"/>
      <c r="EA35" s="689"/>
      <c r="EB35" s="689"/>
      <c r="EC35" s="690"/>
    </row>
    <row r="36" spans="2:133" ht="11.25" customHeight="1" x14ac:dyDescent="0.15">
      <c r="B36" s="656" t="s">
        <v>328</v>
      </c>
      <c r="C36" s="657"/>
      <c r="D36" s="657"/>
      <c r="E36" s="657"/>
      <c r="F36" s="657"/>
      <c r="G36" s="657"/>
      <c r="H36" s="657"/>
      <c r="I36" s="657"/>
      <c r="J36" s="657"/>
      <c r="K36" s="657"/>
      <c r="L36" s="657"/>
      <c r="M36" s="657"/>
      <c r="N36" s="657"/>
      <c r="O36" s="657"/>
      <c r="P36" s="657"/>
      <c r="Q36" s="658"/>
      <c r="R36" s="659">
        <v>230005</v>
      </c>
      <c r="S36" s="660"/>
      <c r="T36" s="660"/>
      <c r="U36" s="660"/>
      <c r="V36" s="660"/>
      <c r="W36" s="660"/>
      <c r="X36" s="660"/>
      <c r="Y36" s="661"/>
      <c r="Z36" s="662">
        <v>19.5</v>
      </c>
      <c r="AA36" s="662"/>
      <c r="AB36" s="662"/>
      <c r="AC36" s="662"/>
      <c r="AD36" s="663" t="s">
        <v>133</v>
      </c>
      <c r="AE36" s="663"/>
      <c r="AF36" s="663"/>
      <c r="AG36" s="663"/>
      <c r="AH36" s="663"/>
      <c r="AI36" s="663"/>
      <c r="AJ36" s="663"/>
      <c r="AK36" s="663"/>
      <c r="AL36" s="664" t="s">
        <v>142</v>
      </c>
      <c r="AM36" s="665"/>
      <c r="AN36" s="665"/>
      <c r="AO36" s="666"/>
      <c r="AP36" s="222"/>
      <c r="AQ36" s="725" t="s">
        <v>329</v>
      </c>
      <c r="AR36" s="726"/>
      <c r="AS36" s="726"/>
      <c r="AT36" s="726"/>
      <c r="AU36" s="726"/>
      <c r="AV36" s="726"/>
      <c r="AW36" s="726"/>
      <c r="AX36" s="726"/>
      <c r="AY36" s="727"/>
      <c r="AZ36" s="648">
        <v>82651</v>
      </c>
      <c r="BA36" s="649"/>
      <c r="BB36" s="649"/>
      <c r="BC36" s="649"/>
      <c r="BD36" s="649"/>
      <c r="BE36" s="649"/>
      <c r="BF36" s="721"/>
      <c r="BG36" s="645" t="s">
        <v>330</v>
      </c>
      <c r="BH36" s="646"/>
      <c r="BI36" s="646"/>
      <c r="BJ36" s="646"/>
      <c r="BK36" s="646"/>
      <c r="BL36" s="646"/>
      <c r="BM36" s="646"/>
      <c r="BN36" s="646"/>
      <c r="BO36" s="646"/>
      <c r="BP36" s="646"/>
      <c r="BQ36" s="646"/>
      <c r="BR36" s="646"/>
      <c r="BS36" s="646"/>
      <c r="BT36" s="646"/>
      <c r="BU36" s="647"/>
      <c r="BV36" s="648">
        <v>30040</v>
      </c>
      <c r="BW36" s="649"/>
      <c r="BX36" s="649"/>
      <c r="BY36" s="649"/>
      <c r="BZ36" s="649"/>
      <c r="CA36" s="649"/>
      <c r="CB36" s="721"/>
      <c r="CD36" s="656" t="s">
        <v>331</v>
      </c>
      <c r="CE36" s="657"/>
      <c r="CF36" s="657"/>
      <c r="CG36" s="657"/>
      <c r="CH36" s="657"/>
      <c r="CI36" s="657"/>
      <c r="CJ36" s="657"/>
      <c r="CK36" s="657"/>
      <c r="CL36" s="657"/>
      <c r="CM36" s="657"/>
      <c r="CN36" s="657"/>
      <c r="CO36" s="657"/>
      <c r="CP36" s="657"/>
      <c r="CQ36" s="658"/>
      <c r="CR36" s="659">
        <v>52148</v>
      </c>
      <c r="CS36" s="660"/>
      <c r="CT36" s="660"/>
      <c r="CU36" s="660"/>
      <c r="CV36" s="660"/>
      <c r="CW36" s="660"/>
      <c r="CX36" s="660"/>
      <c r="CY36" s="661"/>
      <c r="CZ36" s="664">
        <v>5</v>
      </c>
      <c r="DA36" s="689"/>
      <c r="DB36" s="689"/>
      <c r="DC36" s="694"/>
      <c r="DD36" s="668">
        <v>28001</v>
      </c>
      <c r="DE36" s="660"/>
      <c r="DF36" s="660"/>
      <c r="DG36" s="660"/>
      <c r="DH36" s="660"/>
      <c r="DI36" s="660"/>
      <c r="DJ36" s="660"/>
      <c r="DK36" s="661"/>
      <c r="DL36" s="668">
        <v>25631</v>
      </c>
      <c r="DM36" s="660"/>
      <c r="DN36" s="660"/>
      <c r="DO36" s="660"/>
      <c r="DP36" s="660"/>
      <c r="DQ36" s="660"/>
      <c r="DR36" s="660"/>
      <c r="DS36" s="660"/>
      <c r="DT36" s="660"/>
      <c r="DU36" s="660"/>
      <c r="DV36" s="661"/>
      <c r="DW36" s="664">
        <v>8</v>
      </c>
      <c r="DX36" s="689"/>
      <c r="DY36" s="689"/>
      <c r="DZ36" s="689"/>
      <c r="EA36" s="689"/>
      <c r="EB36" s="689"/>
      <c r="EC36" s="690"/>
    </row>
    <row r="37" spans="2:133" ht="11.25" customHeight="1" x14ac:dyDescent="0.15">
      <c r="B37" s="656" t="s">
        <v>332</v>
      </c>
      <c r="C37" s="657"/>
      <c r="D37" s="657"/>
      <c r="E37" s="657"/>
      <c r="F37" s="657"/>
      <c r="G37" s="657"/>
      <c r="H37" s="657"/>
      <c r="I37" s="657"/>
      <c r="J37" s="657"/>
      <c r="K37" s="657"/>
      <c r="L37" s="657"/>
      <c r="M37" s="657"/>
      <c r="N37" s="657"/>
      <c r="O37" s="657"/>
      <c r="P37" s="657"/>
      <c r="Q37" s="658"/>
      <c r="R37" s="659">
        <v>82445</v>
      </c>
      <c r="S37" s="660"/>
      <c r="T37" s="660"/>
      <c r="U37" s="660"/>
      <c r="V37" s="660"/>
      <c r="W37" s="660"/>
      <c r="X37" s="660"/>
      <c r="Y37" s="661"/>
      <c r="Z37" s="662">
        <v>7</v>
      </c>
      <c r="AA37" s="662"/>
      <c r="AB37" s="662"/>
      <c r="AC37" s="662"/>
      <c r="AD37" s="663">
        <v>25381</v>
      </c>
      <c r="AE37" s="663"/>
      <c r="AF37" s="663"/>
      <c r="AG37" s="663"/>
      <c r="AH37" s="663"/>
      <c r="AI37" s="663"/>
      <c r="AJ37" s="663"/>
      <c r="AK37" s="663"/>
      <c r="AL37" s="664">
        <v>7.9</v>
      </c>
      <c r="AM37" s="665"/>
      <c r="AN37" s="665"/>
      <c r="AO37" s="666"/>
      <c r="AQ37" s="722" t="s">
        <v>333</v>
      </c>
      <c r="AR37" s="723"/>
      <c r="AS37" s="723"/>
      <c r="AT37" s="723"/>
      <c r="AU37" s="723"/>
      <c r="AV37" s="723"/>
      <c r="AW37" s="723"/>
      <c r="AX37" s="723"/>
      <c r="AY37" s="724"/>
      <c r="AZ37" s="659">
        <v>35077</v>
      </c>
      <c r="BA37" s="660"/>
      <c r="BB37" s="660"/>
      <c r="BC37" s="660"/>
      <c r="BD37" s="692"/>
      <c r="BE37" s="692"/>
      <c r="BF37" s="705"/>
      <c r="BG37" s="656" t="s">
        <v>334</v>
      </c>
      <c r="BH37" s="657"/>
      <c r="BI37" s="657"/>
      <c r="BJ37" s="657"/>
      <c r="BK37" s="657"/>
      <c r="BL37" s="657"/>
      <c r="BM37" s="657"/>
      <c r="BN37" s="657"/>
      <c r="BO37" s="657"/>
      <c r="BP37" s="657"/>
      <c r="BQ37" s="657"/>
      <c r="BR37" s="657"/>
      <c r="BS37" s="657"/>
      <c r="BT37" s="657"/>
      <c r="BU37" s="658"/>
      <c r="BV37" s="659">
        <v>30040</v>
      </c>
      <c r="BW37" s="660"/>
      <c r="BX37" s="660"/>
      <c r="BY37" s="660"/>
      <c r="BZ37" s="660"/>
      <c r="CA37" s="660"/>
      <c r="CB37" s="669"/>
      <c r="CD37" s="656" t="s">
        <v>335</v>
      </c>
      <c r="CE37" s="657"/>
      <c r="CF37" s="657"/>
      <c r="CG37" s="657"/>
      <c r="CH37" s="657"/>
      <c r="CI37" s="657"/>
      <c r="CJ37" s="657"/>
      <c r="CK37" s="657"/>
      <c r="CL37" s="657"/>
      <c r="CM37" s="657"/>
      <c r="CN37" s="657"/>
      <c r="CO37" s="657"/>
      <c r="CP37" s="657"/>
      <c r="CQ37" s="658"/>
      <c r="CR37" s="659">
        <v>6715</v>
      </c>
      <c r="CS37" s="692"/>
      <c r="CT37" s="692"/>
      <c r="CU37" s="692"/>
      <c r="CV37" s="692"/>
      <c r="CW37" s="692"/>
      <c r="CX37" s="692"/>
      <c r="CY37" s="693"/>
      <c r="CZ37" s="664">
        <v>0.6</v>
      </c>
      <c r="DA37" s="689"/>
      <c r="DB37" s="689"/>
      <c r="DC37" s="694"/>
      <c r="DD37" s="668">
        <v>6710</v>
      </c>
      <c r="DE37" s="692"/>
      <c r="DF37" s="692"/>
      <c r="DG37" s="692"/>
      <c r="DH37" s="692"/>
      <c r="DI37" s="692"/>
      <c r="DJ37" s="692"/>
      <c r="DK37" s="693"/>
      <c r="DL37" s="668">
        <v>6710</v>
      </c>
      <c r="DM37" s="692"/>
      <c r="DN37" s="692"/>
      <c r="DO37" s="692"/>
      <c r="DP37" s="692"/>
      <c r="DQ37" s="692"/>
      <c r="DR37" s="692"/>
      <c r="DS37" s="692"/>
      <c r="DT37" s="692"/>
      <c r="DU37" s="692"/>
      <c r="DV37" s="693"/>
      <c r="DW37" s="664">
        <v>2.1</v>
      </c>
      <c r="DX37" s="689"/>
      <c r="DY37" s="689"/>
      <c r="DZ37" s="689"/>
      <c r="EA37" s="689"/>
      <c r="EB37" s="689"/>
      <c r="EC37" s="690"/>
    </row>
    <row r="38" spans="2:133" ht="11.25" customHeight="1" x14ac:dyDescent="0.15">
      <c r="B38" s="656" t="s">
        <v>336</v>
      </c>
      <c r="C38" s="657"/>
      <c r="D38" s="657"/>
      <c r="E38" s="657"/>
      <c r="F38" s="657"/>
      <c r="G38" s="657"/>
      <c r="H38" s="657"/>
      <c r="I38" s="657"/>
      <c r="J38" s="657"/>
      <c r="K38" s="657"/>
      <c r="L38" s="657"/>
      <c r="M38" s="657"/>
      <c r="N38" s="657"/>
      <c r="O38" s="657"/>
      <c r="P38" s="657"/>
      <c r="Q38" s="658"/>
      <c r="R38" s="659" t="s">
        <v>235</v>
      </c>
      <c r="S38" s="660"/>
      <c r="T38" s="660"/>
      <c r="U38" s="660"/>
      <c r="V38" s="660"/>
      <c r="W38" s="660"/>
      <c r="X38" s="660"/>
      <c r="Y38" s="661"/>
      <c r="Z38" s="662" t="s">
        <v>133</v>
      </c>
      <c r="AA38" s="662"/>
      <c r="AB38" s="662"/>
      <c r="AC38" s="662"/>
      <c r="AD38" s="663" t="s">
        <v>235</v>
      </c>
      <c r="AE38" s="663"/>
      <c r="AF38" s="663"/>
      <c r="AG38" s="663"/>
      <c r="AH38" s="663"/>
      <c r="AI38" s="663"/>
      <c r="AJ38" s="663"/>
      <c r="AK38" s="663"/>
      <c r="AL38" s="664" t="s">
        <v>142</v>
      </c>
      <c r="AM38" s="665"/>
      <c r="AN38" s="665"/>
      <c r="AO38" s="666"/>
      <c r="AQ38" s="722" t="s">
        <v>337</v>
      </c>
      <c r="AR38" s="723"/>
      <c r="AS38" s="723"/>
      <c r="AT38" s="723"/>
      <c r="AU38" s="723"/>
      <c r="AV38" s="723"/>
      <c r="AW38" s="723"/>
      <c r="AX38" s="723"/>
      <c r="AY38" s="724"/>
      <c r="AZ38" s="659">
        <v>19060</v>
      </c>
      <c r="BA38" s="660"/>
      <c r="BB38" s="660"/>
      <c r="BC38" s="660"/>
      <c r="BD38" s="692"/>
      <c r="BE38" s="692"/>
      <c r="BF38" s="705"/>
      <c r="BG38" s="656" t="s">
        <v>338</v>
      </c>
      <c r="BH38" s="657"/>
      <c r="BI38" s="657"/>
      <c r="BJ38" s="657"/>
      <c r="BK38" s="657"/>
      <c r="BL38" s="657"/>
      <c r="BM38" s="657"/>
      <c r="BN38" s="657"/>
      <c r="BO38" s="657"/>
      <c r="BP38" s="657"/>
      <c r="BQ38" s="657"/>
      <c r="BR38" s="657"/>
      <c r="BS38" s="657"/>
      <c r="BT38" s="657"/>
      <c r="BU38" s="658"/>
      <c r="BV38" s="659">
        <v>32</v>
      </c>
      <c r="BW38" s="660"/>
      <c r="BX38" s="660"/>
      <c r="BY38" s="660"/>
      <c r="BZ38" s="660"/>
      <c r="CA38" s="660"/>
      <c r="CB38" s="669"/>
      <c r="CD38" s="656" t="s">
        <v>339</v>
      </c>
      <c r="CE38" s="657"/>
      <c r="CF38" s="657"/>
      <c r="CG38" s="657"/>
      <c r="CH38" s="657"/>
      <c r="CI38" s="657"/>
      <c r="CJ38" s="657"/>
      <c r="CK38" s="657"/>
      <c r="CL38" s="657"/>
      <c r="CM38" s="657"/>
      <c r="CN38" s="657"/>
      <c r="CO38" s="657"/>
      <c r="CP38" s="657"/>
      <c r="CQ38" s="658"/>
      <c r="CR38" s="659">
        <v>82651</v>
      </c>
      <c r="CS38" s="660"/>
      <c r="CT38" s="660"/>
      <c r="CU38" s="660"/>
      <c r="CV38" s="660"/>
      <c r="CW38" s="660"/>
      <c r="CX38" s="660"/>
      <c r="CY38" s="661"/>
      <c r="CZ38" s="664">
        <v>7.9</v>
      </c>
      <c r="DA38" s="689"/>
      <c r="DB38" s="689"/>
      <c r="DC38" s="694"/>
      <c r="DD38" s="668">
        <v>7813</v>
      </c>
      <c r="DE38" s="660"/>
      <c r="DF38" s="660"/>
      <c r="DG38" s="660"/>
      <c r="DH38" s="660"/>
      <c r="DI38" s="660"/>
      <c r="DJ38" s="660"/>
      <c r="DK38" s="661"/>
      <c r="DL38" s="668">
        <v>6813</v>
      </c>
      <c r="DM38" s="660"/>
      <c r="DN38" s="660"/>
      <c r="DO38" s="660"/>
      <c r="DP38" s="660"/>
      <c r="DQ38" s="660"/>
      <c r="DR38" s="660"/>
      <c r="DS38" s="660"/>
      <c r="DT38" s="660"/>
      <c r="DU38" s="660"/>
      <c r="DV38" s="661"/>
      <c r="DW38" s="664">
        <v>2.1</v>
      </c>
      <c r="DX38" s="689"/>
      <c r="DY38" s="689"/>
      <c r="DZ38" s="689"/>
      <c r="EA38" s="689"/>
      <c r="EB38" s="689"/>
      <c r="EC38" s="690"/>
    </row>
    <row r="39" spans="2:133" ht="11.25" customHeight="1" x14ac:dyDescent="0.15">
      <c r="B39" s="656" t="s">
        <v>340</v>
      </c>
      <c r="C39" s="657"/>
      <c r="D39" s="657"/>
      <c r="E39" s="657"/>
      <c r="F39" s="657"/>
      <c r="G39" s="657"/>
      <c r="H39" s="657"/>
      <c r="I39" s="657"/>
      <c r="J39" s="657"/>
      <c r="K39" s="657"/>
      <c r="L39" s="657"/>
      <c r="M39" s="657"/>
      <c r="N39" s="657"/>
      <c r="O39" s="657"/>
      <c r="P39" s="657"/>
      <c r="Q39" s="658"/>
      <c r="R39" s="659" t="s">
        <v>142</v>
      </c>
      <c r="S39" s="660"/>
      <c r="T39" s="660"/>
      <c r="U39" s="660"/>
      <c r="V39" s="660"/>
      <c r="W39" s="660"/>
      <c r="X39" s="660"/>
      <c r="Y39" s="661"/>
      <c r="Z39" s="662" t="s">
        <v>235</v>
      </c>
      <c r="AA39" s="662"/>
      <c r="AB39" s="662"/>
      <c r="AC39" s="662"/>
      <c r="AD39" s="663" t="s">
        <v>142</v>
      </c>
      <c r="AE39" s="663"/>
      <c r="AF39" s="663"/>
      <c r="AG39" s="663"/>
      <c r="AH39" s="663"/>
      <c r="AI39" s="663"/>
      <c r="AJ39" s="663"/>
      <c r="AK39" s="663"/>
      <c r="AL39" s="664" t="s">
        <v>235</v>
      </c>
      <c r="AM39" s="665"/>
      <c r="AN39" s="665"/>
      <c r="AO39" s="666"/>
      <c r="AQ39" s="722" t="s">
        <v>341</v>
      </c>
      <c r="AR39" s="723"/>
      <c r="AS39" s="723"/>
      <c r="AT39" s="723"/>
      <c r="AU39" s="723"/>
      <c r="AV39" s="723"/>
      <c r="AW39" s="723"/>
      <c r="AX39" s="723"/>
      <c r="AY39" s="724"/>
      <c r="AZ39" s="659" t="s">
        <v>235</v>
      </c>
      <c r="BA39" s="660"/>
      <c r="BB39" s="660"/>
      <c r="BC39" s="660"/>
      <c r="BD39" s="692"/>
      <c r="BE39" s="692"/>
      <c r="BF39" s="705"/>
      <c r="BG39" s="656" t="s">
        <v>342</v>
      </c>
      <c r="BH39" s="657"/>
      <c r="BI39" s="657"/>
      <c r="BJ39" s="657"/>
      <c r="BK39" s="657"/>
      <c r="BL39" s="657"/>
      <c r="BM39" s="657"/>
      <c r="BN39" s="657"/>
      <c r="BO39" s="657"/>
      <c r="BP39" s="657"/>
      <c r="BQ39" s="657"/>
      <c r="BR39" s="657"/>
      <c r="BS39" s="657"/>
      <c r="BT39" s="657"/>
      <c r="BU39" s="658"/>
      <c r="BV39" s="659">
        <v>41</v>
      </c>
      <c r="BW39" s="660"/>
      <c r="BX39" s="660"/>
      <c r="BY39" s="660"/>
      <c r="BZ39" s="660"/>
      <c r="CA39" s="660"/>
      <c r="CB39" s="669"/>
      <c r="CD39" s="656" t="s">
        <v>343</v>
      </c>
      <c r="CE39" s="657"/>
      <c r="CF39" s="657"/>
      <c r="CG39" s="657"/>
      <c r="CH39" s="657"/>
      <c r="CI39" s="657"/>
      <c r="CJ39" s="657"/>
      <c r="CK39" s="657"/>
      <c r="CL39" s="657"/>
      <c r="CM39" s="657"/>
      <c r="CN39" s="657"/>
      <c r="CO39" s="657"/>
      <c r="CP39" s="657"/>
      <c r="CQ39" s="658"/>
      <c r="CR39" s="659">
        <v>32</v>
      </c>
      <c r="CS39" s="692"/>
      <c r="CT39" s="692"/>
      <c r="CU39" s="692"/>
      <c r="CV39" s="692"/>
      <c r="CW39" s="692"/>
      <c r="CX39" s="692"/>
      <c r="CY39" s="693"/>
      <c r="CZ39" s="664">
        <v>0</v>
      </c>
      <c r="DA39" s="689"/>
      <c r="DB39" s="689"/>
      <c r="DC39" s="694"/>
      <c r="DD39" s="668" t="s">
        <v>133</v>
      </c>
      <c r="DE39" s="692"/>
      <c r="DF39" s="692"/>
      <c r="DG39" s="692"/>
      <c r="DH39" s="692"/>
      <c r="DI39" s="692"/>
      <c r="DJ39" s="692"/>
      <c r="DK39" s="693"/>
      <c r="DL39" s="668" t="s">
        <v>133</v>
      </c>
      <c r="DM39" s="692"/>
      <c r="DN39" s="692"/>
      <c r="DO39" s="692"/>
      <c r="DP39" s="692"/>
      <c r="DQ39" s="692"/>
      <c r="DR39" s="692"/>
      <c r="DS39" s="692"/>
      <c r="DT39" s="692"/>
      <c r="DU39" s="692"/>
      <c r="DV39" s="693"/>
      <c r="DW39" s="664" t="s">
        <v>235</v>
      </c>
      <c r="DX39" s="689"/>
      <c r="DY39" s="689"/>
      <c r="DZ39" s="689"/>
      <c r="EA39" s="689"/>
      <c r="EB39" s="689"/>
      <c r="EC39" s="690"/>
    </row>
    <row r="40" spans="2:133" ht="11.25" customHeight="1" x14ac:dyDescent="0.15">
      <c r="B40" s="656" t="s">
        <v>344</v>
      </c>
      <c r="C40" s="657"/>
      <c r="D40" s="657"/>
      <c r="E40" s="657"/>
      <c r="F40" s="657"/>
      <c r="G40" s="657"/>
      <c r="H40" s="657"/>
      <c r="I40" s="657"/>
      <c r="J40" s="657"/>
      <c r="K40" s="657"/>
      <c r="L40" s="657"/>
      <c r="M40" s="657"/>
      <c r="N40" s="657"/>
      <c r="O40" s="657"/>
      <c r="P40" s="657"/>
      <c r="Q40" s="658"/>
      <c r="R40" s="659" t="s">
        <v>133</v>
      </c>
      <c r="S40" s="660"/>
      <c r="T40" s="660"/>
      <c r="U40" s="660"/>
      <c r="V40" s="660"/>
      <c r="W40" s="660"/>
      <c r="X40" s="660"/>
      <c r="Y40" s="661"/>
      <c r="Z40" s="662" t="s">
        <v>142</v>
      </c>
      <c r="AA40" s="662"/>
      <c r="AB40" s="662"/>
      <c r="AC40" s="662"/>
      <c r="AD40" s="663" t="s">
        <v>133</v>
      </c>
      <c r="AE40" s="663"/>
      <c r="AF40" s="663"/>
      <c r="AG40" s="663"/>
      <c r="AH40" s="663"/>
      <c r="AI40" s="663"/>
      <c r="AJ40" s="663"/>
      <c r="AK40" s="663"/>
      <c r="AL40" s="664" t="s">
        <v>235</v>
      </c>
      <c r="AM40" s="665"/>
      <c r="AN40" s="665"/>
      <c r="AO40" s="666"/>
      <c r="AQ40" s="722" t="s">
        <v>345</v>
      </c>
      <c r="AR40" s="723"/>
      <c r="AS40" s="723"/>
      <c r="AT40" s="723"/>
      <c r="AU40" s="723"/>
      <c r="AV40" s="723"/>
      <c r="AW40" s="723"/>
      <c r="AX40" s="723"/>
      <c r="AY40" s="724"/>
      <c r="AZ40" s="659" t="s">
        <v>133</v>
      </c>
      <c r="BA40" s="660"/>
      <c r="BB40" s="660"/>
      <c r="BC40" s="660"/>
      <c r="BD40" s="692"/>
      <c r="BE40" s="692"/>
      <c r="BF40" s="705"/>
      <c r="BG40" s="709" t="s">
        <v>346</v>
      </c>
      <c r="BH40" s="710"/>
      <c r="BI40" s="710"/>
      <c r="BJ40" s="710"/>
      <c r="BK40" s="710"/>
      <c r="BL40" s="223"/>
      <c r="BM40" s="657" t="s">
        <v>347</v>
      </c>
      <c r="BN40" s="657"/>
      <c r="BO40" s="657"/>
      <c r="BP40" s="657"/>
      <c r="BQ40" s="657"/>
      <c r="BR40" s="657"/>
      <c r="BS40" s="657"/>
      <c r="BT40" s="657"/>
      <c r="BU40" s="658"/>
      <c r="BV40" s="659">
        <v>136</v>
      </c>
      <c r="BW40" s="660"/>
      <c r="BX40" s="660"/>
      <c r="BY40" s="660"/>
      <c r="BZ40" s="660"/>
      <c r="CA40" s="660"/>
      <c r="CB40" s="669"/>
      <c r="CD40" s="656" t="s">
        <v>348</v>
      </c>
      <c r="CE40" s="657"/>
      <c r="CF40" s="657"/>
      <c r="CG40" s="657"/>
      <c r="CH40" s="657"/>
      <c r="CI40" s="657"/>
      <c r="CJ40" s="657"/>
      <c r="CK40" s="657"/>
      <c r="CL40" s="657"/>
      <c r="CM40" s="657"/>
      <c r="CN40" s="657"/>
      <c r="CO40" s="657"/>
      <c r="CP40" s="657"/>
      <c r="CQ40" s="658"/>
      <c r="CR40" s="659" t="s">
        <v>142</v>
      </c>
      <c r="CS40" s="660"/>
      <c r="CT40" s="660"/>
      <c r="CU40" s="660"/>
      <c r="CV40" s="660"/>
      <c r="CW40" s="660"/>
      <c r="CX40" s="660"/>
      <c r="CY40" s="661"/>
      <c r="CZ40" s="664" t="s">
        <v>133</v>
      </c>
      <c r="DA40" s="689"/>
      <c r="DB40" s="689"/>
      <c r="DC40" s="694"/>
      <c r="DD40" s="668" t="s">
        <v>133</v>
      </c>
      <c r="DE40" s="660"/>
      <c r="DF40" s="660"/>
      <c r="DG40" s="660"/>
      <c r="DH40" s="660"/>
      <c r="DI40" s="660"/>
      <c r="DJ40" s="660"/>
      <c r="DK40" s="661"/>
      <c r="DL40" s="668" t="s">
        <v>235</v>
      </c>
      <c r="DM40" s="660"/>
      <c r="DN40" s="660"/>
      <c r="DO40" s="660"/>
      <c r="DP40" s="660"/>
      <c r="DQ40" s="660"/>
      <c r="DR40" s="660"/>
      <c r="DS40" s="660"/>
      <c r="DT40" s="660"/>
      <c r="DU40" s="660"/>
      <c r="DV40" s="661"/>
      <c r="DW40" s="664" t="s">
        <v>142</v>
      </c>
      <c r="DX40" s="689"/>
      <c r="DY40" s="689"/>
      <c r="DZ40" s="689"/>
      <c r="EA40" s="689"/>
      <c r="EB40" s="689"/>
      <c r="EC40" s="690"/>
    </row>
    <row r="41" spans="2:133" ht="11.25" customHeight="1" x14ac:dyDescent="0.15">
      <c r="B41" s="680" t="s">
        <v>349</v>
      </c>
      <c r="C41" s="681"/>
      <c r="D41" s="681"/>
      <c r="E41" s="681"/>
      <c r="F41" s="681"/>
      <c r="G41" s="681"/>
      <c r="H41" s="681"/>
      <c r="I41" s="681"/>
      <c r="J41" s="681"/>
      <c r="K41" s="681"/>
      <c r="L41" s="681"/>
      <c r="M41" s="681"/>
      <c r="N41" s="681"/>
      <c r="O41" s="681"/>
      <c r="P41" s="681"/>
      <c r="Q41" s="682"/>
      <c r="R41" s="731">
        <v>1176899</v>
      </c>
      <c r="S41" s="732"/>
      <c r="T41" s="732"/>
      <c r="U41" s="732"/>
      <c r="V41" s="732"/>
      <c r="W41" s="732"/>
      <c r="X41" s="732"/>
      <c r="Y41" s="736"/>
      <c r="Z41" s="737">
        <v>100</v>
      </c>
      <c r="AA41" s="737"/>
      <c r="AB41" s="737"/>
      <c r="AC41" s="737"/>
      <c r="AD41" s="738">
        <v>319907</v>
      </c>
      <c r="AE41" s="738"/>
      <c r="AF41" s="738"/>
      <c r="AG41" s="738"/>
      <c r="AH41" s="738"/>
      <c r="AI41" s="738"/>
      <c r="AJ41" s="738"/>
      <c r="AK41" s="738"/>
      <c r="AL41" s="739">
        <v>100</v>
      </c>
      <c r="AM41" s="719"/>
      <c r="AN41" s="719"/>
      <c r="AO41" s="740"/>
      <c r="AQ41" s="722" t="s">
        <v>350</v>
      </c>
      <c r="AR41" s="723"/>
      <c r="AS41" s="723"/>
      <c r="AT41" s="723"/>
      <c r="AU41" s="723"/>
      <c r="AV41" s="723"/>
      <c r="AW41" s="723"/>
      <c r="AX41" s="723"/>
      <c r="AY41" s="724"/>
      <c r="AZ41" s="659">
        <v>21625</v>
      </c>
      <c r="BA41" s="660"/>
      <c r="BB41" s="660"/>
      <c r="BC41" s="660"/>
      <c r="BD41" s="692"/>
      <c r="BE41" s="692"/>
      <c r="BF41" s="705"/>
      <c r="BG41" s="709"/>
      <c r="BH41" s="710"/>
      <c r="BI41" s="710"/>
      <c r="BJ41" s="710"/>
      <c r="BK41" s="710"/>
      <c r="BL41" s="223"/>
      <c r="BM41" s="657" t="s">
        <v>351</v>
      </c>
      <c r="BN41" s="657"/>
      <c r="BO41" s="657"/>
      <c r="BP41" s="657"/>
      <c r="BQ41" s="657"/>
      <c r="BR41" s="657"/>
      <c r="BS41" s="657"/>
      <c r="BT41" s="657"/>
      <c r="BU41" s="658"/>
      <c r="BV41" s="659" t="s">
        <v>133</v>
      </c>
      <c r="BW41" s="660"/>
      <c r="BX41" s="660"/>
      <c r="BY41" s="660"/>
      <c r="BZ41" s="660"/>
      <c r="CA41" s="660"/>
      <c r="CB41" s="669"/>
      <c r="CD41" s="656" t="s">
        <v>352</v>
      </c>
      <c r="CE41" s="657"/>
      <c r="CF41" s="657"/>
      <c r="CG41" s="657"/>
      <c r="CH41" s="657"/>
      <c r="CI41" s="657"/>
      <c r="CJ41" s="657"/>
      <c r="CK41" s="657"/>
      <c r="CL41" s="657"/>
      <c r="CM41" s="657"/>
      <c r="CN41" s="657"/>
      <c r="CO41" s="657"/>
      <c r="CP41" s="657"/>
      <c r="CQ41" s="658"/>
      <c r="CR41" s="659" t="s">
        <v>133</v>
      </c>
      <c r="CS41" s="692"/>
      <c r="CT41" s="692"/>
      <c r="CU41" s="692"/>
      <c r="CV41" s="692"/>
      <c r="CW41" s="692"/>
      <c r="CX41" s="692"/>
      <c r="CY41" s="693"/>
      <c r="CZ41" s="664" t="s">
        <v>235</v>
      </c>
      <c r="DA41" s="689"/>
      <c r="DB41" s="689"/>
      <c r="DC41" s="694"/>
      <c r="DD41" s="668" t="s">
        <v>133</v>
      </c>
      <c r="DE41" s="692"/>
      <c r="DF41" s="692"/>
      <c r="DG41" s="692"/>
      <c r="DH41" s="692"/>
      <c r="DI41" s="692"/>
      <c r="DJ41" s="692"/>
      <c r="DK41" s="693"/>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15">
      <c r="AQ42" s="728" t="s">
        <v>353</v>
      </c>
      <c r="AR42" s="729"/>
      <c r="AS42" s="729"/>
      <c r="AT42" s="729"/>
      <c r="AU42" s="729"/>
      <c r="AV42" s="729"/>
      <c r="AW42" s="729"/>
      <c r="AX42" s="729"/>
      <c r="AY42" s="730"/>
      <c r="AZ42" s="731">
        <v>6889</v>
      </c>
      <c r="BA42" s="732"/>
      <c r="BB42" s="732"/>
      <c r="BC42" s="732"/>
      <c r="BD42" s="718"/>
      <c r="BE42" s="718"/>
      <c r="BF42" s="720"/>
      <c r="BG42" s="711"/>
      <c r="BH42" s="712"/>
      <c r="BI42" s="712"/>
      <c r="BJ42" s="712"/>
      <c r="BK42" s="712"/>
      <c r="BL42" s="224"/>
      <c r="BM42" s="681" t="s">
        <v>354</v>
      </c>
      <c r="BN42" s="681"/>
      <c r="BO42" s="681"/>
      <c r="BP42" s="681"/>
      <c r="BQ42" s="681"/>
      <c r="BR42" s="681"/>
      <c r="BS42" s="681"/>
      <c r="BT42" s="681"/>
      <c r="BU42" s="682"/>
      <c r="BV42" s="731">
        <v>374</v>
      </c>
      <c r="BW42" s="732"/>
      <c r="BX42" s="732"/>
      <c r="BY42" s="732"/>
      <c r="BZ42" s="732"/>
      <c r="CA42" s="732"/>
      <c r="CB42" s="741"/>
      <c r="CD42" s="656" t="s">
        <v>355</v>
      </c>
      <c r="CE42" s="657"/>
      <c r="CF42" s="657"/>
      <c r="CG42" s="657"/>
      <c r="CH42" s="657"/>
      <c r="CI42" s="657"/>
      <c r="CJ42" s="657"/>
      <c r="CK42" s="657"/>
      <c r="CL42" s="657"/>
      <c r="CM42" s="657"/>
      <c r="CN42" s="657"/>
      <c r="CO42" s="657"/>
      <c r="CP42" s="657"/>
      <c r="CQ42" s="658"/>
      <c r="CR42" s="659">
        <v>365058</v>
      </c>
      <c r="CS42" s="692"/>
      <c r="CT42" s="692"/>
      <c r="CU42" s="692"/>
      <c r="CV42" s="692"/>
      <c r="CW42" s="692"/>
      <c r="CX42" s="692"/>
      <c r="CY42" s="693"/>
      <c r="CZ42" s="664">
        <v>35</v>
      </c>
      <c r="DA42" s="689"/>
      <c r="DB42" s="689"/>
      <c r="DC42" s="694"/>
      <c r="DD42" s="668">
        <v>106435</v>
      </c>
      <c r="DE42" s="692"/>
      <c r="DF42" s="692"/>
      <c r="DG42" s="692"/>
      <c r="DH42" s="692"/>
      <c r="DI42" s="692"/>
      <c r="DJ42" s="692"/>
      <c r="DK42" s="693"/>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15">
      <c r="B43" s="214" t="s">
        <v>356</v>
      </c>
      <c r="CD43" s="656" t="s">
        <v>357</v>
      </c>
      <c r="CE43" s="657"/>
      <c r="CF43" s="657"/>
      <c r="CG43" s="657"/>
      <c r="CH43" s="657"/>
      <c r="CI43" s="657"/>
      <c r="CJ43" s="657"/>
      <c r="CK43" s="657"/>
      <c r="CL43" s="657"/>
      <c r="CM43" s="657"/>
      <c r="CN43" s="657"/>
      <c r="CO43" s="657"/>
      <c r="CP43" s="657"/>
      <c r="CQ43" s="658"/>
      <c r="CR43" s="659">
        <v>5148</v>
      </c>
      <c r="CS43" s="692"/>
      <c r="CT43" s="692"/>
      <c r="CU43" s="692"/>
      <c r="CV43" s="692"/>
      <c r="CW43" s="692"/>
      <c r="CX43" s="692"/>
      <c r="CY43" s="693"/>
      <c r="CZ43" s="664">
        <v>0.5</v>
      </c>
      <c r="DA43" s="689"/>
      <c r="DB43" s="689"/>
      <c r="DC43" s="694"/>
      <c r="DD43" s="668">
        <v>5079</v>
      </c>
      <c r="DE43" s="692"/>
      <c r="DF43" s="692"/>
      <c r="DG43" s="692"/>
      <c r="DH43" s="692"/>
      <c r="DI43" s="692"/>
      <c r="DJ43" s="692"/>
      <c r="DK43" s="693"/>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15">
      <c r="B44" s="745" t="s">
        <v>358</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7" t="s">
        <v>306</v>
      </c>
      <c r="CE44" s="698"/>
      <c r="CF44" s="656" t="s">
        <v>359</v>
      </c>
      <c r="CG44" s="657"/>
      <c r="CH44" s="657"/>
      <c r="CI44" s="657"/>
      <c r="CJ44" s="657"/>
      <c r="CK44" s="657"/>
      <c r="CL44" s="657"/>
      <c r="CM44" s="657"/>
      <c r="CN44" s="657"/>
      <c r="CO44" s="657"/>
      <c r="CP44" s="657"/>
      <c r="CQ44" s="658"/>
      <c r="CR44" s="659">
        <v>365058</v>
      </c>
      <c r="CS44" s="660"/>
      <c r="CT44" s="660"/>
      <c r="CU44" s="660"/>
      <c r="CV44" s="660"/>
      <c r="CW44" s="660"/>
      <c r="CX44" s="660"/>
      <c r="CY44" s="661"/>
      <c r="CZ44" s="664">
        <v>35</v>
      </c>
      <c r="DA44" s="665"/>
      <c r="DB44" s="665"/>
      <c r="DC44" s="671"/>
      <c r="DD44" s="668">
        <v>106435</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15">
      <c r="B45" s="745" t="s">
        <v>360</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9"/>
      <c r="CE45" s="700"/>
      <c r="CF45" s="656" t="s">
        <v>361</v>
      </c>
      <c r="CG45" s="657"/>
      <c r="CH45" s="657"/>
      <c r="CI45" s="657"/>
      <c r="CJ45" s="657"/>
      <c r="CK45" s="657"/>
      <c r="CL45" s="657"/>
      <c r="CM45" s="657"/>
      <c r="CN45" s="657"/>
      <c r="CO45" s="657"/>
      <c r="CP45" s="657"/>
      <c r="CQ45" s="658"/>
      <c r="CR45" s="659" t="s">
        <v>133</v>
      </c>
      <c r="CS45" s="692"/>
      <c r="CT45" s="692"/>
      <c r="CU45" s="692"/>
      <c r="CV45" s="692"/>
      <c r="CW45" s="692"/>
      <c r="CX45" s="692"/>
      <c r="CY45" s="693"/>
      <c r="CZ45" s="664" t="s">
        <v>133</v>
      </c>
      <c r="DA45" s="689"/>
      <c r="DB45" s="689"/>
      <c r="DC45" s="694"/>
      <c r="DD45" s="668" t="s">
        <v>235</v>
      </c>
      <c r="DE45" s="692"/>
      <c r="DF45" s="692"/>
      <c r="DG45" s="692"/>
      <c r="DH45" s="692"/>
      <c r="DI45" s="692"/>
      <c r="DJ45" s="692"/>
      <c r="DK45" s="693"/>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15">
      <c r="B46" s="225"/>
      <c r="CD46" s="699"/>
      <c r="CE46" s="700"/>
      <c r="CF46" s="656" t="s">
        <v>362</v>
      </c>
      <c r="CG46" s="657"/>
      <c r="CH46" s="657"/>
      <c r="CI46" s="657"/>
      <c r="CJ46" s="657"/>
      <c r="CK46" s="657"/>
      <c r="CL46" s="657"/>
      <c r="CM46" s="657"/>
      <c r="CN46" s="657"/>
      <c r="CO46" s="657"/>
      <c r="CP46" s="657"/>
      <c r="CQ46" s="658"/>
      <c r="CR46" s="659">
        <v>365058</v>
      </c>
      <c r="CS46" s="660"/>
      <c r="CT46" s="660"/>
      <c r="CU46" s="660"/>
      <c r="CV46" s="660"/>
      <c r="CW46" s="660"/>
      <c r="CX46" s="660"/>
      <c r="CY46" s="661"/>
      <c r="CZ46" s="664">
        <v>35</v>
      </c>
      <c r="DA46" s="665"/>
      <c r="DB46" s="665"/>
      <c r="DC46" s="671"/>
      <c r="DD46" s="668">
        <v>106435</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15">
      <c r="B47" s="225"/>
      <c r="CD47" s="699"/>
      <c r="CE47" s="700"/>
      <c r="CF47" s="656" t="s">
        <v>363</v>
      </c>
      <c r="CG47" s="657"/>
      <c r="CH47" s="657"/>
      <c r="CI47" s="657"/>
      <c r="CJ47" s="657"/>
      <c r="CK47" s="657"/>
      <c r="CL47" s="657"/>
      <c r="CM47" s="657"/>
      <c r="CN47" s="657"/>
      <c r="CO47" s="657"/>
      <c r="CP47" s="657"/>
      <c r="CQ47" s="658"/>
      <c r="CR47" s="659" t="s">
        <v>235</v>
      </c>
      <c r="CS47" s="692"/>
      <c r="CT47" s="692"/>
      <c r="CU47" s="692"/>
      <c r="CV47" s="692"/>
      <c r="CW47" s="692"/>
      <c r="CX47" s="692"/>
      <c r="CY47" s="693"/>
      <c r="CZ47" s="664" t="s">
        <v>133</v>
      </c>
      <c r="DA47" s="689"/>
      <c r="DB47" s="689"/>
      <c r="DC47" s="694"/>
      <c r="DD47" s="668" t="s">
        <v>235</v>
      </c>
      <c r="DE47" s="692"/>
      <c r="DF47" s="692"/>
      <c r="DG47" s="692"/>
      <c r="DH47" s="692"/>
      <c r="DI47" s="692"/>
      <c r="DJ47" s="692"/>
      <c r="DK47" s="693"/>
      <c r="DL47" s="742"/>
      <c r="DM47" s="743"/>
      <c r="DN47" s="743"/>
      <c r="DO47" s="743"/>
      <c r="DP47" s="743"/>
      <c r="DQ47" s="743"/>
      <c r="DR47" s="743"/>
      <c r="DS47" s="743"/>
      <c r="DT47" s="743"/>
      <c r="DU47" s="743"/>
      <c r="DV47" s="744"/>
      <c r="DW47" s="733"/>
      <c r="DX47" s="734"/>
      <c r="DY47" s="734"/>
      <c r="DZ47" s="734"/>
      <c r="EA47" s="734"/>
      <c r="EB47" s="734"/>
      <c r="EC47" s="735"/>
    </row>
    <row r="48" spans="2:133" x14ac:dyDescent="0.15">
      <c r="B48" s="225"/>
      <c r="CD48" s="701"/>
      <c r="CE48" s="702"/>
      <c r="CF48" s="656" t="s">
        <v>364</v>
      </c>
      <c r="CG48" s="657"/>
      <c r="CH48" s="657"/>
      <c r="CI48" s="657"/>
      <c r="CJ48" s="657"/>
      <c r="CK48" s="657"/>
      <c r="CL48" s="657"/>
      <c r="CM48" s="657"/>
      <c r="CN48" s="657"/>
      <c r="CO48" s="657"/>
      <c r="CP48" s="657"/>
      <c r="CQ48" s="658"/>
      <c r="CR48" s="659" t="s">
        <v>235</v>
      </c>
      <c r="CS48" s="660"/>
      <c r="CT48" s="660"/>
      <c r="CU48" s="660"/>
      <c r="CV48" s="660"/>
      <c r="CW48" s="660"/>
      <c r="CX48" s="660"/>
      <c r="CY48" s="661"/>
      <c r="CZ48" s="664" t="s">
        <v>133</v>
      </c>
      <c r="DA48" s="665"/>
      <c r="DB48" s="665"/>
      <c r="DC48" s="671"/>
      <c r="DD48" s="668" t="s">
        <v>235</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15">
      <c r="B49" s="225"/>
      <c r="CD49" s="680" t="s">
        <v>365</v>
      </c>
      <c r="CE49" s="681"/>
      <c r="CF49" s="681"/>
      <c r="CG49" s="681"/>
      <c r="CH49" s="681"/>
      <c r="CI49" s="681"/>
      <c r="CJ49" s="681"/>
      <c r="CK49" s="681"/>
      <c r="CL49" s="681"/>
      <c r="CM49" s="681"/>
      <c r="CN49" s="681"/>
      <c r="CO49" s="681"/>
      <c r="CP49" s="681"/>
      <c r="CQ49" s="682"/>
      <c r="CR49" s="731">
        <v>1044110</v>
      </c>
      <c r="CS49" s="718"/>
      <c r="CT49" s="718"/>
      <c r="CU49" s="718"/>
      <c r="CV49" s="718"/>
      <c r="CW49" s="718"/>
      <c r="CX49" s="718"/>
      <c r="CY49" s="747"/>
      <c r="CZ49" s="739">
        <v>100</v>
      </c>
      <c r="DA49" s="748"/>
      <c r="DB49" s="748"/>
      <c r="DC49" s="749"/>
      <c r="DD49" s="750">
        <v>509598</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URDWPon3+VggECvOqrXZQpo7vsgi+uMBkDo7GMVoX7y5aQVVpUH7CgicaIPuJ80JMfRFy/JwHD5M9didkmmC1w==" saltValue="VBcSaZwbwEcSXEfu/3e8t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57" t="s">
        <v>366</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367</v>
      </c>
      <c r="DK2" s="759"/>
      <c r="DL2" s="759"/>
      <c r="DM2" s="759"/>
      <c r="DN2" s="759"/>
      <c r="DO2" s="760"/>
      <c r="DP2" s="228"/>
      <c r="DQ2" s="758" t="s">
        <v>368</v>
      </c>
      <c r="DR2" s="759"/>
      <c r="DS2" s="759"/>
      <c r="DT2" s="759"/>
      <c r="DU2" s="759"/>
      <c r="DV2" s="759"/>
      <c r="DW2" s="759"/>
      <c r="DX2" s="759"/>
      <c r="DY2" s="759"/>
      <c r="DZ2" s="760"/>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61" t="s">
        <v>369</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370</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15">
      <c r="A5" s="763" t="s">
        <v>371</v>
      </c>
      <c r="B5" s="764"/>
      <c r="C5" s="764"/>
      <c r="D5" s="764"/>
      <c r="E5" s="764"/>
      <c r="F5" s="764"/>
      <c r="G5" s="764"/>
      <c r="H5" s="764"/>
      <c r="I5" s="764"/>
      <c r="J5" s="764"/>
      <c r="K5" s="764"/>
      <c r="L5" s="764"/>
      <c r="M5" s="764"/>
      <c r="N5" s="764"/>
      <c r="O5" s="764"/>
      <c r="P5" s="765"/>
      <c r="Q5" s="769" t="s">
        <v>372</v>
      </c>
      <c r="R5" s="770"/>
      <c r="S5" s="770"/>
      <c r="T5" s="770"/>
      <c r="U5" s="771"/>
      <c r="V5" s="769" t="s">
        <v>373</v>
      </c>
      <c r="W5" s="770"/>
      <c r="X5" s="770"/>
      <c r="Y5" s="770"/>
      <c r="Z5" s="771"/>
      <c r="AA5" s="769" t="s">
        <v>374</v>
      </c>
      <c r="AB5" s="770"/>
      <c r="AC5" s="770"/>
      <c r="AD5" s="770"/>
      <c r="AE5" s="770"/>
      <c r="AF5" s="775" t="s">
        <v>375</v>
      </c>
      <c r="AG5" s="770"/>
      <c r="AH5" s="770"/>
      <c r="AI5" s="770"/>
      <c r="AJ5" s="776"/>
      <c r="AK5" s="770" t="s">
        <v>376</v>
      </c>
      <c r="AL5" s="770"/>
      <c r="AM5" s="770"/>
      <c r="AN5" s="770"/>
      <c r="AO5" s="771"/>
      <c r="AP5" s="769" t="s">
        <v>377</v>
      </c>
      <c r="AQ5" s="770"/>
      <c r="AR5" s="770"/>
      <c r="AS5" s="770"/>
      <c r="AT5" s="771"/>
      <c r="AU5" s="769" t="s">
        <v>378</v>
      </c>
      <c r="AV5" s="770"/>
      <c r="AW5" s="770"/>
      <c r="AX5" s="770"/>
      <c r="AY5" s="776"/>
      <c r="AZ5" s="232"/>
      <c r="BA5" s="232"/>
      <c r="BB5" s="232"/>
      <c r="BC5" s="232"/>
      <c r="BD5" s="232"/>
      <c r="BE5" s="233"/>
      <c r="BF5" s="233"/>
      <c r="BG5" s="233"/>
      <c r="BH5" s="233"/>
      <c r="BI5" s="233"/>
      <c r="BJ5" s="233"/>
      <c r="BK5" s="233"/>
      <c r="BL5" s="233"/>
      <c r="BM5" s="233"/>
      <c r="BN5" s="233"/>
      <c r="BO5" s="233"/>
      <c r="BP5" s="233"/>
      <c r="BQ5" s="763" t="s">
        <v>379</v>
      </c>
      <c r="BR5" s="764"/>
      <c r="BS5" s="764"/>
      <c r="BT5" s="764"/>
      <c r="BU5" s="764"/>
      <c r="BV5" s="764"/>
      <c r="BW5" s="764"/>
      <c r="BX5" s="764"/>
      <c r="BY5" s="764"/>
      <c r="BZ5" s="764"/>
      <c r="CA5" s="764"/>
      <c r="CB5" s="764"/>
      <c r="CC5" s="764"/>
      <c r="CD5" s="764"/>
      <c r="CE5" s="764"/>
      <c r="CF5" s="764"/>
      <c r="CG5" s="765"/>
      <c r="CH5" s="769" t="s">
        <v>380</v>
      </c>
      <c r="CI5" s="770"/>
      <c r="CJ5" s="770"/>
      <c r="CK5" s="770"/>
      <c r="CL5" s="771"/>
      <c r="CM5" s="769" t="s">
        <v>381</v>
      </c>
      <c r="CN5" s="770"/>
      <c r="CO5" s="770"/>
      <c r="CP5" s="770"/>
      <c r="CQ5" s="771"/>
      <c r="CR5" s="769" t="s">
        <v>382</v>
      </c>
      <c r="CS5" s="770"/>
      <c r="CT5" s="770"/>
      <c r="CU5" s="770"/>
      <c r="CV5" s="771"/>
      <c r="CW5" s="769" t="s">
        <v>383</v>
      </c>
      <c r="CX5" s="770"/>
      <c r="CY5" s="770"/>
      <c r="CZ5" s="770"/>
      <c r="DA5" s="771"/>
      <c r="DB5" s="769" t="s">
        <v>384</v>
      </c>
      <c r="DC5" s="770"/>
      <c r="DD5" s="770"/>
      <c r="DE5" s="770"/>
      <c r="DF5" s="771"/>
      <c r="DG5" s="799" t="s">
        <v>385</v>
      </c>
      <c r="DH5" s="800"/>
      <c r="DI5" s="800"/>
      <c r="DJ5" s="800"/>
      <c r="DK5" s="801"/>
      <c r="DL5" s="799" t="s">
        <v>386</v>
      </c>
      <c r="DM5" s="800"/>
      <c r="DN5" s="800"/>
      <c r="DO5" s="800"/>
      <c r="DP5" s="801"/>
      <c r="DQ5" s="769" t="s">
        <v>387</v>
      </c>
      <c r="DR5" s="770"/>
      <c r="DS5" s="770"/>
      <c r="DT5" s="770"/>
      <c r="DU5" s="771"/>
      <c r="DV5" s="769" t="s">
        <v>378</v>
      </c>
      <c r="DW5" s="770"/>
      <c r="DX5" s="770"/>
      <c r="DY5" s="770"/>
      <c r="DZ5" s="776"/>
      <c r="EA5" s="234"/>
    </row>
    <row r="6" spans="1:131" s="235"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15">
      <c r="A7" s="236">
        <v>1</v>
      </c>
      <c r="B7" s="785" t="s">
        <v>388</v>
      </c>
      <c r="C7" s="786"/>
      <c r="D7" s="786"/>
      <c r="E7" s="786"/>
      <c r="F7" s="786"/>
      <c r="G7" s="786"/>
      <c r="H7" s="786"/>
      <c r="I7" s="786"/>
      <c r="J7" s="786"/>
      <c r="K7" s="786"/>
      <c r="L7" s="786"/>
      <c r="M7" s="786"/>
      <c r="N7" s="786"/>
      <c r="O7" s="786"/>
      <c r="P7" s="787"/>
      <c r="Q7" s="788">
        <v>1177</v>
      </c>
      <c r="R7" s="789"/>
      <c r="S7" s="789"/>
      <c r="T7" s="789"/>
      <c r="U7" s="789"/>
      <c r="V7" s="789">
        <v>1044</v>
      </c>
      <c r="W7" s="789"/>
      <c r="X7" s="789"/>
      <c r="Y7" s="789"/>
      <c r="Z7" s="789"/>
      <c r="AA7" s="789">
        <v>133</v>
      </c>
      <c r="AB7" s="789"/>
      <c r="AC7" s="789"/>
      <c r="AD7" s="789"/>
      <c r="AE7" s="790"/>
      <c r="AF7" s="791">
        <v>119</v>
      </c>
      <c r="AG7" s="792"/>
      <c r="AH7" s="792"/>
      <c r="AI7" s="792"/>
      <c r="AJ7" s="793"/>
      <c r="AK7" s="794" t="s">
        <v>586</v>
      </c>
      <c r="AL7" s="795"/>
      <c r="AM7" s="795"/>
      <c r="AN7" s="795"/>
      <c r="AO7" s="795"/>
      <c r="AP7" s="795">
        <v>60</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c r="BT7" s="783"/>
      <c r="BU7" s="783"/>
      <c r="BV7" s="783"/>
      <c r="BW7" s="783"/>
      <c r="BX7" s="783"/>
      <c r="BY7" s="783"/>
      <c r="BZ7" s="783"/>
      <c r="CA7" s="783"/>
      <c r="CB7" s="783"/>
      <c r="CC7" s="783"/>
      <c r="CD7" s="783"/>
      <c r="CE7" s="783"/>
      <c r="CF7" s="783"/>
      <c r="CG7" s="798"/>
      <c r="CH7" s="779"/>
      <c r="CI7" s="780"/>
      <c r="CJ7" s="780"/>
      <c r="CK7" s="780"/>
      <c r="CL7" s="781"/>
      <c r="CM7" s="779"/>
      <c r="CN7" s="780"/>
      <c r="CO7" s="780"/>
      <c r="CP7" s="780"/>
      <c r="CQ7" s="781"/>
      <c r="CR7" s="779"/>
      <c r="CS7" s="780"/>
      <c r="CT7" s="780"/>
      <c r="CU7" s="780"/>
      <c r="CV7" s="781"/>
      <c r="CW7" s="779"/>
      <c r="CX7" s="780"/>
      <c r="CY7" s="780"/>
      <c r="CZ7" s="780"/>
      <c r="DA7" s="781"/>
      <c r="DB7" s="779"/>
      <c r="DC7" s="780"/>
      <c r="DD7" s="780"/>
      <c r="DE7" s="780"/>
      <c r="DF7" s="781"/>
      <c r="DG7" s="779"/>
      <c r="DH7" s="780"/>
      <c r="DI7" s="780"/>
      <c r="DJ7" s="780"/>
      <c r="DK7" s="781"/>
      <c r="DL7" s="779"/>
      <c r="DM7" s="780"/>
      <c r="DN7" s="780"/>
      <c r="DO7" s="780"/>
      <c r="DP7" s="781"/>
      <c r="DQ7" s="779"/>
      <c r="DR7" s="780"/>
      <c r="DS7" s="780"/>
      <c r="DT7" s="780"/>
      <c r="DU7" s="781"/>
      <c r="DV7" s="782"/>
      <c r="DW7" s="783"/>
      <c r="DX7" s="783"/>
      <c r="DY7" s="783"/>
      <c r="DZ7" s="784"/>
      <c r="EA7" s="234"/>
    </row>
    <row r="8" spans="1:131" s="235" customFormat="1" ht="26.25" customHeight="1" x14ac:dyDescent="0.15">
      <c r="A8" s="238">
        <v>2</v>
      </c>
      <c r="B8" s="816"/>
      <c r="C8" s="817"/>
      <c r="D8" s="817"/>
      <c r="E8" s="817"/>
      <c r="F8" s="817"/>
      <c r="G8" s="817"/>
      <c r="H8" s="817"/>
      <c r="I8" s="817"/>
      <c r="J8" s="817"/>
      <c r="K8" s="817"/>
      <c r="L8" s="817"/>
      <c r="M8" s="817"/>
      <c r="N8" s="817"/>
      <c r="O8" s="817"/>
      <c r="P8" s="818"/>
      <c r="Q8" s="819"/>
      <c r="R8" s="820"/>
      <c r="S8" s="820"/>
      <c r="T8" s="820"/>
      <c r="U8" s="820"/>
      <c r="V8" s="820"/>
      <c r="W8" s="820"/>
      <c r="X8" s="820"/>
      <c r="Y8" s="820"/>
      <c r="Z8" s="820"/>
      <c r="AA8" s="820"/>
      <c r="AB8" s="820"/>
      <c r="AC8" s="820"/>
      <c r="AD8" s="820"/>
      <c r="AE8" s="821"/>
      <c r="AF8" s="822"/>
      <c r="AG8" s="823"/>
      <c r="AH8" s="823"/>
      <c r="AI8" s="823"/>
      <c r="AJ8" s="824"/>
      <c r="AK8" s="805"/>
      <c r="AL8" s="806"/>
      <c r="AM8" s="806"/>
      <c r="AN8" s="806"/>
      <c r="AO8" s="806"/>
      <c r="AP8" s="806"/>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c r="BT8" s="810"/>
      <c r="BU8" s="810"/>
      <c r="BV8" s="810"/>
      <c r="BW8" s="810"/>
      <c r="BX8" s="810"/>
      <c r="BY8" s="810"/>
      <c r="BZ8" s="810"/>
      <c r="CA8" s="810"/>
      <c r="CB8" s="810"/>
      <c r="CC8" s="810"/>
      <c r="CD8" s="810"/>
      <c r="CE8" s="810"/>
      <c r="CF8" s="810"/>
      <c r="CG8" s="811"/>
      <c r="CH8" s="812"/>
      <c r="CI8" s="813"/>
      <c r="CJ8" s="813"/>
      <c r="CK8" s="813"/>
      <c r="CL8" s="814"/>
      <c r="CM8" s="812"/>
      <c r="CN8" s="813"/>
      <c r="CO8" s="813"/>
      <c r="CP8" s="813"/>
      <c r="CQ8" s="814"/>
      <c r="CR8" s="812"/>
      <c r="CS8" s="813"/>
      <c r="CT8" s="813"/>
      <c r="CU8" s="813"/>
      <c r="CV8" s="814"/>
      <c r="CW8" s="812"/>
      <c r="CX8" s="813"/>
      <c r="CY8" s="813"/>
      <c r="CZ8" s="813"/>
      <c r="DA8" s="814"/>
      <c r="DB8" s="812"/>
      <c r="DC8" s="813"/>
      <c r="DD8" s="813"/>
      <c r="DE8" s="813"/>
      <c r="DF8" s="814"/>
      <c r="DG8" s="812"/>
      <c r="DH8" s="813"/>
      <c r="DI8" s="813"/>
      <c r="DJ8" s="813"/>
      <c r="DK8" s="814"/>
      <c r="DL8" s="812"/>
      <c r="DM8" s="813"/>
      <c r="DN8" s="813"/>
      <c r="DO8" s="813"/>
      <c r="DP8" s="814"/>
      <c r="DQ8" s="812"/>
      <c r="DR8" s="813"/>
      <c r="DS8" s="813"/>
      <c r="DT8" s="813"/>
      <c r="DU8" s="814"/>
      <c r="DV8" s="809"/>
      <c r="DW8" s="810"/>
      <c r="DX8" s="810"/>
      <c r="DY8" s="810"/>
      <c r="DZ8" s="815"/>
      <c r="EA8" s="234"/>
    </row>
    <row r="9" spans="1:131" s="235" customFormat="1" ht="26.25" customHeight="1" x14ac:dyDescent="0.15">
      <c r="A9" s="238">
        <v>3</v>
      </c>
      <c r="B9" s="816"/>
      <c r="C9" s="817"/>
      <c r="D9" s="817"/>
      <c r="E9" s="817"/>
      <c r="F9" s="817"/>
      <c r="G9" s="817"/>
      <c r="H9" s="817"/>
      <c r="I9" s="817"/>
      <c r="J9" s="817"/>
      <c r="K9" s="817"/>
      <c r="L9" s="817"/>
      <c r="M9" s="817"/>
      <c r="N9" s="817"/>
      <c r="O9" s="817"/>
      <c r="P9" s="818"/>
      <c r="Q9" s="819"/>
      <c r="R9" s="820"/>
      <c r="S9" s="820"/>
      <c r="T9" s="820"/>
      <c r="U9" s="820"/>
      <c r="V9" s="820"/>
      <c r="W9" s="820"/>
      <c r="X9" s="820"/>
      <c r="Y9" s="820"/>
      <c r="Z9" s="820"/>
      <c r="AA9" s="820"/>
      <c r="AB9" s="820"/>
      <c r="AC9" s="820"/>
      <c r="AD9" s="820"/>
      <c r="AE9" s="821"/>
      <c r="AF9" s="822"/>
      <c r="AG9" s="823"/>
      <c r="AH9" s="823"/>
      <c r="AI9" s="823"/>
      <c r="AJ9" s="824"/>
      <c r="AK9" s="805"/>
      <c r="AL9" s="806"/>
      <c r="AM9" s="806"/>
      <c r="AN9" s="806"/>
      <c r="AO9" s="806"/>
      <c r="AP9" s="806"/>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c r="BT9" s="810"/>
      <c r="BU9" s="810"/>
      <c r="BV9" s="810"/>
      <c r="BW9" s="810"/>
      <c r="BX9" s="810"/>
      <c r="BY9" s="810"/>
      <c r="BZ9" s="810"/>
      <c r="CA9" s="810"/>
      <c r="CB9" s="810"/>
      <c r="CC9" s="810"/>
      <c r="CD9" s="810"/>
      <c r="CE9" s="810"/>
      <c r="CF9" s="810"/>
      <c r="CG9" s="811"/>
      <c r="CH9" s="812"/>
      <c r="CI9" s="813"/>
      <c r="CJ9" s="813"/>
      <c r="CK9" s="813"/>
      <c r="CL9" s="814"/>
      <c r="CM9" s="812"/>
      <c r="CN9" s="813"/>
      <c r="CO9" s="813"/>
      <c r="CP9" s="813"/>
      <c r="CQ9" s="814"/>
      <c r="CR9" s="812"/>
      <c r="CS9" s="813"/>
      <c r="CT9" s="813"/>
      <c r="CU9" s="813"/>
      <c r="CV9" s="814"/>
      <c r="CW9" s="812"/>
      <c r="CX9" s="813"/>
      <c r="CY9" s="813"/>
      <c r="CZ9" s="813"/>
      <c r="DA9" s="814"/>
      <c r="DB9" s="812"/>
      <c r="DC9" s="813"/>
      <c r="DD9" s="813"/>
      <c r="DE9" s="813"/>
      <c r="DF9" s="814"/>
      <c r="DG9" s="812"/>
      <c r="DH9" s="813"/>
      <c r="DI9" s="813"/>
      <c r="DJ9" s="813"/>
      <c r="DK9" s="814"/>
      <c r="DL9" s="812"/>
      <c r="DM9" s="813"/>
      <c r="DN9" s="813"/>
      <c r="DO9" s="813"/>
      <c r="DP9" s="814"/>
      <c r="DQ9" s="812"/>
      <c r="DR9" s="813"/>
      <c r="DS9" s="813"/>
      <c r="DT9" s="813"/>
      <c r="DU9" s="814"/>
      <c r="DV9" s="809"/>
      <c r="DW9" s="810"/>
      <c r="DX9" s="810"/>
      <c r="DY9" s="810"/>
      <c r="DZ9" s="815"/>
      <c r="EA9" s="234"/>
    </row>
    <row r="10" spans="1:131" s="235" customFormat="1" ht="26.25" customHeight="1" x14ac:dyDescent="0.15">
      <c r="A10" s="238">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c r="BT10" s="810"/>
      <c r="BU10" s="810"/>
      <c r="BV10" s="810"/>
      <c r="BW10" s="810"/>
      <c r="BX10" s="810"/>
      <c r="BY10" s="810"/>
      <c r="BZ10" s="810"/>
      <c r="CA10" s="810"/>
      <c r="CB10" s="810"/>
      <c r="CC10" s="810"/>
      <c r="CD10" s="810"/>
      <c r="CE10" s="810"/>
      <c r="CF10" s="810"/>
      <c r="CG10" s="811"/>
      <c r="CH10" s="812"/>
      <c r="CI10" s="813"/>
      <c r="CJ10" s="813"/>
      <c r="CK10" s="813"/>
      <c r="CL10" s="814"/>
      <c r="CM10" s="812"/>
      <c r="CN10" s="813"/>
      <c r="CO10" s="813"/>
      <c r="CP10" s="813"/>
      <c r="CQ10" s="814"/>
      <c r="CR10" s="812"/>
      <c r="CS10" s="813"/>
      <c r="CT10" s="813"/>
      <c r="CU10" s="813"/>
      <c r="CV10" s="814"/>
      <c r="CW10" s="812"/>
      <c r="CX10" s="813"/>
      <c r="CY10" s="813"/>
      <c r="CZ10" s="813"/>
      <c r="DA10" s="814"/>
      <c r="DB10" s="812"/>
      <c r="DC10" s="813"/>
      <c r="DD10" s="813"/>
      <c r="DE10" s="813"/>
      <c r="DF10" s="814"/>
      <c r="DG10" s="812"/>
      <c r="DH10" s="813"/>
      <c r="DI10" s="813"/>
      <c r="DJ10" s="813"/>
      <c r="DK10" s="814"/>
      <c r="DL10" s="812"/>
      <c r="DM10" s="813"/>
      <c r="DN10" s="813"/>
      <c r="DO10" s="813"/>
      <c r="DP10" s="814"/>
      <c r="DQ10" s="812"/>
      <c r="DR10" s="813"/>
      <c r="DS10" s="813"/>
      <c r="DT10" s="813"/>
      <c r="DU10" s="814"/>
      <c r="DV10" s="809"/>
      <c r="DW10" s="810"/>
      <c r="DX10" s="810"/>
      <c r="DY10" s="810"/>
      <c r="DZ10" s="815"/>
      <c r="EA10" s="234"/>
    </row>
    <row r="11" spans="1:131" s="235" customFormat="1" ht="26.25" customHeight="1" x14ac:dyDescent="0.15">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15">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15">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15">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15">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15">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15">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15">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15">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15">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15">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389</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
      <c r="A23" s="240" t="s">
        <v>390</v>
      </c>
      <c r="B23" s="825" t="s">
        <v>391</v>
      </c>
      <c r="C23" s="826"/>
      <c r="D23" s="826"/>
      <c r="E23" s="826"/>
      <c r="F23" s="826"/>
      <c r="G23" s="826"/>
      <c r="H23" s="826"/>
      <c r="I23" s="826"/>
      <c r="J23" s="826"/>
      <c r="K23" s="826"/>
      <c r="L23" s="826"/>
      <c r="M23" s="826"/>
      <c r="N23" s="826"/>
      <c r="O23" s="826"/>
      <c r="P23" s="827"/>
      <c r="Q23" s="828">
        <v>1177</v>
      </c>
      <c r="R23" s="829"/>
      <c r="S23" s="829"/>
      <c r="T23" s="829"/>
      <c r="U23" s="829"/>
      <c r="V23" s="829">
        <v>1044</v>
      </c>
      <c r="W23" s="829"/>
      <c r="X23" s="829"/>
      <c r="Y23" s="829"/>
      <c r="Z23" s="829"/>
      <c r="AA23" s="829">
        <v>133</v>
      </c>
      <c r="AB23" s="829"/>
      <c r="AC23" s="829"/>
      <c r="AD23" s="829"/>
      <c r="AE23" s="830"/>
      <c r="AF23" s="831">
        <v>119</v>
      </c>
      <c r="AG23" s="829"/>
      <c r="AH23" s="829"/>
      <c r="AI23" s="829"/>
      <c r="AJ23" s="832"/>
      <c r="AK23" s="833"/>
      <c r="AL23" s="834"/>
      <c r="AM23" s="834"/>
      <c r="AN23" s="834"/>
      <c r="AO23" s="834"/>
      <c r="AP23" s="829">
        <v>60</v>
      </c>
      <c r="AQ23" s="829"/>
      <c r="AR23" s="829"/>
      <c r="AS23" s="829"/>
      <c r="AT23" s="829"/>
      <c r="AU23" s="845"/>
      <c r="AV23" s="845"/>
      <c r="AW23" s="845"/>
      <c r="AX23" s="845"/>
      <c r="AY23" s="846"/>
      <c r="AZ23" s="847" t="s">
        <v>133</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15">
      <c r="A24" s="844" t="s">
        <v>392</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
      <c r="A25" s="761" t="s">
        <v>393</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15">
      <c r="A26" s="763" t="s">
        <v>371</v>
      </c>
      <c r="B26" s="764"/>
      <c r="C26" s="764"/>
      <c r="D26" s="764"/>
      <c r="E26" s="764"/>
      <c r="F26" s="764"/>
      <c r="G26" s="764"/>
      <c r="H26" s="764"/>
      <c r="I26" s="764"/>
      <c r="J26" s="764"/>
      <c r="K26" s="764"/>
      <c r="L26" s="764"/>
      <c r="M26" s="764"/>
      <c r="N26" s="764"/>
      <c r="O26" s="764"/>
      <c r="P26" s="765"/>
      <c r="Q26" s="769" t="s">
        <v>394</v>
      </c>
      <c r="R26" s="770"/>
      <c r="S26" s="770"/>
      <c r="T26" s="770"/>
      <c r="U26" s="771"/>
      <c r="V26" s="769" t="s">
        <v>395</v>
      </c>
      <c r="W26" s="770"/>
      <c r="X26" s="770"/>
      <c r="Y26" s="770"/>
      <c r="Z26" s="771"/>
      <c r="AA26" s="769" t="s">
        <v>396</v>
      </c>
      <c r="AB26" s="770"/>
      <c r="AC26" s="770"/>
      <c r="AD26" s="770"/>
      <c r="AE26" s="770"/>
      <c r="AF26" s="850" t="s">
        <v>397</v>
      </c>
      <c r="AG26" s="851"/>
      <c r="AH26" s="851"/>
      <c r="AI26" s="851"/>
      <c r="AJ26" s="852"/>
      <c r="AK26" s="770" t="s">
        <v>398</v>
      </c>
      <c r="AL26" s="770"/>
      <c r="AM26" s="770"/>
      <c r="AN26" s="770"/>
      <c r="AO26" s="771"/>
      <c r="AP26" s="769" t="s">
        <v>399</v>
      </c>
      <c r="AQ26" s="770"/>
      <c r="AR26" s="770"/>
      <c r="AS26" s="770"/>
      <c r="AT26" s="771"/>
      <c r="AU26" s="769" t="s">
        <v>400</v>
      </c>
      <c r="AV26" s="770"/>
      <c r="AW26" s="770"/>
      <c r="AX26" s="770"/>
      <c r="AY26" s="771"/>
      <c r="AZ26" s="769" t="s">
        <v>401</v>
      </c>
      <c r="BA26" s="770"/>
      <c r="BB26" s="770"/>
      <c r="BC26" s="770"/>
      <c r="BD26" s="771"/>
      <c r="BE26" s="769" t="s">
        <v>378</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15">
      <c r="A28" s="242">
        <v>1</v>
      </c>
      <c r="B28" s="785" t="s">
        <v>402</v>
      </c>
      <c r="C28" s="786"/>
      <c r="D28" s="786"/>
      <c r="E28" s="786"/>
      <c r="F28" s="786"/>
      <c r="G28" s="786"/>
      <c r="H28" s="786"/>
      <c r="I28" s="786"/>
      <c r="J28" s="786"/>
      <c r="K28" s="786"/>
      <c r="L28" s="786"/>
      <c r="M28" s="786"/>
      <c r="N28" s="786"/>
      <c r="O28" s="786"/>
      <c r="P28" s="787"/>
      <c r="Q28" s="858">
        <v>63</v>
      </c>
      <c r="R28" s="859"/>
      <c r="S28" s="859"/>
      <c r="T28" s="859"/>
      <c r="U28" s="859"/>
      <c r="V28" s="859">
        <v>33</v>
      </c>
      <c r="W28" s="859"/>
      <c r="X28" s="859"/>
      <c r="Y28" s="859"/>
      <c r="Z28" s="859"/>
      <c r="AA28" s="859">
        <v>30</v>
      </c>
      <c r="AB28" s="859"/>
      <c r="AC28" s="859"/>
      <c r="AD28" s="859"/>
      <c r="AE28" s="860"/>
      <c r="AF28" s="861">
        <v>30</v>
      </c>
      <c r="AG28" s="859"/>
      <c r="AH28" s="859"/>
      <c r="AI28" s="859"/>
      <c r="AJ28" s="862"/>
      <c r="AK28" s="863">
        <v>1</v>
      </c>
      <c r="AL28" s="864"/>
      <c r="AM28" s="864"/>
      <c r="AN28" s="864"/>
      <c r="AO28" s="864"/>
      <c r="AP28" s="864" t="s">
        <v>586</v>
      </c>
      <c r="AQ28" s="864"/>
      <c r="AR28" s="864"/>
      <c r="AS28" s="864"/>
      <c r="AT28" s="864"/>
      <c r="AU28" s="864" t="s">
        <v>586</v>
      </c>
      <c r="AV28" s="864"/>
      <c r="AW28" s="864"/>
      <c r="AX28" s="864"/>
      <c r="AY28" s="864"/>
      <c r="AZ28" s="865" t="s">
        <v>586</v>
      </c>
      <c r="BA28" s="865"/>
      <c r="BB28" s="865"/>
      <c r="BC28" s="865"/>
      <c r="BD28" s="865"/>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15">
      <c r="A29" s="242">
        <v>2</v>
      </c>
      <c r="B29" s="816" t="s">
        <v>403</v>
      </c>
      <c r="C29" s="817"/>
      <c r="D29" s="817"/>
      <c r="E29" s="817"/>
      <c r="F29" s="817"/>
      <c r="G29" s="817"/>
      <c r="H29" s="817"/>
      <c r="I29" s="817"/>
      <c r="J29" s="817"/>
      <c r="K29" s="817"/>
      <c r="L29" s="817"/>
      <c r="M29" s="817"/>
      <c r="N29" s="817"/>
      <c r="O29" s="817"/>
      <c r="P29" s="818"/>
      <c r="Q29" s="819">
        <v>80</v>
      </c>
      <c r="R29" s="820"/>
      <c r="S29" s="820"/>
      <c r="T29" s="820"/>
      <c r="U29" s="820"/>
      <c r="V29" s="820">
        <v>62</v>
      </c>
      <c r="W29" s="820"/>
      <c r="X29" s="820"/>
      <c r="Y29" s="820"/>
      <c r="Z29" s="820"/>
      <c r="AA29" s="820">
        <v>18</v>
      </c>
      <c r="AB29" s="820"/>
      <c r="AC29" s="820"/>
      <c r="AD29" s="820"/>
      <c r="AE29" s="821"/>
      <c r="AF29" s="822">
        <v>18</v>
      </c>
      <c r="AG29" s="823"/>
      <c r="AH29" s="823"/>
      <c r="AI29" s="823"/>
      <c r="AJ29" s="824"/>
      <c r="AK29" s="870">
        <v>21</v>
      </c>
      <c r="AL29" s="866"/>
      <c r="AM29" s="866"/>
      <c r="AN29" s="866"/>
      <c r="AO29" s="866"/>
      <c r="AP29" s="866" t="s">
        <v>586</v>
      </c>
      <c r="AQ29" s="866"/>
      <c r="AR29" s="866"/>
      <c r="AS29" s="866"/>
      <c r="AT29" s="866"/>
      <c r="AU29" s="866" t="s">
        <v>586</v>
      </c>
      <c r="AV29" s="866"/>
      <c r="AW29" s="866"/>
      <c r="AX29" s="866"/>
      <c r="AY29" s="866"/>
      <c r="AZ29" s="867" t="s">
        <v>586</v>
      </c>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15">
      <c r="A30" s="242">
        <v>3</v>
      </c>
      <c r="B30" s="816" t="s">
        <v>404</v>
      </c>
      <c r="C30" s="817"/>
      <c r="D30" s="817"/>
      <c r="E30" s="817"/>
      <c r="F30" s="817"/>
      <c r="G30" s="817"/>
      <c r="H30" s="817"/>
      <c r="I30" s="817"/>
      <c r="J30" s="817"/>
      <c r="K30" s="817"/>
      <c r="L30" s="817"/>
      <c r="M30" s="817"/>
      <c r="N30" s="817"/>
      <c r="O30" s="817"/>
      <c r="P30" s="818"/>
      <c r="Q30" s="819">
        <v>29</v>
      </c>
      <c r="R30" s="820"/>
      <c r="S30" s="820"/>
      <c r="T30" s="820"/>
      <c r="U30" s="820"/>
      <c r="V30" s="820">
        <v>13</v>
      </c>
      <c r="W30" s="820"/>
      <c r="X30" s="820"/>
      <c r="Y30" s="820"/>
      <c r="Z30" s="820"/>
      <c r="AA30" s="820">
        <v>16</v>
      </c>
      <c r="AB30" s="820"/>
      <c r="AC30" s="820"/>
      <c r="AD30" s="820"/>
      <c r="AE30" s="821"/>
      <c r="AF30" s="822">
        <v>15</v>
      </c>
      <c r="AG30" s="823"/>
      <c r="AH30" s="823"/>
      <c r="AI30" s="823"/>
      <c r="AJ30" s="824"/>
      <c r="AK30" s="870">
        <v>5</v>
      </c>
      <c r="AL30" s="866"/>
      <c r="AM30" s="866"/>
      <c r="AN30" s="866"/>
      <c r="AO30" s="866"/>
      <c r="AP30" s="866" t="s">
        <v>586</v>
      </c>
      <c r="AQ30" s="866"/>
      <c r="AR30" s="866"/>
      <c r="AS30" s="866"/>
      <c r="AT30" s="866"/>
      <c r="AU30" s="866" t="s">
        <v>586</v>
      </c>
      <c r="AV30" s="866"/>
      <c r="AW30" s="866"/>
      <c r="AX30" s="866"/>
      <c r="AY30" s="866"/>
      <c r="AZ30" s="867" t="s">
        <v>586</v>
      </c>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15">
      <c r="A31" s="242">
        <v>4</v>
      </c>
      <c r="B31" s="816" t="s">
        <v>405</v>
      </c>
      <c r="C31" s="817"/>
      <c r="D31" s="817"/>
      <c r="E31" s="817"/>
      <c r="F31" s="817"/>
      <c r="G31" s="817"/>
      <c r="H31" s="817"/>
      <c r="I31" s="817"/>
      <c r="J31" s="817"/>
      <c r="K31" s="817"/>
      <c r="L31" s="817"/>
      <c r="M31" s="817"/>
      <c r="N31" s="817"/>
      <c r="O31" s="817"/>
      <c r="P31" s="818"/>
      <c r="Q31" s="819">
        <v>8</v>
      </c>
      <c r="R31" s="820"/>
      <c r="S31" s="820"/>
      <c r="T31" s="820"/>
      <c r="U31" s="820"/>
      <c r="V31" s="820">
        <v>2</v>
      </c>
      <c r="W31" s="820"/>
      <c r="X31" s="820"/>
      <c r="Y31" s="820"/>
      <c r="Z31" s="820"/>
      <c r="AA31" s="820">
        <v>6</v>
      </c>
      <c r="AB31" s="820"/>
      <c r="AC31" s="820"/>
      <c r="AD31" s="820"/>
      <c r="AE31" s="821"/>
      <c r="AF31" s="822">
        <v>7</v>
      </c>
      <c r="AG31" s="823"/>
      <c r="AH31" s="823"/>
      <c r="AI31" s="823"/>
      <c r="AJ31" s="824"/>
      <c r="AK31" s="870">
        <v>2</v>
      </c>
      <c r="AL31" s="866"/>
      <c r="AM31" s="866"/>
      <c r="AN31" s="866"/>
      <c r="AO31" s="866"/>
      <c r="AP31" s="866" t="s">
        <v>586</v>
      </c>
      <c r="AQ31" s="866"/>
      <c r="AR31" s="866"/>
      <c r="AS31" s="866"/>
      <c r="AT31" s="866"/>
      <c r="AU31" s="866" t="s">
        <v>586</v>
      </c>
      <c r="AV31" s="866"/>
      <c r="AW31" s="866"/>
      <c r="AX31" s="866"/>
      <c r="AY31" s="866"/>
      <c r="AZ31" s="867" t="s">
        <v>586</v>
      </c>
      <c r="BA31" s="867"/>
      <c r="BB31" s="867"/>
      <c r="BC31" s="867"/>
      <c r="BD31" s="867"/>
      <c r="BE31" s="868"/>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15">
      <c r="A32" s="242">
        <v>5</v>
      </c>
      <c r="B32" s="816" t="s">
        <v>406</v>
      </c>
      <c r="C32" s="817"/>
      <c r="D32" s="817"/>
      <c r="E32" s="817"/>
      <c r="F32" s="817"/>
      <c r="G32" s="817"/>
      <c r="H32" s="817"/>
      <c r="I32" s="817"/>
      <c r="J32" s="817"/>
      <c r="K32" s="817"/>
      <c r="L32" s="817"/>
      <c r="M32" s="817"/>
      <c r="N32" s="817"/>
      <c r="O32" s="817"/>
      <c r="P32" s="818"/>
      <c r="Q32" s="819">
        <v>1</v>
      </c>
      <c r="R32" s="820"/>
      <c r="S32" s="820"/>
      <c r="T32" s="820"/>
      <c r="U32" s="820"/>
      <c r="V32" s="820">
        <v>0</v>
      </c>
      <c r="W32" s="820"/>
      <c r="X32" s="820"/>
      <c r="Y32" s="820"/>
      <c r="Z32" s="820"/>
      <c r="AA32" s="820">
        <v>1</v>
      </c>
      <c r="AB32" s="820"/>
      <c r="AC32" s="820"/>
      <c r="AD32" s="820"/>
      <c r="AE32" s="821"/>
      <c r="AF32" s="822">
        <v>1</v>
      </c>
      <c r="AG32" s="823"/>
      <c r="AH32" s="823"/>
      <c r="AI32" s="823"/>
      <c r="AJ32" s="824"/>
      <c r="AK32" s="870" t="s">
        <v>586</v>
      </c>
      <c r="AL32" s="866"/>
      <c r="AM32" s="866"/>
      <c r="AN32" s="866"/>
      <c r="AO32" s="866"/>
      <c r="AP32" s="866" t="s">
        <v>586</v>
      </c>
      <c r="AQ32" s="866"/>
      <c r="AR32" s="866"/>
      <c r="AS32" s="866"/>
      <c r="AT32" s="866"/>
      <c r="AU32" s="866" t="s">
        <v>586</v>
      </c>
      <c r="AV32" s="866"/>
      <c r="AW32" s="866"/>
      <c r="AX32" s="866"/>
      <c r="AY32" s="866"/>
      <c r="AZ32" s="867" t="s">
        <v>586</v>
      </c>
      <c r="BA32" s="867"/>
      <c r="BB32" s="867"/>
      <c r="BC32" s="867"/>
      <c r="BD32" s="867"/>
      <c r="BE32" s="868"/>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15">
      <c r="A33" s="242">
        <v>6</v>
      </c>
      <c r="B33" s="816" t="s">
        <v>407</v>
      </c>
      <c r="C33" s="817"/>
      <c r="D33" s="817"/>
      <c r="E33" s="817"/>
      <c r="F33" s="817"/>
      <c r="G33" s="817"/>
      <c r="H33" s="817"/>
      <c r="I33" s="817"/>
      <c r="J33" s="817"/>
      <c r="K33" s="817"/>
      <c r="L33" s="817"/>
      <c r="M33" s="817"/>
      <c r="N33" s="817"/>
      <c r="O33" s="817"/>
      <c r="P33" s="818"/>
      <c r="Q33" s="819">
        <v>82</v>
      </c>
      <c r="R33" s="820"/>
      <c r="S33" s="820"/>
      <c r="T33" s="820"/>
      <c r="U33" s="820"/>
      <c r="V33" s="820">
        <v>26</v>
      </c>
      <c r="W33" s="820"/>
      <c r="X33" s="820"/>
      <c r="Y33" s="820"/>
      <c r="Z33" s="820"/>
      <c r="AA33" s="820">
        <v>56</v>
      </c>
      <c r="AB33" s="820"/>
      <c r="AC33" s="820"/>
      <c r="AD33" s="820"/>
      <c r="AE33" s="821"/>
      <c r="AF33" s="822">
        <v>56</v>
      </c>
      <c r="AG33" s="823"/>
      <c r="AH33" s="823"/>
      <c r="AI33" s="823"/>
      <c r="AJ33" s="824"/>
      <c r="AK33" s="870">
        <v>9</v>
      </c>
      <c r="AL33" s="866"/>
      <c r="AM33" s="866"/>
      <c r="AN33" s="866"/>
      <c r="AO33" s="866"/>
      <c r="AP33" s="866">
        <v>105</v>
      </c>
      <c r="AQ33" s="866"/>
      <c r="AR33" s="866"/>
      <c r="AS33" s="866"/>
      <c r="AT33" s="866"/>
      <c r="AU33" s="866">
        <v>105</v>
      </c>
      <c r="AV33" s="866"/>
      <c r="AW33" s="866"/>
      <c r="AX33" s="866"/>
      <c r="AY33" s="866"/>
      <c r="AZ33" s="867" t="s">
        <v>586</v>
      </c>
      <c r="BA33" s="867"/>
      <c r="BB33" s="867"/>
      <c r="BC33" s="867"/>
      <c r="BD33" s="867"/>
      <c r="BE33" s="868" t="s">
        <v>408</v>
      </c>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15">
      <c r="A34" s="242">
        <v>7</v>
      </c>
      <c r="B34" s="816" t="s">
        <v>409</v>
      </c>
      <c r="C34" s="817"/>
      <c r="D34" s="817"/>
      <c r="E34" s="817"/>
      <c r="F34" s="817"/>
      <c r="G34" s="817"/>
      <c r="H34" s="817"/>
      <c r="I34" s="817"/>
      <c r="J34" s="817"/>
      <c r="K34" s="817"/>
      <c r="L34" s="817"/>
      <c r="M34" s="817"/>
      <c r="N34" s="817"/>
      <c r="O34" s="817"/>
      <c r="P34" s="818"/>
      <c r="Q34" s="819">
        <v>71</v>
      </c>
      <c r="R34" s="820"/>
      <c r="S34" s="820"/>
      <c r="T34" s="820"/>
      <c r="U34" s="820"/>
      <c r="V34" s="820">
        <v>15</v>
      </c>
      <c r="W34" s="820"/>
      <c r="X34" s="820"/>
      <c r="Y34" s="820"/>
      <c r="Z34" s="820"/>
      <c r="AA34" s="820">
        <v>56</v>
      </c>
      <c r="AB34" s="820"/>
      <c r="AC34" s="820"/>
      <c r="AD34" s="820"/>
      <c r="AE34" s="821"/>
      <c r="AF34" s="822">
        <v>55</v>
      </c>
      <c r="AG34" s="823"/>
      <c r="AH34" s="823"/>
      <c r="AI34" s="823"/>
      <c r="AJ34" s="824"/>
      <c r="AK34" s="870" t="s">
        <v>586</v>
      </c>
      <c r="AL34" s="866"/>
      <c r="AM34" s="866"/>
      <c r="AN34" s="866"/>
      <c r="AO34" s="866"/>
      <c r="AP34" s="866" t="s">
        <v>586</v>
      </c>
      <c r="AQ34" s="866"/>
      <c r="AR34" s="866"/>
      <c r="AS34" s="866"/>
      <c r="AT34" s="866"/>
      <c r="AU34" s="866" t="s">
        <v>586</v>
      </c>
      <c r="AV34" s="866"/>
      <c r="AW34" s="866"/>
      <c r="AX34" s="866"/>
      <c r="AY34" s="866"/>
      <c r="AZ34" s="867" t="s">
        <v>586</v>
      </c>
      <c r="BA34" s="867"/>
      <c r="BB34" s="867"/>
      <c r="BC34" s="867"/>
      <c r="BD34" s="867"/>
      <c r="BE34" s="868" t="s">
        <v>410</v>
      </c>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15">
      <c r="A35" s="242">
        <v>8</v>
      </c>
      <c r="B35" s="816"/>
      <c r="C35" s="817"/>
      <c r="D35" s="817"/>
      <c r="E35" s="817"/>
      <c r="F35" s="817"/>
      <c r="G35" s="817"/>
      <c r="H35" s="817"/>
      <c r="I35" s="817"/>
      <c r="J35" s="817"/>
      <c r="K35" s="817"/>
      <c r="L35" s="817"/>
      <c r="M35" s="817"/>
      <c r="N35" s="817"/>
      <c r="O35" s="817"/>
      <c r="P35" s="818"/>
      <c r="Q35" s="819"/>
      <c r="R35" s="820"/>
      <c r="S35" s="820"/>
      <c r="T35" s="820"/>
      <c r="U35" s="820"/>
      <c r="V35" s="820"/>
      <c r="W35" s="820"/>
      <c r="X35" s="820"/>
      <c r="Y35" s="820"/>
      <c r="Z35" s="820"/>
      <c r="AA35" s="820"/>
      <c r="AB35" s="820"/>
      <c r="AC35" s="820"/>
      <c r="AD35" s="820"/>
      <c r="AE35" s="821"/>
      <c r="AF35" s="822"/>
      <c r="AG35" s="823"/>
      <c r="AH35" s="823"/>
      <c r="AI35" s="823"/>
      <c r="AJ35" s="824"/>
      <c r="AK35" s="870"/>
      <c r="AL35" s="866"/>
      <c r="AM35" s="866"/>
      <c r="AN35" s="866"/>
      <c r="AO35" s="866"/>
      <c r="AP35" s="866"/>
      <c r="AQ35" s="866"/>
      <c r="AR35" s="866"/>
      <c r="AS35" s="866"/>
      <c r="AT35" s="866"/>
      <c r="AU35" s="866"/>
      <c r="AV35" s="866"/>
      <c r="AW35" s="866"/>
      <c r="AX35" s="866"/>
      <c r="AY35" s="866"/>
      <c r="AZ35" s="867"/>
      <c r="BA35" s="867"/>
      <c r="BB35" s="867"/>
      <c r="BC35" s="867"/>
      <c r="BD35" s="867"/>
      <c r="BE35" s="868"/>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15">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6"/>
      <c r="AM36" s="866"/>
      <c r="AN36" s="866"/>
      <c r="AO36" s="866"/>
      <c r="AP36" s="866"/>
      <c r="AQ36" s="866"/>
      <c r="AR36" s="866"/>
      <c r="AS36" s="866"/>
      <c r="AT36" s="866"/>
      <c r="AU36" s="866"/>
      <c r="AV36" s="866"/>
      <c r="AW36" s="866"/>
      <c r="AX36" s="866"/>
      <c r="AY36" s="866"/>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15">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15">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15">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15">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15">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15">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15">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15">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15">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15">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15">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15">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15">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15">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15">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15">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15">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15">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15">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15">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15">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15">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15">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15">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15">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411</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
      <c r="A63" s="240" t="s">
        <v>390</v>
      </c>
      <c r="B63" s="825" t="s">
        <v>412</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v>182</v>
      </c>
      <c r="AG63" s="880"/>
      <c r="AH63" s="880"/>
      <c r="AI63" s="880"/>
      <c r="AJ63" s="881"/>
      <c r="AK63" s="882"/>
      <c r="AL63" s="877"/>
      <c r="AM63" s="877"/>
      <c r="AN63" s="877"/>
      <c r="AO63" s="877"/>
      <c r="AP63" s="880">
        <v>105</v>
      </c>
      <c r="AQ63" s="880"/>
      <c r="AR63" s="880"/>
      <c r="AS63" s="880"/>
      <c r="AT63" s="880"/>
      <c r="AU63" s="880">
        <v>105</v>
      </c>
      <c r="AV63" s="880"/>
      <c r="AW63" s="880"/>
      <c r="AX63" s="880"/>
      <c r="AY63" s="880"/>
      <c r="AZ63" s="884"/>
      <c r="BA63" s="884"/>
      <c r="BB63" s="884"/>
      <c r="BC63" s="884"/>
      <c r="BD63" s="884"/>
      <c r="BE63" s="885"/>
      <c r="BF63" s="885"/>
      <c r="BG63" s="885"/>
      <c r="BH63" s="885"/>
      <c r="BI63" s="886"/>
      <c r="BJ63" s="887" t="s">
        <v>133</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
      <c r="A65" s="232" t="s">
        <v>413</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15">
      <c r="A66" s="763" t="s">
        <v>414</v>
      </c>
      <c r="B66" s="764"/>
      <c r="C66" s="764"/>
      <c r="D66" s="764"/>
      <c r="E66" s="764"/>
      <c r="F66" s="764"/>
      <c r="G66" s="764"/>
      <c r="H66" s="764"/>
      <c r="I66" s="764"/>
      <c r="J66" s="764"/>
      <c r="K66" s="764"/>
      <c r="L66" s="764"/>
      <c r="M66" s="764"/>
      <c r="N66" s="764"/>
      <c r="O66" s="764"/>
      <c r="P66" s="765"/>
      <c r="Q66" s="769" t="s">
        <v>415</v>
      </c>
      <c r="R66" s="770"/>
      <c r="S66" s="770"/>
      <c r="T66" s="770"/>
      <c r="U66" s="771"/>
      <c r="V66" s="769" t="s">
        <v>416</v>
      </c>
      <c r="W66" s="770"/>
      <c r="X66" s="770"/>
      <c r="Y66" s="770"/>
      <c r="Z66" s="771"/>
      <c r="AA66" s="769" t="s">
        <v>417</v>
      </c>
      <c r="AB66" s="770"/>
      <c r="AC66" s="770"/>
      <c r="AD66" s="770"/>
      <c r="AE66" s="771"/>
      <c r="AF66" s="890" t="s">
        <v>418</v>
      </c>
      <c r="AG66" s="851"/>
      <c r="AH66" s="851"/>
      <c r="AI66" s="851"/>
      <c r="AJ66" s="891"/>
      <c r="AK66" s="769" t="s">
        <v>398</v>
      </c>
      <c r="AL66" s="764"/>
      <c r="AM66" s="764"/>
      <c r="AN66" s="764"/>
      <c r="AO66" s="765"/>
      <c r="AP66" s="769" t="s">
        <v>419</v>
      </c>
      <c r="AQ66" s="770"/>
      <c r="AR66" s="770"/>
      <c r="AS66" s="770"/>
      <c r="AT66" s="771"/>
      <c r="AU66" s="769" t="s">
        <v>420</v>
      </c>
      <c r="AV66" s="770"/>
      <c r="AW66" s="770"/>
      <c r="AX66" s="770"/>
      <c r="AY66" s="771"/>
      <c r="AZ66" s="769" t="s">
        <v>378</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15">
      <c r="A68" s="236">
        <v>1</v>
      </c>
      <c r="B68" s="905" t="s">
        <v>578</v>
      </c>
      <c r="C68" s="906"/>
      <c r="D68" s="906"/>
      <c r="E68" s="906"/>
      <c r="F68" s="906"/>
      <c r="G68" s="906"/>
      <c r="H68" s="906"/>
      <c r="I68" s="906"/>
      <c r="J68" s="906"/>
      <c r="K68" s="906"/>
      <c r="L68" s="906"/>
      <c r="M68" s="906"/>
      <c r="N68" s="906"/>
      <c r="O68" s="906"/>
      <c r="P68" s="907"/>
      <c r="Q68" s="908">
        <v>4</v>
      </c>
      <c r="R68" s="902"/>
      <c r="S68" s="902"/>
      <c r="T68" s="902"/>
      <c r="U68" s="902"/>
      <c r="V68" s="902">
        <v>3</v>
      </c>
      <c r="W68" s="902"/>
      <c r="X68" s="902"/>
      <c r="Y68" s="902"/>
      <c r="Z68" s="902"/>
      <c r="AA68" s="902">
        <v>1</v>
      </c>
      <c r="AB68" s="902"/>
      <c r="AC68" s="902"/>
      <c r="AD68" s="902"/>
      <c r="AE68" s="902"/>
      <c r="AF68" s="902">
        <v>1</v>
      </c>
      <c r="AG68" s="902"/>
      <c r="AH68" s="902"/>
      <c r="AI68" s="902"/>
      <c r="AJ68" s="902"/>
      <c r="AK68" s="902" t="s">
        <v>585</v>
      </c>
      <c r="AL68" s="902"/>
      <c r="AM68" s="902"/>
      <c r="AN68" s="902"/>
      <c r="AO68" s="902"/>
      <c r="AP68" s="902" t="s">
        <v>585</v>
      </c>
      <c r="AQ68" s="902"/>
      <c r="AR68" s="902"/>
      <c r="AS68" s="902"/>
      <c r="AT68" s="902"/>
      <c r="AU68" s="902" t="s">
        <v>585</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26.25" customHeight="1" x14ac:dyDescent="0.15">
      <c r="A69" s="238">
        <v>2</v>
      </c>
      <c r="B69" s="909" t="s">
        <v>579</v>
      </c>
      <c r="C69" s="910"/>
      <c r="D69" s="910"/>
      <c r="E69" s="910"/>
      <c r="F69" s="910"/>
      <c r="G69" s="910"/>
      <c r="H69" s="910"/>
      <c r="I69" s="910"/>
      <c r="J69" s="910"/>
      <c r="K69" s="910"/>
      <c r="L69" s="910"/>
      <c r="M69" s="910"/>
      <c r="N69" s="910"/>
      <c r="O69" s="910"/>
      <c r="P69" s="911"/>
      <c r="Q69" s="912">
        <v>925</v>
      </c>
      <c r="R69" s="866"/>
      <c r="S69" s="866"/>
      <c r="T69" s="866"/>
      <c r="U69" s="866"/>
      <c r="V69" s="866">
        <v>905</v>
      </c>
      <c r="W69" s="866"/>
      <c r="X69" s="866"/>
      <c r="Y69" s="866"/>
      <c r="Z69" s="866"/>
      <c r="AA69" s="866">
        <v>20</v>
      </c>
      <c r="AB69" s="866"/>
      <c r="AC69" s="866"/>
      <c r="AD69" s="866"/>
      <c r="AE69" s="866"/>
      <c r="AF69" s="866">
        <v>20</v>
      </c>
      <c r="AG69" s="866"/>
      <c r="AH69" s="866"/>
      <c r="AI69" s="866"/>
      <c r="AJ69" s="866"/>
      <c r="AK69" s="866">
        <v>45</v>
      </c>
      <c r="AL69" s="866"/>
      <c r="AM69" s="866"/>
      <c r="AN69" s="866"/>
      <c r="AO69" s="866"/>
      <c r="AP69" s="866" t="s">
        <v>585</v>
      </c>
      <c r="AQ69" s="866"/>
      <c r="AR69" s="866"/>
      <c r="AS69" s="866"/>
      <c r="AT69" s="866"/>
      <c r="AU69" s="866" t="s">
        <v>585</v>
      </c>
      <c r="AV69" s="866"/>
      <c r="AW69" s="866"/>
      <c r="AX69" s="866"/>
      <c r="AY69" s="866"/>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15">
      <c r="A70" s="238">
        <v>3</v>
      </c>
      <c r="B70" s="909" t="s">
        <v>580</v>
      </c>
      <c r="C70" s="910"/>
      <c r="D70" s="910"/>
      <c r="E70" s="910"/>
      <c r="F70" s="910"/>
      <c r="G70" s="910"/>
      <c r="H70" s="910"/>
      <c r="I70" s="910"/>
      <c r="J70" s="910"/>
      <c r="K70" s="910"/>
      <c r="L70" s="910"/>
      <c r="M70" s="910"/>
      <c r="N70" s="910"/>
      <c r="O70" s="910"/>
      <c r="P70" s="911"/>
      <c r="Q70" s="912">
        <v>267</v>
      </c>
      <c r="R70" s="866"/>
      <c r="S70" s="866"/>
      <c r="T70" s="866"/>
      <c r="U70" s="866"/>
      <c r="V70" s="866">
        <v>178</v>
      </c>
      <c r="W70" s="866"/>
      <c r="X70" s="866"/>
      <c r="Y70" s="866"/>
      <c r="Z70" s="866"/>
      <c r="AA70" s="866">
        <v>89</v>
      </c>
      <c r="AB70" s="866"/>
      <c r="AC70" s="866"/>
      <c r="AD70" s="866"/>
      <c r="AE70" s="866"/>
      <c r="AF70" s="866">
        <v>89</v>
      </c>
      <c r="AG70" s="866"/>
      <c r="AH70" s="866"/>
      <c r="AI70" s="866"/>
      <c r="AJ70" s="866"/>
      <c r="AK70" s="866">
        <v>13</v>
      </c>
      <c r="AL70" s="866"/>
      <c r="AM70" s="866"/>
      <c r="AN70" s="866"/>
      <c r="AO70" s="866"/>
      <c r="AP70" s="866" t="s">
        <v>585</v>
      </c>
      <c r="AQ70" s="866"/>
      <c r="AR70" s="866"/>
      <c r="AS70" s="866"/>
      <c r="AT70" s="866"/>
      <c r="AU70" s="866" t="s">
        <v>585</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15">
      <c r="A71" s="238">
        <v>4</v>
      </c>
      <c r="B71" s="909" t="s">
        <v>581</v>
      </c>
      <c r="C71" s="910"/>
      <c r="D71" s="910"/>
      <c r="E71" s="910"/>
      <c r="F71" s="910"/>
      <c r="G71" s="910"/>
      <c r="H71" s="910"/>
      <c r="I71" s="910"/>
      <c r="J71" s="910"/>
      <c r="K71" s="910"/>
      <c r="L71" s="910"/>
      <c r="M71" s="910"/>
      <c r="N71" s="910"/>
      <c r="O71" s="910"/>
      <c r="P71" s="911"/>
      <c r="Q71" s="912">
        <v>4818</v>
      </c>
      <c r="R71" s="866"/>
      <c r="S71" s="866"/>
      <c r="T71" s="866"/>
      <c r="U71" s="866"/>
      <c r="V71" s="866">
        <v>4560</v>
      </c>
      <c r="W71" s="866"/>
      <c r="X71" s="866"/>
      <c r="Y71" s="866"/>
      <c r="Z71" s="866"/>
      <c r="AA71" s="866">
        <v>258</v>
      </c>
      <c r="AB71" s="866"/>
      <c r="AC71" s="866"/>
      <c r="AD71" s="866"/>
      <c r="AE71" s="866"/>
      <c r="AF71" s="866">
        <v>258</v>
      </c>
      <c r="AG71" s="866"/>
      <c r="AH71" s="866"/>
      <c r="AI71" s="866"/>
      <c r="AJ71" s="866"/>
      <c r="AK71" s="866">
        <v>179</v>
      </c>
      <c r="AL71" s="866"/>
      <c r="AM71" s="866"/>
      <c r="AN71" s="866"/>
      <c r="AO71" s="866"/>
      <c r="AP71" s="866" t="s">
        <v>585</v>
      </c>
      <c r="AQ71" s="866"/>
      <c r="AR71" s="866"/>
      <c r="AS71" s="866"/>
      <c r="AT71" s="866"/>
      <c r="AU71" s="866" t="s">
        <v>585</v>
      </c>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15">
      <c r="A72" s="238">
        <v>5</v>
      </c>
      <c r="B72" s="909" t="s">
        <v>582</v>
      </c>
      <c r="C72" s="910"/>
      <c r="D72" s="910"/>
      <c r="E72" s="910"/>
      <c r="F72" s="910"/>
      <c r="G72" s="910"/>
      <c r="H72" s="910"/>
      <c r="I72" s="910"/>
      <c r="J72" s="910"/>
      <c r="K72" s="910"/>
      <c r="L72" s="910"/>
      <c r="M72" s="910"/>
      <c r="N72" s="910"/>
      <c r="O72" s="910"/>
      <c r="P72" s="911"/>
      <c r="Q72" s="912">
        <v>552</v>
      </c>
      <c r="R72" s="866"/>
      <c r="S72" s="866"/>
      <c r="T72" s="866"/>
      <c r="U72" s="866"/>
      <c r="V72" s="866">
        <v>547</v>
      </c>
      <c r="W72" s="866"/>
      <c r="X72" s="866"/>
      <c r="Y72" s="866"/>
      <c r="Z72" s="866"/>
      <c r="AA72" s="866">
        <v>5</v>
      </c>
      <c r="AB72" s="866"/>
      <c r="AC72" s="866"/>
      <c r="AD72" s="866"/>
      <c r="AE72" s="866"/>
      <c r="AF72" s="866">
        <v>5</v>
      </c>
      <c r="AG72" s="866"/>
      <c r="AH72" s="866"/>
      <c r="AI72" s="866"/>
      <c r="AJ72" s="866"/>
      <c r="AK72" s="866" t="s">
        <v>586</v>
      </c>
      <c r="AL72" s="866"/>
      <c r="AM72" s="866"/>
      <c r="AN72" s="866"/>
      <c r="AO72" s="866"/>
      <c r="AP72" s="866">
        <v>453</v>
      </c>
      <c r="AQ72" s="866"/>
      <c r="AR72" s="866"/>
      <c r="AS72" s="866"/>
      <c r="AT72" s="866"/>
      <c r="AU72" s="866">
        <v>14</v>
      </c>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15">
      <c r="A73" s="238">
        <v>6</v>
      </c>
      <c r="B73" s="909" t="s">
        <v>583</v>
      </c>
      <c r="C73" s="910"/>
      <c r="D73" s="910"/>
      <c r="E73" s="910"/>
      <c r="F73" s="910"/>
      <c r="G73" s="910"/>
      <c r="H73" s="910"/>
      <c r="I73" s="910"/>
      <c r="J73" s="910"/>
      <c r="K73" s="910"/>
      <c r="L73" s="910"/>
      <c r="M73" s="910"/>
      <c r="N73" s="910"/>
      <c r="O73" s="910"/>
      <c r="P73" s="911"/>
      <c r="Q73" s="912">
        <v>7352</v>
      </c>
      <c r="R73" s="866"/>
      <c r="S73" s="866"/>
      <c r="T73" s="866"/>
      <c r="U73" s="866"/>
      <c r="V73" s="866">
        <v>7276</v>
      </c>
      <c r="W73" s="866"/>
      <c r="X73" s="866"/>
      <c r="Y73" s="866"/>
      <c r="Z73" s="866"/>
      <c r="AA73" s="866">
        <v>76</v>
      </c>
      <c r="AB73" s="866"/>
      <c r="AC73" s="866"/>
      <c r="AD73" s="866"/>
      <c r="AE73" s="866"/>
      <c r="AF73" s="866">
        <v>76</v>
      </c>
      <c r="AG73" s="866"/>
      <c r="AH73" s="866"/>
      <c r="AI73" s="866"/>
      <c r="AJ73" s="866"/>
      <c r="AK73" s="866">
        <v>3086</v>
      </c>
      <c r="AL73" s="866"/>
      <c r="AM73" s="866"/>
      <c r="AN73" s="866"/>
      <c r="AO73" s="866"/>
      <c r="AP73" s="866" t="s">
        <v>585</v>
      </c>
      <c r="AQ73" s="866"/>
      <c r="AR73" s="866"/>
      <c r="AS73" s="866"/>
      <c r="AT73" s="866"/>
      <c r="AU73" s="866" t="s">
        <v>585</v>
      </c>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15">
      <c r="A74" s="238">
        <v>7</v>
      </c>
      <c r="B74" s="909" t="s">
        <v>584</v>
      </c>
      <c r="C74" s="910"/>
      <c r="D74" s="910"/>
      <c r="E74" s="910"/>
      <c r="F74" s="910"/>
      <c r="G74" s="910"/>
      <c r="H74" s="910"/>
      <c r="I74" s="910"/>
      <c r="J74" s="910"/>
      <c r="K74" s="910"/>
      <c r="L74" s="910"/>
      <c r="M74" s="910"/>
      <c r="N74" s="910"/>
      <c r="O74" s="910"/>
      <c r="P74" s="911"/>
      <c r="Q74" s="912">
        <v>1524702</v>
      </c>
      <c r="R74" s="866"/>
      <c r="S74" s="866"/>
      <c r="T74" s="866"/>
      <c r="U74" s="866"/>
      <c r="V74" s="866">
        <v>1496148</v>
      </c>
      <c r="W74" s="866"/>
      <c r="X74" s="866"/>
      <c r="Y74" s="866"/>
      <c r="Z74" s="866"/>
      <c r="AA74" s="866">
        <v>28554</v>
      </c>
      <c r="AB74" s="866"/>
      <c r="AC74" s="866"/>
      <c r="AD74" s="866"/>
      <c r="AE74" s="866"/>
      <c r="AF74" s="866">
        <v>28554</v>
      </c>
      <c r="AG74" s="866"/>
      <c r="AH74" s="866"/>
      <c r="AI74" s="866"/>
      <c r="AJ74" s="866"/>
      <c r="AK74" s="866">
        <v>15234</v>
      </c>
      <c r="AL74" s="866"/>
      <c r="AM74" s="866"/>
      <c r="AN74" s="866"/>
      <c r="AO74" s="866"/>
      <c r="AP74" s="866" t="s">
        <v>585</v>
      </c>
      <c r="AQ74" s="866"/>
      <c r="AR74" s="866"/>
      <c r="AS74" s="866"/>
      <c r="AT74" s="866"/>
      <c r="AU74" s="866" t="s">
        <v>585</v>
      </c>
      <c r="AV74" s="866"/>
      <c r="AW74" s="866"/>
      <c r="AX74" s="866"/>
      <c r="AY74" s="866"/>
      <c r="AZ74" s="868"/>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15">
      <c r="A75" s="238">
        <v>8</v>
      </c>
      <c r="B75" s="909"/>
      <c r="C75" s="910"/>
      <c r="D75" s="910"/>
      <c r="E75" s="910"/>
      <c r="F75" s="910"/>
      <c r="G75" s="910"/>
      <c r="H75" s="910"/>
      <c r="I75" s="910"/>
      <c r="J75" s="910"/>
      <c r="K75" s="910"/>
      <c r="L75" s="910"/>
      <c r="M75" s="910"/>
      <c r="N75" s="910"/>
      <c r="O75" s="910"/>
      <c r="P75" s="911"/>
      <c r="Q75" s="913"/>
      <c r="R75" s="914"/>
      <c r="S75" s="914"/>
      <c r="T75" s="914"/>
      <c r="U75" s="870"/>
      <c r="V75" s="915"/>
      <c r="W75" s="914"/>
      <c r="X75" s="914"/>
      <c r="Y75" s="914"/>
      <c r="Z75" s="870"/>
      <c r="AA75" s="915"/>
      <c r="AB75" s="914"/>
      <c r="AC75" s="914"/>
      <c r="AD75" s="914"/>
      <c r="AE75" s="870"/>
      <c r="AF75" s="915"/>
      <c r="AG75" s="914"/>
      <c r="AH75" s="914"/>
      <c r="AI75" s="914"/>
      <c r="AJ75" s="870"/>
      <c r="AK75" s="915"/>
      <c r="AL75" s="914"/>
      <c r="AM75" s="914"/>
      <c r="AN75" s="914"/>
      <c r="AO75" s="870"/>
      <c r="AP75" s="915"/>
      <c r="AQ75" s="914"/>
      <c r="AR75" s="914"/>
      <c r="AS75" s="914"/>
      <c r="AT75" s="870"/>
      <c r="AU75" s="915"/>
      <c r="AV75" s="914"/>
      <c r="AW75" s="914"/>
      <c r="AX75" s="914"/>
      <c r="AY75" s="870"/>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15">
      <c r="A76" s="238">
        <v>9</v>
      </c>
      <c r="B76" s="909"/>
      <c r="C76" s="910"/>
      <c r="D76" s="910"/>
      <c r="E76" s="910"/>
      <c r="F76" s="910"/>
      <c r="G76" s="910"/>
      <c r="H76" s="910"/>
      <c r="I76" s="910"/>
      <c r="J76" s="910"/>
      <c r="K76" s="910"/>
      <c r="L76" s="910"/>
      <c r="M76" s="910"/>
      <c r="N76" s="910"/>
      <c r="O76" s="910"/>
      <c r="P76" s="911"/>
      <c r="Q76" s="913"/>
      <c r="R76" s="914"/>
      <c r="S76" s="914"/>
      <c r="T76" s="914"/>
      <c r="U76" s="870"/>
      <c r="V76" s="915"/>
      <c r="W76" s="914"/>
      <c r="X76" s="914"/>
      <c r="Y76" s="914"/>
      <c r="Z76" s="870"/>
      <c r="AA76" s="915"/>
      <c r="AB76" s="914"/>
      <c r="AC76" s="914"/>
      <c r="AD76" s="914"/>
      <c r="AE76" s="870"/>
      <c r="AF76" s="915"/>
      <c r="AG76" s="914"/>
      <c r="AH76" s="914"/>
      <c r="AI76" s="914"/>
      <c r="AJ76" s="870"/>
      <c r="AK76" s="915"/>
      <c r="AL76" s="914"/>
      <c r="AM76" s="914"/>
      <c r="AN76" s="914"/>
      <c r="AO76" s="870"/>
      <c r="AP76" s="915"/>
      <c r="AQ76" s="914"/>
      <c r="AR76" s="914"/>
      <c r="AS76" s="914"/>
      <c r="AT76" s="870"/>
      <c r="AU76" s="915"/>
      <c r="AV76" s="914"/>
      <c r="AW76" s="914"/>
      <c r="AX76" s="914"/>
      <c r="AY76" s="870"/>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15">
      <c r="A77" s="238">
        <v>10</v>
      </c>
      <c r="B77" s="909"/>
      <c r="C77" s="910"/>
      <c r="D77" s="910"/>
      <c r="E77" s="910"/>
      <c r="F77" s="910"/>
      <c r="G77" s="910"/>
      <c r="H77" s="910"/>
      <c r="I77" s="910"/>
      <c r="J77" s="910"/>
      <c r="K77" s="910"/>
      <c r="L77" s="910"/>
      <c r="M77" s="910"/>
      <c r="N77" s="910"/>
      <c r="O77" s="910"/>
      <c r="P77" s="911"/>
      <c r="Q77" s="913"/>
      <c r="R77" s="914"/>
      <c r="S77" s="914"/>
      <c r="T77" s="914"/>
      <c r="U77" s="870"/>
      <c r="V77" s="915"/>
      <c r="W77" s="914"/>
      <c r="X77" s="914"/>
      <c r="Y77" s="914"/>
      <c r="Z77" s="870"/>
      <c r="AA77" s="915"/>
      <c r="AB77" s="914"/>
      <c r="AC77" s="914"/>
      <c r="AD77" s="914"/>
      <c r="AE77" s="870"/>
      <c r="AF77" s="915"/>
      <c r="AG77" s="914"/>
      <c r="AH77" s="914"/>
      <c r="AI77" s="914"/>
      <c r="AJ77" s="870"/>
      <c r="AK77" s="915"/>
      <c r="AL77" s="914"/>
      <c r="AM77" s="914"/>
      <c r="AN77" s="914"/>
      <c r="AO77" s="870"/>
      <c r="AP77" s="915"/>
      <c r="AQ77" s="914"/>
      <c r="AR77" s="914"/>
      <c r="AS77" s="914"/>
      <c r="AT77" s="870"/>
      <c r="AU77" s="915"/>
      <c r="AV77" s="914"/>
      <c r="AW77" s="914"/>
      <c r="AX77" s="914"/>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15">
      <c r="A78" s="238">
        <v>11</v>
      </c>
      <c r="B78" s="909"/>
      <c r="C78" s="910"/>
      <c r="D78" s="910"/>
      <c r="E78" s="910"/>
      <c r="F78" s="910"/>
      <c r="G78" s="910"/>
      <c r="H78" s="910"/>
      <c r="I78" s="910"/>
      <c r="J78" s="910"/>
      <c r="K78" s="910"/>
      <c r="L78" s="910"/>
      <c r="M78" s="910"/>
      <c r="N78" s="910"/>
      <c r="O78" s="910"/>
      <c r="P78" s="911"/>
      <c r="Q78" s="912"/>
      <c r="R78" s="866"/>
      <c r="S78" s="866"/>
      <c r="T78" s="866"/>
      <c r="U78" s="866"/>
      <c r="V78" s="866"/>
      <c r="W78" s="866"/>
      <c r="X78" s="866"/>
      <c r="Y78" s="866"/>
      <c r="Z78" s="866"/>
      <c r="AA78" s="866"/>
      <c r="AB78" s="866"/>
      <c r="AC78" s="866"/>
      <c r="AD78" s="866"/>
      <c r="AE78" s="866"/>
      <c r="AF78" s="866"/>
      <c r="AG78" s="866"/>
      <c r="AH78" s="866"/>
      <c r="AI78" s="866"/>
      <c r="AJ78" s="866"/>
      <c r="AK78" s="866"/>
      <c r="AL78" s="866"/>
      <c r="AM78" s="866"/>
      <c r="AN78" s="866"/>
      <c r="AO78" s="866"/>
      <c r="AP78" s="866"/>
      <c r="AQ78" s="866"/>
      <c r="AR78" s="866"/>
      <c r="AS78" s="866"/>
      <c r="AT78" s="866"/>
      <c r="AU78" s="866"/>
      <c r="AV78" s="866"/>
      <c r="AW78" s="866"/>
      <c r="AX78" s="866"/>
      <c r="AY78" s="866"/>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15">
      <c r="A79" s="238">
        <v>12</v>
      </c>
      <c r="B79" s="909"/>
      <c r="C79" s="910"/>
      <c r="D79" s="910"/>
      <c r="E79" s="910"/>
      <c r="F79" s="910"/>
      <c r="G79" s="910"/>
      <c r="H79" s="910"/>
      <c r="I79" s="910"/>
      <c r="J79" s="910"/>
      <c r="K79" s="910"/>
      <c r="L79" s="910"/>
      <c r="M79" s="910"/>
      <c r="N79" s="910"/>
      <c r="O79" s="910"/>
      <c r="P79" s="911"/>
      <c r="Q79" s="912"/>
      <c r="R79" s="866"/>
      <c r="S79" s="866"/>
      <c r="T79" s="866"/>
      <c r="U79" s="866"/>
      <c r="V79" s="866"/>
      <c r="W79" s="866"/>
      <c r="X79" s="866"/>
      <c r="Y79" s="866"/>
      <c r="Z79" s="866"/>
      <c r="AA79" s="866"/>
      <c r="AB79" s="866"/>
      <c r="AC79" s="866"/>
      <c r="AD79" s="866"/>
      <c r="AE79" s="866"/>
      <c r="AF79" s="866"/>
      <c r="AG79" s="866"/>
      <c r="AH79" s="866"/>
      <c r="AI79" s="866"/>
      <c r="AJ79" s="866"/>
      <c r="AK79" s="866"/>
      <c r="AL79" s="866"/>
      <c r="AM79" s="866"/>
      <c r="AN79" s="866"/>
      <c r="AO79" s="866"/>
      <c r="AP79" s="866"/>
      <c r="AQ79" s="866"/>
      <c r="AR79" s="866"/>
      <c r="AS79" s="866"/>
      <c r="AT79" s="866"/>
      <c r="AU79" s="866"/>
      <c r="AV79" s="866"/>
      <c r="AW79" s="866"/>
      <c r="AX79" s="866"/>
      <c r="AY79" s="866"/>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15">
      <c r="A80" s="238">
        <v>13</v>
      </c>
      <c r="B80" s="909"/>
      <c r="C80" s="910"/>
      <c r="D80" s="910"/>
      <c r="E80" s="910"/>
      <c r="F80" s="910"/>
      <c r="G80" s="910"/>
      <c r="H80" s="910"/>
      <c r="I80" s="910"/>
      <c r="J80" s="910"/>
      <c r="K80" s="910"/>
      <c r="L80" s="910"/>
      <c r="M80" s="910"/>
      <c r="N80" s="910"/>
      <c r="O80" s="910"/>
      <c r="P80" s="911"/>
      <c r="Q80" s="912"/>
      <c r="R80" s="866"/>
      <c r="S80" s="866"/>
      <c r="T80" s="866"/>
      <c r="U80" s="866"/>
      <c r="V80" s="866"/>
      <c r="W80" s="866"/>
      <c r="X80" s="866"/>
      <c r="Y80" s="866"/>
      <c r="Z80" s="866"/>
      <c r="AA80" s="866"/>
      <c r="AB80" s="866"/>
      <c r="AC80" s="866"/>
      <c r="AD80" s="866"/>
      <c r="AE80" s="866"/>
      <c r="AF80" s="866"/>
      <c r="AG80" s="866"/>
      <c r="AH80" s="866"/>
      <c r="AI80" s="866"/>
      <c r="AJ80" s="866"/>
      <c r="AK80" s="866"/>
      <c r="AL80" s="866"/>
      <c r="AM80" s="866"/>
      <c r="AN80" s="866"/>
      <c r="AO80" s="866"/>
      <c r="AP80" s="866"/>
      <c r="AQ80" s="866"/>
      <c r="AR80" s="866"/>
      <c r="AS80" s="866"/>
      <c r="AT80" s="866"/>
      <c r="AU80" s="866"/>
      <c r="AV80" s="866"/>
      <c r="AW80" s="866"/>
      <c r="AX80" s="866"/>
      <c r="AY80" s="866"/>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15">
      <c r="A81" s="238">
        <v>14</v>
      </c>
      <c r="B81" s="909"/>
      <c r="C81" s="910"/>
      <c r="D81" s="910"/>
      <c r="E81" s="910"/>
      <c r="F81" s="910"/>
      <c r="G81" s="910"/>
      <c r="H81" s="910"/>
      <c r="I81" s="910"/>
      <c r="J81" s="910"/>
      <c r="K81" s="910"/>
      <c r="L81" s="910"/>
      <c r="M81" s="910"/>
      <c r="N81" s="910"/>
      <c r="O81" s="910"/>
      <c r="P81" s="911"/>
      <c r="Q81" s="912"/>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15">
      <c r="A82" s="238">
        <v>15</v>
      </c>
      <c r="B82" s="909"/>
      <c r="C82" s="910"/>
      <c r="D82" s="910"/>
      <c r="E82" s="910"/>
      <c r="F82" s="910"/>
      <c r="G82" s="910"/>
      <c r="H82" s="910"/>
      <c r="I82" s="910"/>
      <c r="J82" s="910"/>
      <c r="K82" s="910"/>
      <c r="L82" s="910"/>
      <c r="M82" s="910"/>
      <c r="N82" s="910"/>
      <c r="O82" s="910"/>
      <c r="P82" s="911"/>
      <c r="Q82" s="912"/>
      <c r="R82" s="866"/>
      <c r="S82" s="866"/>
      <c r="T82" s="866"/>
      <c r="U82" s="866"/>
      <c r="V82" s="866"/>
      <c r="W82" s="866"/>
      <c r="X82" s="866"/>
      <c r="Y82" s="866"/>
      <c r="Z82" s="866"/>
      <c r="AA82" s="866"/>
      <c r="AB82" s="866"/>
      <c r="AC82" s="866"/>
      <c r="AD82" s="866"/>
      <c r="AE82" s="866"/>
      <c r="AF82" s="866"/>
      <c r="AG82" s="866"/>
      <c r="AH82" s="866"/>
      <c r="AI82" s="866"/>
      <c r="AJ82" s="866"/>
      <c r="AK82" s="866"/>
      <c r="AL82" s="866"/>
      <c r="AM82" s="866"/>
      <c r="AN82" s="866"/>
      <c r="AO82" s="866"/>
      <c r="AP82" s="866"/>
      <c r="AQ82" s="866"/>
      <c r="AR82" s="866"/>
      <c r="AS82" s="866"/>
      <c r="AT82" s="866"/>
      <c r="AU82" s="866"/>
      <c r="AV82" s="866"/>
      <c r="AW82" s="866"/>
      <c r="AX82" s="866"/>
      <c r="AY82" s="866"/>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15">
      <c r="A83" s="238">
        <v>16</v>
      </c>
      <c r="B83" s="909"/>
      <c r="C83" s="910"/>
      <c r="D83" s="910"/>
      <c r="E83" s="910"/>
      <c r="F83" s="910"/>
      <c r="G83" s="910"/>
      <c r="H83" s="910"/>
      <c r="I83" s="910"/>
      <c r="J83" s="910"/>
      <c r="K83" s="910"/>
      <c r="L83" s="910"/>
      <c r="M83" s="910"/>
      <c r="N83" s="910"/>
      <c r="O83" s="910"/>
      <c r="P83" s="911"/>
      <c r="Q83" s="912"/>
      <c r="R83" s="866"/>
      <c r="S83" s="866"/>
      <c r="T83" s="866"/>
      <c r="U83" s="866"/>
      <c r="V83" s="866"/>
      <c r="W83" s="866"/>
      <c r="X83" s="866"/>
      <c r="Y83" s="866"/>
      <c r="Z83" s="866"/>
      <c r="AA83" s="866"/>
      <c r="AB83" s="866"/>
      <c r="AC83" s="866"/>
      <c r="AD83" s="866"/>
      <c r="AE83" s="866"/>
      <c r="AF83" s="866"/>
      <c r="AG83" s="866"/>
      <c r="AH83" s="866"/>
      <c r="AI83" s="866"/>
      <c r="AJ83" s="866"/>
      <c r="AK83" s="866"/>
      <c r="AL83" s="866"/>
      <c r="AM83" s="866"/>
      <c r="AN83" s="866"/>
      <c r="AO83" s="866"/>
      <c r="AP83" s="866"/>
      <c r="AQ83" s="866"/>
      <c r="AR83" s="866"/>
      <c r="AS83" s="866"/>
      <c r="AT83" s="866"/>
      <c r="AU83" s="866"/>
      <c r="AV83" s="866"/>
      <c r="AW83" s="866"/>
      <c r="AX83" s="866"/>
      <c r="AY83" s="866"/>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15">
      <c r="A84" s="238">
        <v>17</v>
      </c>
      <c r="B84" s="909"/>
      <c r="C84" s="910"/>
      <c r="D84" s="910"/>
      <c r="E84" s="910"/>
      <c r="F84" s="910"/>
      <c r="G84" s="910"/>
      <c r="H84" s="910"/>
      <c r="I84" s="910"/>
      <c r="J84" s="910"/>
      <c r="K84" s="910"/>
      <c r="L84" s="910"/>
      <c r="M84" s="910"/>
      <c r="N84" s="910"/>
      <c r="O84" s="910"/>
      <c r="P84" s="911"/>
      <c r="Q84" s="912"/>
      <c r="R84" s="866"/>
      <c r="S84" s="866"/>
      <c r="T84" s="866"/>
      <c r="U84" s="866"/>
      <c r="V84" s="866"/>
      <c r="W84" s="866"/>
      <c r="X84" s="866"/>
      <c r="Y84" s="866"/>
      <c r="Z84" s="866"/>
      <c r="AA84" s="866"/>
      <c r="AB84" s="866"/>
      <c r="AC84" s="866"/>
      <c r="AD84" s="866"/>
      <c r="AE84" s="866"/>
      <c r="AF84" s="866"/>
      <c r="AG84" s="866"/>
      <c r="AH84" s="866"/>
      <c r="AI84" s="866"/>
      <c r="AJ84" s="866"/>
      <c r="AK84" s="866"/>
      <c r="AL84" s="866"/>
      <c r="AM84" s="866"/>
      <c r="AN84" s="866"/>
      <c r="AO84" s="866"/>
      <c r="AP84" s="866"/>
      <c r="AQ84" s="866"/>
      <c r="AR84" s="866"/>
      <c r="AS84" s="866"/>
      <c r="AT84" s="866"/>
      <c r="AU84" s="866"/>
      <c r="AV84" s="866"/>
      <c r="AW84" s="866"/>
      <c r="AX84" s="866"/>
      <c r="AY84" s="866"/>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15">
      <c r="A85" s="238">
        <v>18</v>
      </c>
      <c r="B85" s="909"/>
      <c r="C85" s="910"/>
      <c r="D85" s="910"/>
      <c r="E85" s="910"/>
      <c r="F85" s="910"/>
      <c r="G85" s="910"/>
      <c r="H85" s="910"/>
      <c r="I85" s="910"/>
      <c r="J85" s="910"/>
      <c r="K85" s="910"/>
      <c r="L85" s="910"/>
      <c r="M85" s="910"/>
      <c r="N85" s="910"/>
      <c r="O85" s="910"/>
      <c r="P85" s="911"/>
      <c r="Q85" s="912"/>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15">
      <c r="A86" s="238">
        <v>19</v>
      </c>
      <c r="B86" s="909"/>
      <c r="C86" s="910"/>
      <c r="D86" s="910"/>
      <c r="E86" s="910"/>
      <c r="F86" s="910"/>
      <c r="G86" s="910"/>
      <c r="H86" s="910"/>
      <c r="I86" s="910"/>
      <c r="J86" s="910"/>
      <c r="K86" s="910"/>
      <c r="L86" s="910"/>
      <c r="M86" s="910"/>
      <c r="N86" s="910"/>
      <c r="O86" s="910"/>
      <c r="P86" s="911"/>
      <c r="Q86" s="912"/>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15">
      <c r="A87" s="244">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
      <c r="A88" s="240" t="s">
        <v>390</v>
      </c>
      <c r="B88" s="825" t="s">
        <v>421</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v>29003</v>
      </c>
      <c r="AG88" s="880"/>
      <c r="AH88" s="880"/>
      <c r="AI88" s="880"/>
      <c r="AJ88" s="880"/>
      <c r="AK88" s="877"/>
      <c r="AL88" s="877"/>
      <c r="AM88" s="877"/>
      <c r="AN88" s="877"/>
      <c r="AO88" s="877"/>
      <c r="AP88" s="880">
        <v>453</v>
      </c>
      <c r="AQ88" s="880"/>
      <c r="AR88" s="880"/>
      <c r="AS88" s="880"/>
      <c r="AT88" s="880"/>
      <c r="AU88" s="880">
        <v>14</v>
      </c>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390</v>
      </c>
      <c r="BR102" s="825" t="s">
        <v>422</v>
      </c>
      <c r="BS102" s="826"/>
      <c r="BT102" s="826"/>
      <c r="BU102" s="826"/>
      <c r="BV102" s="826"/>
      <c r="BW102" s="826"/>
      <c r="BX102" s="826"/>
      <c r="BY102" s="826"/>
      <c r="BZ102" s="826"/>
      <c r="CA102" s="826"/>
      <c r="CB102" s="826"/>
      <c r="CC102" s="826"/>
      <c r="CD102" s="826"/>
      <c r="CE102" s="826"/>
      <c r="CF102" s="826"/>
      <c r="CG102" s="827"/>
      <c r="CH102" s="923"/>
      <c r="CI102" s="924"/>
      <c r="CJ102" s="924"/>
      <c r="CK102" s="924"/>
      <c r="CL102" s="925"/>
      <c r="CM102" s="923"/>
      <c r="CN102" s="924"/>
      <c r="CO102" s="924"/>
      <c r="CP102" s="924"/>
      <c r="CQ102" s="925"/>
      <c r="CR102" s="926"/>
      <c r="CS102" s="888"/>
      <c r="CT102" s="888"/>
      <c r="CU102" s="888"/>
      <c r="CV102" s="927"/>
      <c r="CW102" s="926"/>
      <c r="CX102" s="888"/>
      <c r="CY102" s="888"/>
      <c r="CZ102" s="888"/>
      <c r="DA102" s="927"/>
      <c r="DB102" s="926"/>
      <c r="DC102" s="888"/>
      <c r="DD102" s="888"/>
      <c r="DE102" s="888"/>
      <c r="DF102" s="927"/>
      <c r="DG102" s="926"/>
      <c r="DH102" s="888"/>
      <c r="DI102" s="888"/>
      <c r="DJ102" s="888"/>
      <c r="DK102" s="927"/>
      <c r="DL102" s="926"/>
      <c r="DM102" s="888"/>
      <c r="DN102" s="888"/>
      <c r="DO102" s="888"/>
      <c r="DP102" s="927"/>
      <c r="DQ102" s="926"/>
      <c r="DR102" s="888"/>
      <c r="DS102" s="888"/>
      <c r="DT102" s="888"/>
      <c r="DU102" s="927"/>
      <c r="DV102" s="825"/>
      <c r="DW102" s="826"/>
      <c r="DX102" s="826"/>
      <c r="DY102" s="826"/>
      <c r="DZ102" s="950"/>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1" t="s">
        <v>423</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2" t="s">
        <v>424</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425</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426</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53" t="s">
        <v>427</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428</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30" customFormat="1" ht="26.25" customHeight="1" x14ac:dyDescent="0.15">
      <c r="A109" s="948" t="s">
        <v>429</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430</v>
      </c>
      <c r="AB109" s="929"/>
      <c r="AC109" s="929"/>
      <c r="AD109" s="929"/>
      <c r="AE109" s="930"/>
      <c r="AF109" s="928" t="s">
        <v>431</v>
      </c>
      <c r="AG109" s="929"/>
      <c r="AH109" s="929"/>
      <c r="AI109" s="929"/>
      <c r="AJ109" s="930"/>
      <c r="AK109" s="928" t="s">
        <v>308</v>
      </c>
      <c r="AL109" s="929"/>
      <c r="AM109" s="929"/>
      <c r="AN109" s="929"/>
      <c r="AO109" s="930"/>
      <c r="AP109" s="928" t="s">
        <v>432</v>
      </c>
      <c r="AQ109" s="929"/>
      <c r="AR109" s="929"/>
      <c r="AS109" s="929"/>
      <c r="AT109" s="931"/>
      <c r="AU109" s="948" t="s">
        <v>429</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430</v>
      </c>
      <c r="BR109" s="929"/>
      <c r="BS109" s="929"/>
      <c r="BT109" s="929"/>
      <c r="BU109" s="930"/>
      <c r="BV109" s="928" t="s">
        <v>431</v>
      </c>
      <c r="BW109" s="929"/>
      <c r="BX109" s="929"/>
      <c r="BY109" s="929"/>
      <c r="BZ109" s="930"/>
      <c r="CA109" s="928" t="s">
        <v>308</v>
      </c>
      <c r="CB109" s="929"/>
      <c r="CC109" s="929"/>
      <c r="CD109" s="929"/>
      <c r="CE109" s="930"/>
      <c r="CF109" s="949" t="s">
        <v>432</v>
      </c>
      <c r="CG109" s="949"/>
      <c r="CH109" s="949"/>
      <c r="CI109" s="949"/>
      <c r="CJ109" s="949"/>
      <c r="CK109" s="928" t="s">
        <v>433</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430</v>
      </c>
      <c r="DH109" s="929"/>
      <c r="DI109" s="929"/>
      <c r="DJ109" s="929"/>
      <c r="DK109" s="930"/>
      <c r="DL109" s="928" t="s">
        <v>431</v>
      </c>
      <c r="DM109" s="929"/>
      <c r="DN109" s="929"/>
      <c r="DO109" s="929"/>
      <c r="DP109" s="930"/>
      <c r="DQ109" s="928" t="s">
        <v>308</v>
      </c>
      <c r="DR109" s="929"/>
      <c r="DS109" s="929"/>
      <c r="DT109" s="929"/>
      <c r="DU109" s="930"/>
      <c r="DV109" s="928" t="s">
        <v>432</v>
      </c>
      <c r="DW109" s="929"/>
      <c r="DX109" s="929"/>
      <c r="DY109" s="929"/>
      <c r="DZ109" s="931"/>
    </row>
    <row r="110" spans="1:131" s="230" customFormat="1" ht="26.25" customHeight="1" x14ac:dyDescent="0.15">
      <c r="A110" s="932" t="s">
        <v>434</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18260</v>
      </c>
      <c r="AB110" s="936"/>
      <c r="AC110" s="936"/>
      <c r="AD110" s="936"/>
      <c r="AE110" s="937"/>
      <c r="AF110" s="938">
        <v>16542</v>
      </c>
      <c r="AG110" s="936"/>
      <c r="AH110" s="936"/>
      <c r="AI110" s="936"/>
      <c r="AJ110" s="937"/>
      <c r="AK110" s="938">
        <v>15316</v>
      </c>
      <c r="AL110" s="936"/>
      <c r="AM110" s="936"/>
      <c r="AN110" s="936"/>
      <c r="AO110" s="937"/>
      <c r="AP110" s="939">
        <v>5.8</v>
      </c>
      <c r="AQ110" s="940"/>
      <c r="AR110" s="940"/>
      <c r="AS110" s="940"/>
      <c r="AT110" s="941"/>
      <c r="AU110" s="942" t="s">
        <v>75</v>
      </c>
      <c r="AV110" s="943"/>
      <c r="AW110" s="943"/>
      <c r="AX110" s="943"/>
      <c r="AY110" s="943"/>
      <c r="AZ110" s="965" t="s">
        <v>435</v>
      </c>
      <c r="BA110" s="933"/>
      <c r="BB110" s="933"/>
      <c r="BC110" s="933"/>
      <c r="BD110" s="933"/>
      <c r="BE110" s="933"/>
      <c r="BF110" s="933"/>
      <c r="BG110" s="933"/>
      <c r="BH110" s="933"/>
      <c r="BI110" s="933"/>
      <c r="BJ110" s="933"/>
      <c r="BK110" s="933"/>
      <c r="BL110" s="933"/>
      <c r="BM110" s="933"/>
      <c r="BN110" s="933"/>
      <c r="BO110" s="933"/>
      <c r="BP110" s="934"/>
      <c r="BQ110" s="966">
        <v>90086</v>
      </c>
      <c r="BR110" s="967"/>
      <c r="BS110" s="967"/>
      <c r="BT110" s="967"/>
      <c r="BU110" s="967"/>
      <c r="BV110" s="967">
        <v>74609</v>
      </c>
      <c r="BW110" s="967"/>
      <c r="BX110" s="967"/>
      <c r="BY110" s="967"/>
      <c r="BZ110" s="967"/>
      <c r="CA110" s="967">
        <v>60276</v>
      </c>
      <c r="CB110" s="967"/>
      <c r="CC110" s="967"/>
      <c r="CD110" s="967"/>
      <c r="CE110" s="967"/>
      <c r="CF110" s="980">
        <v>22.7</v>
      </c>
      <c r="CG110" s="981"/>
      <c r="CH110" s="981"/>
      <c r="CI110" s="981"/>
      <c r="CJ110" s="981"/>
      <c r="CK110" s="982" t="s">
        <v>436</v>
      </c>
      <c r="CL110" s="983"/>
      <c r="CM110" s="965" t="s">
        <v>437</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438</v>
      </c>
      <c r="DH110" s="967"/>
      <c r="DI110" s="967"/>
      <c r="DJ110" s="967"/>
      <c r="DK110" s="967"/>
      <c r="DL110" s="967" t="s">
        <v>133</v>
      </c>
      <c r="DM110" s="967"/>
      <c r="DN110" s="967"/>
      <c r="DO110" s="967"/>
      <c r="DP110" s="967"/>
      <c r="DQ110" s="967" t="s">
        <v>439</v>
      </c>
      <c r="DR110" s="967"/>
      <c r="DS110" s="967"/>
      <c r="DT110" s="967"/>
      <c r="DU110" s="967"/>
      <c r="DV110" s="968" t="s">
        <v>439</v>
      </c>
      <c r="DW110" s="968"/>
      <c r="DX110" s="968"/>
      <c r="DY110" s="968"/>
      <c r="DZ110" s="969"/>
    </row>
    <row r="111" spans="1:131" s="230" customFormat="1" ht="26.25" customHeight="1" x14ac:dyDescent="0.15">
      <c r="A111" s="970" t="s">
        <v>440</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438</v>
      </c>
      <c r="AB111" s="974"/>
      <c r="AC111" s="974"/>
      <c r="AD111" s="974"/>
      <c r="AE111" s="975"/>
      <c r="AF111" s="976" t="s">
        <v>439</v>
      </c>
      <c r="AG111" s="974"/>
      <c r="AH111" s="974"/>
      <c r="AI111" s="974"/>
      <c r="AJ111" s="975"/>
      <c r="AK111" s="976" t="s">
        <v>439</v>
      </c>
      <c r="AL111" s="974"/>
      <c r="AM111" s="974"/>
      <c r="AN111" s="974"/>
      <c r="AO111" s="975"/>
      <c r="AP111" s="977" t="s">
        <v>133</v>
      </c>
      <c r="AQ111" s="978"/>
      <c r="AR111" s="978"/>
      <c r="AS111" s="978"/>
      <c r="AT111" s="979"/>
      <c r="AU111" s="944"/>
      <c r="AV111" s="945"/>
      <c r="AW111" s="945"/>
      <c r="AX111" s="945"/>
      <c r="AY111" s="945"/>
      <c r="AZ111" s="958" t="s">
        <v>441</v>
      </c>
      <c r="BA111" s="959"/>
      <c r="BB111" s="959"/>
      <c r="BC111" s="959"/>
      <c r="BD111" s="959"/>
      <c r="BE111" s="959"/>
      <c r="BF111" s="959"/>
      <c r="BG111" s="959"/>
      <c r="BH111" s="959"/>
      <c r="BI111" s="959"/>
      <c r="BJ111" s="959"/>
      <c r="BK111" s="959"/>
      <c r="BL111" s="959"/>
      <c r="BM111" s="959"/>
      <c r="BN111" s="959"/>
      <c r="BO111" s="959"/>
      <c r="BP111" s="960"/>
      <c r="BQ111" s="961" t="s">
        <v>133</v>
      </c>
      <c r="BR111" s="962"/>
      <c r="BS111" s="962"/>
      <c r="BT111" s="962"/>
      <c r="BU111" s="962"/>
      <c r="BV111" s="962" t="s">
        <v>439</v>
      </c>
      <c r="BW111" s="962"/>
      <c r="BX111" s="962"/>
      <c r="BY111" s="962"/>
      <c r="BZ111" s="962"/>
      <c r="CA111" s="962" t="s">
        <v>133</v>
      </c>
      <c r="CB111" s="962"/>
      <c r="CC111" s="962"/>
      <c r="CD111" s="962"/>
      <c r="CE111" s="962"/>
      <c r="CF111" s="956" t="s">
        <v>133</v>
      </c>
      <c r="CG111" s="957"/>
      <c r="CH111" s="957"/>
      <c r="CI111" s="957"/>
      <c r="CJ111" s="957"/>
      <c r="CK111" s="984"/>
      <c r="CL111" s="985"/>
      <c r="CM111" s="958" t="s">
        <v>442</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133</v>
      </c>
      <c r="DH111" s="962"/>
      <c r="DI111" s="962"/>
      <c r="DJ111" s="962"/>
      <c r="DK111" s="962"/>
      <c r="DL111" s="962" t="s">
        <v>439</v>
      </c>
      <c r="DM111" s="962"/>
      <c r="DN111" s="962"/>
      <c r="DO111" s="962"/>
      <c r="DP111" s="962"/>
      <c r="DQ111" s="962" t="s">
        <v>133</v>
      </c>
      <c r="DR111" s="962"/>
      <c r="DS111" s="962"/>
      <c r="DT111" s="962"/>
      <c r="DU111" s="962"/>
      <c r="DV111" s="963" t="s">
        <v>439</v>
      </c>
      <c r="DW111" s="963"/>
      <c r="DX111" s="963"/>
      <c r="DY111" s="963"/>
      <c r="DZ111" s="964"/>
    </row>
    <row r="112" spans="1:131" s="230" customFormat="1" ht="26.25" customHeight="1" x14ac:dyDescent="0.15">
      <c r="A112" s="988" t="s">
        <v>443</v>
      </c>
      <c r="B112" s="989"/>
      <c r="C112" s="959" t="s">
        <v>444</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439</v>
      </c>
      <c r="AB112" s="995"/>
      <c r="AC112" s="995"/>
      <c r="AD112" s="995"/>
      <c r="AE112" s="996"/>
      <c r="AF112" s="997" t="s">
        <v>439</v>
      </c>
      <c r="AG112" s="995"/>
      <c r="AH112" s="995"/>
      <c r="AI112" s="995"/>
      <c r="AJ112" s="996"/>
      <c r="AK112" s="997" t="s">
        <v>133</v>
      </c>
      <c r="AL112" s="995"/>
      <c r="AM112" s="995"/>
      <c r="AN112" s="995"/>
      <c r="AO112" s="996"/>
      <c r="AP112" s="998" t="s">
        <v>133</v>
      </c>
      <c r="AQ112" s="999"/>
      <c r="AR112" s="999"/>
      <c r="AS112" s="999"/>
      <c r="AT112" s="1000"/>
      <c r="AU112" s="944"/>
      <c r="AV112" s="945"/>
      <c r="AW112" s="945"/>
      <c r="AX112" s="945"/>
      <c r="AY112" s="945"/>
      <c r="AZ112" s="958" t="s">
        <v>445</v>
      </c>
      <c r="BA112" s="959"/>
      <c r="BB112" s="959"/>
      <c r="BC112" s="959"/>
      <c r="BD112" s="959"/>
      <c r="BE112" s="959"/>
      <c r="BF112" s="959"/>
      <c r="BG112" s="959"/>
      <c r="BH112" s="959"/>
      <c r="BI112" s="959"/>
      <c r="BJ112" s="959"/>
      <c r="BK112" s="959"/>
      <c r="BL112" s="959"/>
      <c r="BM112" s="959"/>
      <c r="BN112" s="959"/>
      <c r="BO112" s="959"/>
      <c r="BP112" s="960"/>
      <c r="BQ112" s="961">
        <v>118379</v>
      </c>
      <c r="BR112" s="962"/>
      <c r="BS112" s="962"/>
      <c r="BT112" s="962"/>
      <c r="BU112" s="962"/>
      <c r="BV112" s="962">
        <v>112895</v>
      </c>
      <c r="BW112" s="962"/>
      <c r="BX112" s="962"/>
      <c r="BY112" s="962"/>
      <c r="BZ112" s="962"/>
      <c r="CA112" s="962">
        <v>105094</v>
      </c>
      <c r="CB112" s="962"/>
      <c r="CC112" s="962"/>
      <c r="CD112" s="962"/>
      <c r="CE112" s="962"/>
      <c r="CF112" s="956">
        <v>39.5</v>
      </c>
      <c r="CG112" s="957"/>
      <c r="CH112" s="957"/>
      <c r="CI112" s="957"/>
      <c r="CJ112" s="957"/>
      <c r="CK112" s="984"/>
      <c r="CL112" s="985"/>
      <c r="CM112" s="958" t="s">
        <v>446</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439</v>
      </c>
      <c r="DH112" s="962"/>
      <c r="DI112" s="962"/>
      <c r="DJ112" s="962"/>
      <c r="DK112" s="962"/>
      <c r="DL112" s="962" t="s">
        <v>133</v>
      </c>
      <c r="DM112" s="962"/>
      <c r="DN112" s="962"/>
      <c r="DO112" s="962"/>
      <c r="DP112" s="962"/>
      <c r="DQ112" s="962" t="s">
        <v>133</v>
      </c>
      <c r="DR112" s="962"/>
      <c r="DS112" s="962"/>
      <c r="DT112" s="962"/>
      <c r="DU112" s="962"/>
      <c r="DV112" s="963" t="s">
        <v>133</v>
      </c>
      <c r="DW112" s="963"/>
      <c r="DX112" s="963"/>
      <c r="DY112" s="963"/>
      <c r="DZ112" s="964"/>
    </row>
    <row r="113" spans="1:130" s="230" customFormat="1" ht="26.25" customHeight="1" x14ac:dyDescent="0.15">
      <c r="A113" s="990"/>
      <c r="B113" s="991"/>
      <c r="C113" s="959" t="s">
        <v>447</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7201</v>
      </c>
      <c r="AB113" s="974"/>
      <c r="AC113" s="974"/>
      <c r="AD113" s="974"/>
      <c r="AE113" s="975"/>
      <c r="AF113" s="976">
        <v>7013</v>
      </c>
      <c r="AG113" s="974"/>
      <c r="AH113" s="974"/>
      <c r="AI113" s="974"/>
      <c r="AJ113" s="975"/>
      <c r="AK113" s="976">
        <v>9023</v>
      </c>
      <c r="AL113" s="974"/>
      <c r="AM113" s="974"/>
      <c r="AN113" s="974"/>
      <c r="AO113" s="975"/>
      <c r="AP113" s="977">
        <v>3.4</v>
      </c>
      <c r="AQ113" s="978"/>
      <c r="AR113" s="978"/>
      <c r="AS113" s="978"/>
      <c r="AT113" s="979"/>
      <c r="AU113" s="944"/>
      <c r="AV113" s="945"/>
      <c r="AW113" s="945"/>
      <c r="AX113" s="945"/>
      <c r="AY113" s="945"/>
      <c r="AZ113" s="958" t="s">
        <v>448</v>
      </c>
      <c r="BA113" s="959"/>
      <c r="BB113" s="959"/>
      <c r="BC113" s="959"/>
      <c r="BD113" s="959"/>
      <c r="BE113" s="959"/>
      <c r="BF113" s="959"/>
      <c r="BG113" s="959"/>
      <c r="BH113" s="959"/>
      <c r="BI113" s="959"/>
      <c r="BJ113" s="959"/>
      <c r="BK113" s="959"/>
      <c r="BL113" s="959"/>
      <c r="BM113" s="959"/>
      <c r="BN113" s="959"/>
      <c r="BO113" s="959"/>
      <c r="BP113" s="960"/>
      <c r="BQ113" s="961">
        <v>20528</v>
      </c>
      <c r="BR113" s="962"/>
      <c r="BS113" s="962"/>
      <c r="BT113" s="962"/>
      <c r="BU113" s="962"/>
      <c r="BV113" s="962">
        <v>17305</v>
      </c>
      <c r="BW113" s="962"/>
      <c r="BX113" s="962"/>
      <c r="BY113" s="962"/>
      <c r="BZ113" s="962"/>
      <c r="CA113" s="962">
        <v>14052</v>
      </c>
      <c r="CB113" s="962"/>
      <c r="CC113" s="962"/>
      <c r="CD113" s="962"/>
      <c r="CE113" s="962"/>
      <c r="CF113" s="956">
        <v>5.3</v>
      </c>
      <c r="CG113" s="957"/>
      <c r="CH113" s="957"/>
      <c r="CI113" s="957"/>
      <c r="CJ113" s="957"/>
      <c r="CK113" s="984"/>
      <c r="CL113" s="985"/>
      <c r="CM113" s="958" t="s">
        <v>449</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439</v>
      </c>
      <c r="DH113" s="995"/>
      <c r="DI113" s="995"/>
      <c r="DJ113" s="995"/>
      <c r="DK113" s="996"/>
      <c r="DL113" s="997" t="s">
        <v>133</v>
      </c>
      <c r="DM113" s="995"/>
      <c r="DN113" s="995"/>
      <c r="DO113" s="995"/>
      <c r="DP113" s="996"/>
      <c r="DQ113" s="997" t="s">
        <v>133</v>
      </c>
      <c r="DR113" s="995"/>
      <c r="DS113" s="995"/>
      <c r="DT113" s="995"/>
      <c r="DU113" s="996"/>
      <c r="DV113" s="998" t="s">
        <v>133</v>
      </c>
      <c r="DW113" s="999"/>
      <c r="DX113" s="999"/>
      <c r="DY113" s="999"/>
      <c r="DZ113" s="1000"/>
    </row>
    <row r="114" spans="1:130" s="230" customFormat="1" ht="26.25" customHeight="1" x14ac:dyDescent="0.15">
      <c r="A114" s="990"/>
      <c r="B114" s="991"/>
      <c r="C114" s="959" t="s">
        <v>450</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v>5444</v>
      </c>
      <c r="AB114" s="995"/>
      <c r="AC114" s="995"/>
      <c r="AD114" s="995"/>
      <c r="AE114" s="996"/>
      <c r="AF114" s="997">
        <v>3407</v>
      </c>
      <c r="AG114" s="995"/>
      <c r="AH114" s="995"/>
      <c r="AI114" s="995"/>
      <c r="AJ114" s="996"/>
      <c r="AK114" s="997">
        <v>3404</v>
      </c>
      <c r="AL114" s="995"/>
      <c r="AM114" s="995"/>
      <c r="AN114" s="995"/>
      <c r="AO114" s="996"/>
      <c r="AP114" s="998">
        <v>1.3</v>
      </c>
      <c r="AQ114" s="999"/>
      <c r="AR114" s="999"/>
      <c r="AS114" s="999"/>
      <c r="AT114" s="1000"/>
      <c r="AU114" s="944"/>
      <c r="AV114" s="945"/>
      <c r="AW114" s="945"/>
      <c r="AX114" s="945"/>
      <c r="AY114" s="945"/>
      <c r="AZ114" s="958" t="s">
        <v>451</v>
      </c>
      <c r="BA114" s="959"/>
      <c r="BB114" s="959"/>
      <c r="BC114" s="959"/>
      <c r="BD114" s="959"/>
      <c r="BE114" s="959"/>
      <c r="BF114" s="959"/>
      <c r="BG114" s="959"/>
      <c r="BH114" s="959"/>
      <c r="BI114" s="959"/>
      <c r="BJ114" s="959"/>
      <c r="BK114" s="959"/>
      <c r="BL114" s="959"/>
      <c r="BM114" s="959"/>
      <c r="BN114" s="959"/>
      <c r="BO114" s="959"/>
      <c r="BP114" s="960"/>
      <c r="BQ114" s="961">
        <v>12335</v>
      </c>
      <c r="BR114" s="962"/>
      <c r="BS114" s="962"/>
      <c r="BT114" s="962"/>
      <c r="BU114" s="962"/>
      <c r="BV114" s="962">
        <v>6769</v>
      </c>
      <c r="BW114" s="962"/>
      <c r="BX114" s="962"/>
      <c r="BY114" s="962"/>
      <c r="BZ114" s="962"/>
      <c r="CA114" s="962">
        <v>18377</v>
      </c>
      <c r="CB114" s="962"/>
      <c r="CC114" s="962"/>
      <c r="CD114" s="962"/>
      <c r="CE114" s="962"/>
      <c r="CF114" s="956">
        <v>6.9</v>
      </c>
      <c r="CG114" s="957"/>
      <c r="CH114" s="957"/>
      <c r="CI114" s="957"/>
      <c r="CJ114" s="957"/>
      <c r="CK114" s="984"/>
      <c r="CL114" s="985"/>
      <c r="CM114" s="958" t="s">
        <v>452</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439</v>
      </c>
      <c r="DH114" s="995"/>
      <c r="DI114" s="995"/>
      <c r="DJ114" s="995"/>
      <c r="DK114" s="996"/>
      <c r="DL114" s="997" t="s">
        <v>133</v>
      </c>
      <c r="DM114" s="995"/>
      <c r="DN114" s="995"/>
      <c r="DO114" s="995"/>
      <c r="DP114" s="996"/>
      <c r="DQ114" s="997" t="s">
        <v>133</v>
      </c>
      <c r="DR114" s="995"/>
      <c r="DS114" s="995"/>
      <c r="DT114" s="995"/>
      <c r="DU114" s="996"/>
      <c r="DV114" s="998" t="s">
        <v>439</v>
      </c>
      <c r="DW114" s="999"/>
      <c r="DX114" s="999"/>
      <c r="DY114" s="999"/>
      <c r="DZ114" s="1000"/>
    </row>
    <row r="115" spans="1:130" s="230" customFormat="1" ht="26.25" customHeight="1" x14ac:dyDescent="0.15">
      <c r="A115" s="990"/>
      <c r="B115" s="991"/>
      <c r="C115" s="959" t="s">
        <v>453</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t="s">
        <v>439</v>
      </c>
      <c r="AB115" s="974"/>
      <c r="AC115" s="974"/>
      <c r="AD115" s="974"/>
      <c r="AE115" s="975"/>
      <c r="AF115" s="976" t="s">
        <v>439</v>
      </c>
      <c r="AG115" s="974"/>
      <c r="AH115" s="974"/>
      <c r="AI115" s="974"/>
      <c r="AJ115" s="975"/>
      <c r="AK115" s="976" t="s">
        <v>133</v>
      </c>
      <c r="AL115" s="974"/>
      <c r="AM115" s="974"/>
      <c r="AN115" s="974"/>
      <c r="AO115" s="975"/>
      <c r="AP115" s="977" t="s">
        <v>133</v>
      </c>
      <c r="AQ115" s="978"/>
      <c r="AR115" s="978"/>
      <c r="AS115" s="978"/>
      <c r="AT115" s="979"/>
      <c r="AU115" s="944"/>
      <c r="AV115" s="945"/>
      <c r="AW115" s="945"/>
      <c r="AX115" s="945"/>
      <c r="AY115" s="945"/>
      <c r="AZ115" s="958" t="s">
        <v>454</v>
      </c>
      <c r="BA115" s="959"/>
      <c r="BB115" s="959"/>
      <c r="BC115" s="959"/>
      <c r="BD115" s="959"/>
      <c r="BE115" s="959"/>
      <c r="BF115" s="959"/>
      <c r="BG115" s="959"/>
      <c r="BH115" s="959"/>
      <c r="BI115" s="959"/>
      <c r="BJ115" s="959"/>
      <c r="BK115" s="959"/>
      <c r="BL115" s="959"/>
      <c r="BM115" s="959"/>
      <c r="BN115" s="959"/>
      <c r="BO115" s="959"/>
      <c r="BP115" s="960"/>
      <c r="BQ115" s="961" t="s">
        <v>133</v>
      </c>
      <c r="BR115" s="962"/>
      <c r="BS115" s="962"/>
      <c r="BT115" s="962"/>
      <c r="BU115" s="962"/>
      <c r="BV115" s="962" t="s">
        <v>439</v>
      </c>
      <c r="BW115" s="962"/>
      <c r="BX115" s="962"/>
      <c r="BY115" s="962"/>
      <c r="BZ115" s="962"/>
      <c r="CA115" s="962" t="s">
        <v>133</v>
      </c>
      <c r="CB115" s="962"/>
      <c r="CC115" s="962"/>
      <c r="CD115" s="962"/>
      <c r="CE115" s="962"/>
      <c r="CF115" s="956" t="s">
        <v>439</v>
      </c>
      <c r="CG115" s="957"/>
      <c r="CH115" s="957"/>
      <c r="CI115" s="957"/>
      <c r="CJ115" s="957"/>
      <c r="CK115" s="984"/>
      <c r="CL115" s="985"/>
      <c r="CM115" s="958" t="s">
        <v>455</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t="s">
        <v>133</v>
      </c>
      <c r="DH115" s="995"/>
      <c r="DI115" s="995"/>
      <c r="DJ115" s="995"/>
      <c r="DK115" s="996"/>
      <c r="DL115" s="997" t="s">
        <v>133</v>
      </c>
      <c r="DM115" s="995"/>
      <c r="DN115" s="995"/>
      <c r="DO115" s="995"/>
      <c r="DP115" s="996"/>
      <c r="DQ115" s="997" t="s">
        <v>133</v>
      </c>
      <c r="DR115" s="995"/>
      <c r="DS115" s="995"/>
      <c r="DT115" s="995"/>
      <c r="DU115" s="996"/>
      <c r="DV115" s="998" t="s">
        <v>133</v>
      </c>
      <c r="DW115" s="999"/>
      <c r="DX115" s="999"/>
      <c r="DY115" s="999"/>
      <c r="DZ115" s="1000"/>
    </row>
    <row r="116" spans="1:130" s="230" customFormat="1" ht="26.25" customHeight="1" x14ac:dyDescent="0.15">
      <c r="A116" s="992"/>
      <c r="B116" s="993"/>
      <c r="C116" s="1001" t="s">
        <v>456</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t="s">
        <v>133</v>
      </c>
      <c r="AB116" s="995"/>
      <c r="AC116" s="995"/>
      <c r="AD116" s="995"/>
      <c r="AE116" s="996"/>
      <c r="AF116" s="997" t="s">
        <v>439</v>
      </c>
      <c r="AG116" s="995"/>
      <c r="AH116" s="995"/>
      <c r="AI116" s="995"/>
      <c r="AJ116" s="996"/>
      <c r="AK116" s="997" t="s">
        <v>133</v>
      </c>
      <c r="AL116" s="995"/>
      <c r="AM116" s="995"/>
      <c r="AN116" s="995"/>
      <c r="AO116" s="996"/>
      <c r="AP116" s="998" t="s">
        <v>133</v>
      </c>
      <c r="AQ116" s="999"/>
      <c r="AR116" s="999"/>
      <c r="AS116" s="999"/>
      <c r="AT116" s="1000"/>
      <c r="AU116" s="944"/>
      <c r="AV116" s="945"/>
      <c r="AW116" s="945"/>
      <c r="AX116" s="945"/>
      <c r="AY116" s="945"/>
      <c r="AZ116" s="1003" t="s">
        <v>457</v>
      </c>
      <c r="BA116" s="1004"/>
      <c r="BB116" s="1004"/>
      <c r="BC116" s="1004"/>
      <c r="BD116" s="1004"/>
      <c r="BE116" s="1004"/>
      <c r="BF116" s="1004"/>
      <c r="BG116" s="1004"/>
      <c r="BH116" s="1004"/>
      <c r="BI116" s="1004"/>
      <c r="BJ116" s="1004"/>
      <c r="BK116" s="1004"/>
      <c r="BL116" s="1004"/>
      <c r="BM116" s="1004"/>
      <c r="BN116" s="1004"/>
      <c r="BO116" s="1004"/>
      <c r="BP116" s="1005"/>
      <c r="BQ116" s="961" t="s">
        <v>133</v>
      </c>
      <c r="BR116" s="962"/>
      <c r="BS116" s="962"/>
      <c r="BT116" s="962"/>
      <c r="BU116" s="962"/>
      <c r="BV116" s="962" t="s">
        <v>133</v>
      </c>
      <c r="BW116" s="962"/>
      <c r="BX116" s="962"/>
      <c r="BY116" s="962"/>
      <c r="BZ116" s="962"/>
      <c r="CA116" s="962" t="s">
        <v>439</v>
      </c>
      <c r="CB116" s="962"/>
      <c r="CC116" s="962"/>
      <c r="CD116" s="962"/>
      <c r="CE116" s="962"/>
      <c r="CF116" s="956" t="s">
        <v>133</v>
      </c>
      <c r="CG116" s="957"/>
      <c r="CH116" s="957"/>
      <c r="CI116" s="957"/>
      <c r="CJ116" s="957"/>
      <c r="CK116" s="984"/>
      <c r="CL116" s="985"/>
      <c r="CM116" s="958" t="s">
        <v>458</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133</v>
      </c>
      <c r="DH116" s="995"/>
      <c r="DI116" s="995"/>
      <c r="DJ116" s="995"/>
      <c r="DK116" s="996"/>
      <c r="DL116" s="997" t="s">
        <v>439</v>
      </c>
      <c r="DM116" s="995"/>
      <c r="DN116" s="995"/>
      <c r="DO116" s="995"/>
      <c r="DP116" s="996"/>
      <c r="DQ116" s="997" t="s">
        <v>133</v>
      </c>
      <c r="DR116" s="995"/>
      <c r="DS116" s="995"/>
      <c r="DT116" s="995"/>
      <c r="DU116" s="996"/>
      <c r="DV116" s="998" t="s">
        <v>439</v>
      </c>
      <c r="DW116" s="999"/>
      <c r="DX116" s="999"/>
      <c r="DY116" s="999"/>
      <c r="DZ116" s="1000"/>
    </row>
    <row r="117" spans="1:130" s="230" customFormat="1" ht="26.25" customHeight="1" x14ac:dyDescent="0.15">
      <c r="A117" s="948" t="s">
        <v>190</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459</v>
      </c>
      <c r="Z117" s="930"/>
      <c r="AA117" s="1014">
        <v>30905</v>
      </c>
      <c r="AB117" s="1015"/>
      <c r="AC117" s="1015"/>
      <c r="AD117" s="1015"/>
      <c r="AE117" s="1016"/>
      <c r="AF117" s="1017">
        <v>26962</v>
      </c>
      <c r="AG117" s="1015"/>
      <c r="AH117" s="1015"/>
      <c r="AI117" s="1015"/>
      <c r="AJ117" s="1016"/>
      <c r="AK117" s="1017">
        <v>27743</v>
      </c>
      <c r="AL117" s="1015"/>
      <c r="AM117" s="1015"/>
      <c r="AN117" s="1015"/>
      <c r="AO117" s="1016"/>
      <c r="AP117" s="1018"/>
      <c r="AQ117" s="1019"/>
      <c r="AR117" s="1019"/>
      <c r="AS117" s="1019"/>
      <c r="AT117" s="1020"/>
      <c r="AU117" s="944"/>
      <c r="AV117" s="945"/>
      <c r="AW117" s="945"/>
      <c r="AX117" s="945"/>
      <c r="AY117" s="945"/>
      <c r="AZ117" s="1010" t="s">
        <v>460</v>
      </c>
      <c r="BA117" s="1011"/>
      <c r="BB117" s="1011"/>
      <c r="BC117" s="1011"/>
      <c r="BD117" s="1011"/>
      <c r="BE117" s="1011"/>
      <c r="BF117" s="1011"/>
      <c r="BG117" s="1011"/>
      <c r="BH117" s="1011"/>
      <c r="BI117" s="1011"/>
      <c r="BJ117" s="1011"/>
      <c r="BK117" s="1011"/>
      <c r="BL117" s="1011"/>
      <c r="BM117" s="1011"/>
      <c r="BN117" s="1011"/>
      <c r="BO117" s="1011"/>
      <c r="BP117" s="1012"/>
      <c r="BQ117" s="961" t="s">
        <v>133</v>
      </c>
      <c r="BR117" s="962"/>
      <c r="BS117" s="962"/>
      <c r="BT117" s="962"/>
      <c r="BU117" s="962"/>
      <c r="BV117" s="962" t="s">
        <v>133</v>
      </c>
      <c r="BW117" s="962"/>
      <c r="BX117" s="962"/>
      <c r="BY117" s="962"/>
      <c r="BZ117" s="962"/>
      <c r="CA117" s="962" t="s">
        <v>438</v>
      </c>
      <c r="CB117" s="962"/>
      <c r="CC117" s="962"/>
      <c r="CD117" s="962"/>
      <c r="CE117" s="962"/>
      <c r="CF117" s="956" t="s">
        <v>438</v>
      </c>
      <c r="CG117" s="957"/>
      <c r="CH117" s="957"/>
      <c r="CI117" s="957"/>
      <c r="CJ117" s="957"/>
      <c r="CK117" s="984"/>
      <c r="CL117" s="985"/>
      <c r="CM117" s="958" t="s">
        <v>461</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438</v>
      </c>
      <c r="DH117" s="995"/>
      <c r="DI117" s="995"/>
      <c r="DJ117" s="995"/>
      <c r="DK117" s="996"/>
      <c r="DL117" s="997" t="s">
        <v>133</v>
      </c>
      <c r="DM117" s="995"/>
      <c r="DN117" s="995"/>
      <c r="DO117" s="995"/>
      <c r="DP117" s="996"/>
      <c r="DQ117" s="997" t="s">
        <v>438</v>
      </c>
      <c r="DR117" s="995"/>
      <c r="DS117" s="995"/>
      <c r="DT117" s="995"/>
      <c r="DU117" s="996"/>
      <c r="DV117" s="998" t="s">
        <v>133</v>
      </c>
      <c r="DW117" s="999"/>
      <c r="DX117" s="999"/>
      <c r="DY117" s="999"/>
      <c r="DZ117" s="1000"/>
    </row>
    <row r="118" spans="1:130" s="230" customFormat="1" ht="26.25" customHeight="1" x14ac:dyDescent="0.15">
      <c r="A118" s="948" t="s">
        <v>433</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430</v>
      </c>
      <c r="AB118" s="929"/>
      <c r="AC118" s="929"/>
      <c r="AD118" s="929"/>
      <c r="AE118" s="930"/>
      <c r="AF118" s="928" t="s">
        <v>431</v>
      </c>
      <c r="AG118" s="929"/>
      <c r="AH118" s="929"/>
      <c r="AI118" s="929"/>
      <c r="AJ118" s="930"/>
      <c r="AK118" s="928" t="s">
        <v>308</v>
      </c>
      <c r="AL118" s="929"/>
      <c r="AM118" s="929"/>
      <c r="AN118" s="929"/>
      <c r="AO118" s="930"/>
      <c r="AP118" s="1006" t="s">
        <v>432</v>
      </c>
      <c r="AQ118" s="1007"/>
      <c r="AR118" s="1007"/>
      <c r="AS118" s="1007"/>
      <c r="AT118" s="1008"/>
      <c r="AU118" s="944"/>
      <c r="AV118" s="945"/>
      <c r="AW118" s="945"/>
      <c r="AX118" s="945"/>
      <c r="AY118" s="945"/>
      <c r="AZ118" s="1009" t="s">
        <v>462</v>
      </c>
      <c r="BA118" s="1001"/>
      <c r="BB118" s="1001"/>
      <c r="BC118" s="1001"/>
      <c r="BD118" s="1001"/>
      <c r="BE118" s="1001"/>
      <c r="BF118" s="1001"/>
      <c r="BG118" s="1001"/>
      <c r="BH118" s="1001"/>
      <c r="BI118" s="1001"/>
      <c r="BJ118" s="1001"/>
      <c r="BK118" s="1001"/>
      <c r="BL118" s="1001"/>
      <c r="BM118" s="1001"/>
      <c r="BN118" s="1001"/>
      <c r="BO118" s="1001"/>
      <c r="BP118" s="1002"/>
      <c r="BQ118" s="1035" t="s">
        <v>438</v>
      </c>
      <c r="BR118" s="1036"/>
      <c r="BS118" s="1036"/>
      <c r="BT118" s="1036"/>
      <c r="BU118" s="1036"/>
      <c r="BV118" s="1036" t="s">
        <v>438</v>
      </c>
      <c r="BW118" s="1036"/>
      <c r="BX118" s="1036"/>
      <c r="BY118" s="1036"/>
      <c r="BZ118" s="1036"/>
      <c r="CA118" s="1036" t="s">
        <v>438</v>
      </c>
      <c r="CB118" s="1036"/>
      <c r="CC118" s="1036"/>
      <c r="CD118" s="1036"/>
      <c r="CE118" s="1036"/>
      <c r="CF118" s="956" t="s">
        <v>438</v>
      </c>
      <c r="CG118" s="957"/>
      <c r="CH118" s="957"/>
      <c r="CI118" s="957"/>
      <c r="CJ118" s="957"/>
      <c r="CK118" s="984"/>
      <c r="CL118" s="985"/>
      <c r="CM118" s="958" t="s">
        <v>463</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438</v>
      </c>
      <c r="DH118" s="995"/>
      <c r="DI118" s="995"/>
      <c r="DJ118" s="995"/>
      <c r="DK118" s="996"/>
      <c r="DL118" s="997" t="s">
        <v>438</v>
      </c>
      <c r="DM118" s="995"/>
      <c r="DN118" s="995"/>
      <c r="DO118" s="995"/>
      <c r="DP118" s="996"/>
      <c r="DQ118" s="997" t="s">
        <v>438</v>
      </c>
      <c r="DR118" s="995"/>
      <c r="DS118" s="995"/>
      <c r="DT118" s="995"/>
      <c r="DU118" s="996"/>
      <c r="DV118" s="998" t="s">
        <v>438</v>
      </c>
      <c r="DW118" s="999"/>
      <c r="DX118" s="999"/>
      <c r="DY118" s="999"/>
      <c r="DZ118" s="1000"/>
    </row>
    <row r="119" spans="1:130" s="230" customFormat="1" ht="26.25" customHeight="1" x14ac:dyDescent="0.15">
      <c r="A119" s="1092" t="s">
        <v>436</v>
      </c>
      <c r="B119" s="983"/>
      <c r="C119" s="965" t="s">
        <v>437</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438</v>
      </c>
      <c r="AB119" s="936"/>
      <c r="AC119" s="936"/>
      <c r="AD119" s="936"/>
      <c r="AE119" s="937"/>
      <c r="AF119" s="938" t="s">
        <v>438</v>
      </c>
      <c r="AG119" s="936"/>
      <c r="AH119" s="936"/>
      <c r="AI119" s="936"/>
      <c r="AJ119" s="937"/>
      <c r="AK119" s="938" t="s">
        <v>438</v>
      </c>
      <c r="AL119" s="936"/>
      <c r="AM119" s="936"/>
      <c r="AN119" s="936"/>
      <c r="AO119" s="937"/>
      <c r="AP119" s="939" t="s">
        <v>438</v>
      </c>
      <c r="AQ119" s="940"/>
      <c r="AR119" s="940"/>
      <c r="AS119" s="940"/>
      <c r="AT119" s="941"/>
      <c r="AU119" s="946"/>
      <c r="AV119" s="947"/>
      <c r="AW119" s="947"/>
      <c r="AX119" s="947"/>
      <c r="AY119" s="947"/>
      <c r="AZ119" s="251" t="s">
        <v>190</v>
      </c>
      <c r="BA119" s="251"/>
      <c r="BB119" s="251"/>
      <c r="BC119" s="251"/>
      <c r="BD119" s="251"/>
      <c r="BE119" s="251"/>
      <c r="BF119" s="251"/>
      <c r="BG119" s="251"/>
      <c r="BH119" s="251"/>
      <c r="BI119" s="251"/>
      <c r="BJ119" s="251"/>
      <c r="BK119" s="251"/>
      <c r="BL119" s="251"/>
      <c r="BM119" s="251"/>
      <c r="BN119" s="251"/>
      <c r="BO119" s="1013" t="s">
        <v>464</v>
      </c>
      <c r="BP119" s="1041"/>
      <c r="BQ119" s="1035">
        <v>241328</v>
      </c>
      <c r="BR119" s="1036"/>
      <c r="BS119" s="1036"/>
      <c r="BT119" s="1036"/>
      <c r="BU119" s="1036"/>
      <c r="BV119" s="1036">
        <v>211578</v>
      </c>
      <c r="BW119" s="1036"/>
      <c r="BX119" s="1036"/>
      <c r="BY119" s="1036"/>
      <c r="BZ119" s="1036"/>
      <c r="CA119" s="1036">
        <v>197799</v>
      </c>
      <c r="CB119" s="1036"/>
      <c r="CC119" s="1036"/>
      <c r="CD119" s="1036"/>
      <c r="CE119" s="1036"/>
      <c r="CF119" s="1037"/>
      <c r="CG119" s="1038"/>
      <c r="CH119" s="1038"/>
      <c r="CI119" s="1038"/>
      <c r="CJ119" s="1039"/>
      <c r="CK119" s="986"/>
      <c r="CL119" s="987"/>
      <c r="CM119" s="1009" t="s">
        <v>465</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t="s">
        <v>133</v>
      </c>
      <c r="DH119" s="1022"/>
      <c r="DI119" s="1022"/>
      <c r="DJ119" s="1022"/>
      <c r="DK119" s="1023"/>
      <c r="DL119" s="1021" t="s">
        <v>438</v>
      </c>
      <c r="DM119" s="1022"/>
      <c r="DN119" s="1022"/>
      <c r="DO119" s="1022"/>
      <c r="DP119" s="1023"/>
      <c r="DQ119" s="1021" t="s">
        <v>466</v>
      </c>
      <c r="DR119" s="1022"/>
      <c r="DS119" s="1022"/>
      <c r="DT119" s="1022"/>
      <c r="DU119" s="1023"/>
      <c r="DV119" s="1024" t="s">
        <v>133</v>
      </c>
      <c r="DW119" s="1025"/>
      <c r="DX119" s="1025"/>
      <c r="DY119" s="1025"/>
      <c r="DZ119" s="1026"/>
    </row>
    <row r="120" spans="1:130" s="230" customFormat="1" ht="26.25" customHeight="1" x14ac:dyDescent="0.15">
      <c r="A120" s="1093"/>
      <c r="B120" s="985"/>
      <c r="C120" s="958" t="s">
        <v>442</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133</v>
      </c>
      <c r="AB120" s="995"/>
      <c r="AC120" s="995"/>
      <c r="AD120" s="995"/>
      <c r="AE120" s="996"/>
      <c r="AF120" s="997" t="s">
        <v>133</v>
      </c>
      <c r="AG120" s="995"/>
      <c r="AH120" s="995"/>
      <c r="AI120" s="995"/>
      <c r="AJ120" s="996"/>
      <c r="AK120" s="997" t="s">
        <v>438</v>
      </c>
      <c r="AL120" s="995"/>
      <c r="AM120" s="995"/>
      <c r="AN120" s="995"/>
      <c r="AO120" s="996"/>
      <c r="AP120" s="998" t="s">
        <v>133</v>
      </c>
      <c r="AQ120" s="999"/>
      <c r="AR120" s="999"/>
      <c r="AS120" s="999"/>
      <c r="AT120" s="1000"/>
      <c r="AU120" s="1027" t="s">
        <v>467</v>
      </c>
      <c r="AV120" s="1028"/>
      <c r="AW120" s="1028"/>
      <c r="AX120" s="1028"/>
      <c r="AY120" s="1029"/>
      <c r="AZ120" s="965" t="s">
        <v>468</v>
      </c>
      <c r="BA120" s="933"/>
      <c r="BB120" s="933"/>
      <c r="BC120" s="933"/>
      <c r="BD120" s="933"/>
      <c r="BE120" s="933"/>
      <c r="BF120" s="933"/>
      <c r="BG120" s="933"/>
      <c r="BH120" s="933"/>
      <c r="BI120" s="933"/>
      <c r="BJ120" s="933"/>
      <c r="BK120" s="933"/>
      <c r="BL120" s="933"/>
      <c r="BM120" s="933"/>
      <c r="BN120" s="933"/>
      <c r="BO120" s="933"/>
      <c r="BP120" s="934"/>
      <c r="BQ120" s="966">
        <v>1856700</v>
      </c>
      <c r="BR120" s="967"/>
      <c r="BS120" s="967"/>
      <c r="BT120" s="967"/>
      <c r="BU120" s="967"/>
      <c r="BV120" s="967">
        <v>1724277</v>
      </c>
      <c r="BW120" s="967"/>
      <c r="BX120" s="967"/>
      <c r="BY120" s="967"/>
      <c r="BZ120" s="967"/>
      <c r="CA120" s="967">
        <v>1724309</v>
      </c>
      <c r="CB120" s="967"/>
      <c r="CC120" s="967"/>
      <c r="CD120" s="967"/>
      <c r="CE120" s="967"/>
      <c r="CF120" s="980">
        <v>648.6</v>
      </c>
      <c r="CG120" s="981"/>
      <c r="CH120" s="981"/>
      <c r="CI120" s="981"/>
      <c r="CJ120" s="981"/>
      <c r="CK120" s="1042" t="s">
        <v>469</v>
      </c>
      <c r="CL120" s="1043"/>
      <c r="CM120" s="1043"/>
      <c r="CN120" s="1043"/>
      <c r="CO120" s="1044"/>
      <c r="CP120" s="1050" t="s">
        <v>407</v>
      </c>
      <c r="CQ120" s="1051"/>
      <c r="CR120" s="1051"/>
      <c r="CS120" s="1051"/>
      <c r="CT120" s="1051"/>
      <c r="CU120" s="1051"/>
      <c r="CV120" s="1051"/>
      <c r="CW120" s="1051"/>
      <c r="CX120" s="1051"/>
      <c r="CY120" s="1051"/>
      <c r="CZ120" s="1051"/>
      <c r="DA120" s="1051"/>
      <c r="DB120" s="1051"/>
      <c r="DC120" s="1051"/>
      <c r="DD120" s="1051"/>
      <c r="DE120" s="1051"/>
      <c r="DF120" s="1052"/>
      <c r="DG120" s="966">
        <v>118379</v>
      </c>
      <c r="DH120" s="967"/>
      <c r="DI120" s="967"/>
      <c r="DJ120" s="967"/>
      <c r="DK120" s="967"/>
      <c r="DL120" s="967">
        <v>112895</v>
      </c>
      <c r="DM120" s="967"/>
      <c r="DN120" s="967"/>
      <c r="DO120" s="967"/>
      <c r="DP120" s="967"/>
      <c r="DQ120" s="967">
        <v>105094</v>
      </c>
      <c r="DR120" s="967"/>
      <c r="DS120" s="967"/>
      <c r="DT120" s="967"/>
      <c r="DU120" s="967"/>
      <c r="DV120" s="968">
        <v>39.5</v>
      </c>
      <c r="DW120" s="968"/>
      <c r="DX120" s="968"/>
      <c r="DY120" s="968"/>
      <c r="DZ120" s="969"/>
    </row>
    <row r="121" spans="1:130" s="230" customFormat="1" ht="26.25" customHeight="1" x14ac:dyDescent="0.15">
      <c r="A121" s="1093"/>
      <c r="B121" s="985"/>
      <c r="C121" s="1010" t="s">
        <v>470</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438</v>
      </c>
      <c r="AB121" s="995"/>
      <c r="AC121" s="995"/>
      <c r="AD121" s="995"/>
      <c r="AE121" s="996"/>
      <c r="AF121" s="997" t="s">
        <v>438</v>
      </c>
      <c r="AG121" s="995"/>
      <c r="AH121" s="995"/>
      <c r="AI121" s="995"/>
      <c r="AJ121" s="996"/>
      <c r="AK121" s="997" t="s">
        <v>133</v>
      </c>
      <c r="AL121" s="995"/>
      <c r="AM121" s="995"/>
      <c r="AN121" s="995"/>
      <c r="AO121" s="996"/>
      <c r="AP121" s="998" t="s">
        <v>133</v>
      </c>
      <c r="AQ121" s="999"/>
      <c r="AR121" s="999"/>
      <c r="AS121" s="999"/>
      <c r="AT121" s="1000"/>
      <c r="AU121" s="1030"/>
      <c r="AV121" s="1031"/>
      <c r="AW121" s="1031"/>
      <c r="AX121" s="1031"/>
      <c r="AY121" s="1032"/>
      <c r="AZ121" s="958" t="s">
        <v>471</v>
      </c>
      <c r="BA121" s="959"/>
      <c r="BB121" s="959"/>
      <c r="BC121" s="959"/>
      <c r="BD121" s="959"/>
      <c r="BE121" s="959"/>
      <c r="BF121" s="959"/>
      <c r="BG121" s="959"/>
      <c r="BH121" s="959"/>
      <c r="BI121" s="959"/>
      <c r="BJ121" s="959"/>
      <c r="BK121" s="959"/>
      <c r="BL121" s="959"/>
      <c r="BM121" s="959"/>
      <c r="BN121" s="959"/>
      <c r="BO121" s="959"/>
      <c r="BP121" s="960"/>
      <c r="BQ121" s="961" t="s">
        <v>133</v>
      </c>
      <c r="BR121" s="962"/>
      <c r="BS121" s="962"/>
      <c r="BT121" s="962"/>
      <c r="BU121" s="962"/>
      <c r="BV121" s="962" t="s">
        <v>133</v>
      </c>
      <c r="BW121" s="962"/>
      <c r="BX121" s="962"/>
      <c r="BY121" s="962"/>
      <c r="BZ121" s="962"/>
      <c r="CA121" s="962" t="s">
        <v>438</v>
      </c>
      <c r="CB121" s="962"/>
      <c r="CC121" s="962"/>
      <c r="CD121" s="962"/>
      <c r="CE121" s="962"/>
      <c r="CF121" s="956" t="s">
        <v>438</v>
      </c>
      <c r="CG121" s="957"/>
      <c r="CH121" s="957"/>
      <c r="CI121" s="957"/>
      <c r="CJ121" s="957"/>
      <c r="CK121" s="1045"/>
      <c r="CL121" s="1046"/>
      <c r="CM121" s="1046"/>
      <c r="CN121" s="1046"/>
      <c r="CO121" s="1047"/>
      <c r="CP121" s="1055" t="s">
        <v>472</v>
      </c>
      <c r="CQ121" s="1056"/>
      <c r="CR121" s="1056"/>
      <c r="CS121" s="1056"/>
      <c r="CT121" s="1056"/>
      <c r="CU121" s="1056"/>
      <c r="CV121" s="1056"/>
      <c r="CW121" s="1056"/>
      <c r="CX121" s="1056"/>
      <c r="CY121" s="1056"/>
      <c r="CZ121" s="1056"/>
      <c r="DA121" s="1056"/>
      <c r="DB121" s="1056"/>
      <c r="DC121" s="1056"/>
      <c r="DD121" s="1056"/>
      <c r="DE121" s="1056"/>
      <c r="DF121" s="1057"/>
      <c r="DG121" s="961" t="s">
        <v>438</v>
      </c>
      <c r="DH121" s="962"/>
      <c r="DI121" s="962"/>
      <c r="DJ121" s="962"/>
      <c r="DK121" s="962"/>
      <c r="DL121" s="962" t="s">
        <v>438</v>
      </c>
      <c r="DM121" s="962"/>
      <c r="DN121" s="962"/>
      <c r="DO121" s="962"/>
      <c r="DP121" s="962"/>
      <c r="DQ121" s="962" t="s">
        <v>438</v>
      </c>
      <c r="DR121" s="962"/>
      <c r="DS121" s="962"/>
      <c r="DT121" s="962"/>
      <c r="DU121" s="962"/>
      <c r="DV121" s="963" t="s">
        <v>133</v>
      </c>
      <c r="DW121" s="963"/>
      <c r="DX121" s="963"/>
      <c r="DY121" s="963"/>
      <c r="DZ121" s="964"/>
    </row>
    <row r="122" spans="1:130" s="230" customFormat="1" ht="26.25" customHeight="1" x14ac:dyDescent="0.15">
      <c r="A122" s="1093"/>
      <c r="B122" s="985"/>
      <c r="C122" s="958" t="s">
        <v>452</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133</v>
      </c>
      <c r="AB122" s="995"/>
      <c r="AC122" s="995"/>
      <c r="AD122" s="995"/>
      <c r="AE122" s="996"/>
      <c r="AF122" s="997" t="s">
        <v>438</v>
      </c>
      <c r="AG122" s="995"/>
      <c r="AH122" s="995"/>
      <c r="AI122" s="995"/>
      <c r="AJ122" s="996"/>
      <c r="AK122" s="997" t="s">
        <v>438</v>
      </c>
      <c r="AL122" s="995"/>
      <c r="AM122" s="995"/>
      <c r="AN122" s="995"/>
      <c r="AO122" s="996"/>
      <c r="AP122" s="998" t="s">
        <v>438</v>
      </c>
      <c r="AQ122" s="999"/>
      <c r="AR122" s="999"/>
      <c r="AS122" s="999"/>
      <c r="AT122" s="1000"/>
      <c r="AU122" s="1030"/>
      <c r="AV122" s="1031"/>
      <c r="AW122" s="1031"/>
      <c r="AX122" s="1031"/>
      <c r="AY122" s="1032"/>
      <c r="AZ122" s="1009" t="s">
        <v>473</v>
      </c>
      <c r="BA122" s="1001"/>
      <c r="BB122" s="1001"/>
      <c r="BC122" s="1001"/>
      <c r="BD122" s="1001"/>
      <c r="BE122" s="1001"/>
      <c r="BF122" s="1001"/>
      <c r="BG122" s="1001"/>
      <c r="BH122" s="1001"/>
      <c r="BI122" s="1001"/>
      <c r="BJ122" s="1001"/>
      <c r="BK122" s="1001"/>
      <c r="BL122" s="1001"/>
      <c r="BM122" s="1001"/>
      <c r="BN122" s="1001"/>
      <c r="BO122" s="1001"/>
      <c r="BP122" s="1002"/>
      <c r="BQ122" s="1035">
        <v>250520</v>
      </c>
      <c r="BR122" s="1036"/>
      <c r="BS122" s="1036"/>
      <c r="BT122" s="1036"/>
      <c r="BU122" s="1036"/>
      <c r="BV122" s="1036">
        <v>229147</v>
      </c>
      <c r="BW122" s="1036"/>
      <c r="BX122" s="1036"/>
      <c r="BY122" s="1036"/>
      <c r="BZ122" s="1036"/>
      <c r="CA122" s="1036">
        <v>205410</v>
      </c>
      <c r="CB122" s="1036"/>
      <c r="CC122" s="1036"/>
      <c r="CD122" s="1036"/>
      <c r="CE122" s="1036"/>
      <c r="CF122" s="1053">
        <v>77.3</v>
      </c>
      <c r="CG122" s="1054"/>
      <c r="CH122" s="1054"/>
      <c r="CI122" s="1054"/>
      <c r="CJ122" s="1054"/>
      <c r="CK122" s="1045"/>
      <c r="CL122" s="1046"/>
      <c r="CM122" s="1046"/>
      <c r="CN122" s="1046"/>
      <c r="CO122" s="1047"/>
      <c r="CP122" s="1055" t="s">
        <v>474</v>
      </c>
      <c r="CQ122" s="1056"/>
      <c r="CR122" s="1056"/>
      <c r="CS122" s="1056"/>
      <c r="CT122" s="1056"/>
      <c r="CU122" s="1056"/>
      <c r="CV122" s="1056"/>
      <c r="CW122" s="1056"/>
      <c r="CX122" s="1056"/>
      <c r="CY122" s="1056"/>
      <c r="CZ122" s="1056"/>
      <c r="DA122" s="1056"/>
      <c r="DB122" s="1056"/>
      <c r="DC122" s="1056"/>
      <c r="DD122" s="1056"/>
      <c r="DE122" s="1056"/>
      <c r="DF122" s="1057"/>
      <c r="DG122" s="961" t="s">
        <v>438</v>
      </c>
      <c r="DH122" s="962"/>
      <c r="DI122" s="962"/>
      <c r="DJ122" s="962"/>
      <c r="DK122" s="962"/>
      <c r="DL122" s="962" t="s">
        <v>438</v>
      </c>
      <c r="DM122" s="962"/>
      <c r="DN122" s="962"/>
      <c r="DO122" s="962"/>
      <c r="DP122" s="962"/>
      <c r="DQ122" s="962" t="s">
        <v>133</v>
      </c>
      <c r="DR122" s="962"/>
      <c r="DS122" s="962"/>
      <c r="DT122" s="962"/>
      <c r="DU122" s="962"/>
      <c r="DV122" s="963" t="s">
        <v>133</v>
      </c>
      <c r="DW122" s="963"/>
      <c r="DX122" s="963"/>
      <c r="DY122" s="963"/>
      <c r="DZ122" s="964"/>
    </row>
    <row r="123" spans="1:130" s="230" customFormat="1" ht="26.25" customHeight="1" x14ac:dyDescent="0.15">
      <c r="A123" s="1093"/>
      <c r="B123" s="985"/>
      <c r="C123" s="958" t="s">
        <v>458</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t="s">
        <v>133</v>
      </c>
      <c r="AB123" s="995"/>
      <c r="AC123" s="995"/>
      <c r="AD123" s="995"/>
      <c r="AE123" s="996"/>
      <c r="AF123" s="997" t="s">
        <v>133</v>
      </c>
      <c r="AG123" s="995"/>
      <c r="AH123" s="995"/>
      <c r="AI123" s="995"/>
      <c r="AJ123" s="996"/>
      <c r="AK123" s="997" t="s">
        <v>133</v>
      </c>
      <c r="AL123" s="995"/>
      <c r="AM123" s="995"/>
      <c r="AN123" s="995"/>
      <c r="AO123" s="996"/>
      <c r="AP123" s="998" t="s">
        <v>133</v>
      </c>
      <c r="AQ123" s="999"/>
      <c r="AR123" s="999"/>
      <c r="AS123" s="999"/>
      <c r="AT123" s="1000"/>
      <c r="AU123" s="1033"/>
      <c r="AV123" s="1034"/>
      <c r="AW123" s="1034"/>
      <c r="AX123" s="1034"/>
      <c r="AY123" s="1034"/>
      <c r="AZ123" s="251" t="s">
        <v>190</v>
      </c>
      <c r="BA123" s="251"/>
      <c r="BB123" s="251"/>
      <c r="BC123" s="251"/>
      <c r="BD123" s="251"/>
      <c r="BE123" s="251"/>
      <c r="BF123" s="251"/>
      <c r="BG123" s="251"/>
      <c r="BH123" s="251"/>
      <c r="BI123" s="251"/>
      <c r="BJ123" s="251"/>
      <c r="BK123" s="251"/>
      <c r="BL123" s="251"/>
      <c r="BM123" s="251"/>
      <c r="BN123" s="251"/>
      <c r="BO123" s="1013" t="s">
        <v>475</v>
      </c>
      <c r="BP123" s="1041"/>
      <c r="BQ123" s="1099">
        <v>2107220</v>
      </c>
      <c r="BR123" s="1100"/>
      <c r="BS123" s="1100"/>
      <c r="BT123" s="1100"/>
      <c r="BU123" s="1100"/>
      <c r="BV123" s="1100">
        <v>1953424</v>
      </c>
      <c r="BW123" s="1100"/>
      <c r="BX123" s="1100"/>
      <c r="BY123" s="1100"/>
      <c r="BZ123" s="1100"/>
      <c r="CA123" s="1100">
        <v>1929719</v>
      </c>
      <c r="CB123" s="1100"/>
      <c r="CC123" s="1100"/>
      <c r="CD123" s="1100"/>
      <c r="CE123" s="1100"/>
      <c r="CF123" s="1037"/>
      <c r="CG123" s="1038"/>
      <c r="CH123" s="1038"/>
      <c r="CI123" s="1038"/>
      <c r="CJ123" s="1039"/>
      <c r="CK123" s="1045"/>
      <c r="CL123" s="1046"/>
      <c r="CM123" s="1046"/>
      <c r="CN123" s="1046"/>
      <c r="CO123" s="1047"/>
      <c r="CP123" s="1055" t="s">
        <v>476</v>
      </c>
      <c r="CQ123" s="1056"/>
      <c r="CR123" s="1056"/>
      <c r="CS123" s="1056"/>
      <c r="CT123" s="1056"/>
      <c r="CU123" s="1056"/>
      <c r="CV123" s="1056"/>
      <c r="CW123" s="1056"/>
      <c r="CX123" s="1056"/>
      <c r="CY123" s="1056"/>
      <c r="CZ123" s="1056"/>
      <c r="DA123" s="1056"/>
      <c r="DB123" s="1056"/>
      <c r="DC123" s="1056"/>
      <c r="DD123" s="1056"/>
      <c r="DE123" s="1056"/>
      <c r="DF123" s="1057"/>
      <c r="DG123" s="994" t="s">
        <v>133</v>
      </c>
      <c r="DH123" s="995"/>
      <c r="DI123" s="995"/>
      <c r="DJ123" s="995"/>
      <c r="DK123" s="996"/>
      <c r="DL123" s="997" t="s">
        <v>133</v>
      </c>
      <c r="DM123" s="995"/>
      <c r="DN123" s="995"/>
      <c r="DO123" s="995"/>
      <c r="DP123" s="996"/>
      <c r="DQ123" s="997" t="s">
        <v>133</v>
      </c>
      <c r="DR123" s="995"/>
      <c r="DS123" s="995"/>
      <c r="DT123" s="995"/>
      <c r="DU123" s="996"/>
      <c r="DV123" s="998" t="s">
        <v>133</v>
      </c>
      <c r="DW123" s="999"/>
      <c r="DX123" s="999"/>
      <c r="DY123" s="999"/>
      <c r="DZ123" s="1000"/>
    </row>
    <row r="124" spans="1:130" s="230" customFormat="1" ht="26.25" customHeight="1" thickBot="1" x14ac:dyDescent="0.2">
      <c r="A124" s="1093"/>
      <c r="B124" s="985"/>
      <c r="C124" s="958" t="s">
        <v>461</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133</v>
      </c>
      <c r="AB124" s="995"/>
      <c r="AC124" s="995"/>
      <c r="AD124" s="995"/>
      <c r="AE124" s="996"/>
      <c r="AF124" s="997" t="s">
        <v>133</v>
      </c>
      <c r="AG124" s="995"/>
      <c r="AH124" s="995"/>
      <c r="AI124" s="995"/>
      <c r="AJ124" s="996"/>
      <c r="AK124" s="997" t="s">
        <v>438</v>
      </c>
      <c r="AL124" s="995"/>
      <c r="AM124" s="995"/>
      <c r="AN124" s="995"/>
      <c r="AO124" s="996"/>
      <c r="AP124" s="998" t="s">
        <v>133</v>
      </c>
      <c r="AQ124" s="999"/>
      <c r="AR124" s="999"/>
      <c r="AS124" s="999"/>
      <c r="AT124" s="1000"/>
      <c r="AU124" s="1095" t="s">
        <v>477</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t="s">
        <v>438</v>
      </c>
      <c r="BR124" s="1063"/>
      <c r="BS124" s="1063"/>
      <c r="BT124" s="1063"/>
      <c r="BU124" s="1063"/>
      <c r="BV124" s="1063" t="s">
        <v>478</v>
      </c>
      <c r="BW124" s="1063"/>
      <c r="BX124" s="1063"/>
      <c r="BY124" s="1063"/>
      <c r="BZ124" s="1063"/>
      <c r="CA124" s="1063" t="s">
        <v>133</v>
      </c>
      <c r="CB124" s="1063"/>
      <c r="CC124" s="1063"/>
      <c r="CD124" s="1063"/>
      <c r="CE124" s="1063"/>
      <c r="CF124" s="1064"/>
      <c r="CG124" s="1065"/>
      <c r="CH124" s="1065"/>
      <c r="CI124" s="1065"/>
      <c r="CJ124" s="1066"/>
      <c r="CK124" s="1048"/>
      <c r="CL124" s="1048"/>
      <c r="CM124" s="1048"/>
      <c r="CN124" s="1048"/>
      <c r="CO124" s="1049"/>
      <c r="CP124" s="1055" t="s">
        <v>479</v>
      </c>
      <c r="CQ124" s="1056"/>
      <c r="CR124" s="1056"/>
      <c r="CS124" s="1056"/>
      <c r="CT124" s="1056"/>
      <c r="CU124" s="1056"/>
      <c r="CV124" s="1056"/>
      <c r="CW124" s="1056"/>
      <c r="CX124" s="1056"/>
      <c r="CY124" s="1056"/>
      <c r="CZ124" s="1056"/>
      <c r="DA124" s="1056"/>
      <c r="DB124" s="1056"/>
      <c r="DC124" s="1056"/>
      <c r="DD124" s="1056"/>
      <c r="DE124" s="1056"/>
      <c r="DF124" s="1057"/>
      <c r="DG124" s="1040" t="s">
        <v>133</v>
      </c>
      <c r="DH124" s="1022"/>
      <c r="DI124" s="1022"/>
      <c r="DJ124" s="1022"/>
      <c r="DK124" s="1023"/>
      <c r="DL124" s="1021" t="s">
        <v>133</v>
      </c>
      <c r="DM124" s="1022"/>
      <c r="DN124" s="1022"/>
      <c r="DO124" s="1022"/>
      <c r="DP124" s="1023"/>
      <c r="DQ124" s="1021" t="s">
        <v>133</v>
      </c>
      <c r="DR124" s="1022"/>
      <c r="DS124" s="1022"/>
      <c r="DT124" s="1022"/>
      <c r="DU124" s="1023"/>
      <c r="DV124" s="1024" t="s">
        <v>438</v>
      </c>
      <c r="DW124" s="1025"/>
      <c r="DX124" s="1025"/>
      <c r="DY124" s="1025"/>
      <c r="DZ124" s="1026"/>
    </row>
    <row r="125" spans="1:130" s="230" customFormat="1" ht="26.25" customHeight="1" x14ac:dyDescent="0.15">
      <c r="A125" s="1093"/>
      <c r="B125" s="985"/>
      <c r="C125" s="958" t="s">
        <v>463</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133</v>
      </c>
      <c r="AB125" s="995"/>
      <c r="AC125" s="995"/>
      <c r="AD125" s="995"/>
      <c r="AE125" s="996"/>
      <c r="AF125" s="997" t="s">
        <v>438</v>
      </c>
      <c r="AG125" s="995"/>
      <c r="AH125" s="995"/>
      <c r="AI125" s="995"/>
      <c r="AJ125" s="996"/>
      <c r="AK125" s="997" t="s">
        <v>133</v>
      </c>
      <c r="AL125" s="995"/>
      <c r="AM125" s="995"/>
      <c r="AN125" s="995"/>
      <c r="AO125" s="996"/>
      <c r="AP125" s="998" t="s">
        <v>438</v>
      </c>
      <c r="AQ125" s="999"/>
      <c r="AR125" s="999"/>
      <c r="AS125" s="999"/>
      <c r="AT125" s="100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8" t="s">
        <v>480</v>
      </c>
      <c r="CL125" s="1043"/>
      <c r="CM125" s="1043"/>
      <c r="CN125" s="1043"/>
      <c r="CO125" s="1044"/>
      <c r="CP125" s="965" t="s">
        <v>481</v>
      </c>
      <c r="CQ125" s="933"/>
      <c r="CR125" s="933"/>
      <c r="CS125" s="933"/>
      <c r="CT125" s="933"/>
      <c r="CU125" s="933"/>
      <c r="CV125" s="933"/>
      <c r="CW125" s="933"/>
      <c r="CX125" s="933"/>
      <c r="CY125" s="933"/>
      <c r="CZ125" s="933"/>
      <c r="DA125" s="933"/>
      <c r="DB125" s="933"/>
      <c r="DC125" s="933"/>
      <c r="DD125" s="933"/>
      <c r="DE125" s="933"/>
      <c r="DF125" s="934"/>
      <c r="DG125" s="966" t="s">
        <v>133</v>
      </c>
      <c r="DH125" s="967"/>
      <c r="DI125" s="967"/>
      <c r="DJ125" s="967"/>
      <c r="DK125" s="967"/>
      <c r="DL125" s="967" t="s">
        <v>133</v>
      </c>
      <c r="DM125" s="967"/>
      <c r="DN125" s="967"/>
      <c r="DO125" s="967"/>
      <c r="DP125" s="967"/>
      <c r="DQ125" s="967" t="s">
        <v>133</v>
      </c>
      <c r="DR125" s="967"/>
      <c r="DS125" s="967"/>
      <c r="DT125" s="967"/>
      <c r="DU125" s="967"/>
      <c r="DV125" s="968" t="s">
        <v>438</v>
      </c>
      <c r="DW125" s="968"/>
      <c r="DX125" s="968"/>
      <c r="DY125" s="968"/>
      <c r="DZ125" s="969"/>
    </row>
    <row r="126" spans="1:130" s="230" customFormat="1" ht="26.25" customHeight="1" thickBot="1" x14ac:dyDescent="0.2">
      <c r="A126" s="1093"/>
      <c r="B126" s="985"/>
      <c r="C126" s="958" t="s">
        <v>465</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t="s">
        <v>438</v>
      </c>
      <c r="AB126" s="995"/>
      <c r="AC126" s="995"/>
      <c r="AD126" s="995"/>
      <c r="AE126" s="996"/>
      <c r="AF126" s="997" t="s">
        <v>133</v>
      </c>
      <c r="AG126" s="995"/>
      <c r="AH126" s="995"/>
      <c r="AI126" s="995"/>
      <c r="AJ126" s="996"/>
      <c r="AK126" s="997" t="s">
        <v>133</v>
      </c>
      <c r="AL126" s="995"/>
      <c r="AM126" s="995"/>
      <c r="AN126" s="995"/>
      <c r="AO126" s="996"/>
      <c r="AP126" s="998" t="s">
        <v>438</v>
      </c>
      <c r="AQ126" s="999"/>
      <c r="AR126" s="999"/>
      <c r="AS126" s="999"/>
      <c r="AT126" s="100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9"/>
      <c r="CL126" s="1046"/>
      <c r="CM126" s="1046"/>
      <c r="CN126" s="1046"/>
      <c r="CO126" s="1047"/>
      <c r="CP126" s="958" t="s">
        <v>482</v>
      </c>
      <c r="CQ126" s="959"/>
      <c r="CR126" s="959"/>
      <c r="CS126" s="959"/>
      <c r="CT126" s="959"/>
      <c r="CU126" s="959"/>
      <c r="CV126" s="959"/>
      <c r="CW126" s="959"/>
      <c r="CX126" s="959"/>
      <c r="CY126" s="959"/>
      <c r="CZ126" s="959"/>
      <c r="DA126" s="959"/>
      <c r="DB126" s="959"/>
      <c r="DC126" s="959"/>
      <c r="DD126" s="959"/>
      <c r="DE126" s="959"/>
      <c r="DF126" s="960"/>
      <c r="DG126" s="961" t="s">
        <v>438</v>
      </c>
      <c r="DH126" s="962"/>
      <c r="DI126" s="962"/>
      <c r="DJ126" s="962"/>
      <c r="DK126" s="962"/>
      <c r="DL126" s="962" t="s">
        <v>438</v>
      </c>
      <c r="DM126" s="962"/>
      <c r="DN126" s="962"/>
      <c r="DO126" s="962"/>
      <c r="DP126" s="962"/>
      <c r="DQ126" s="962" t="s">
        <v>438</v>
      </c>
      <c r="DR126" s="962"/>
      <c r="DS126" s="962"/>
      <c r="DT126" s="962"/>
      <c r="DU126" s="962"/>
      <c r="DV126" s="963" t="s">
        <v>133</v>
      </c>
      <c r="DW126" s="963"/>
      <c r="DX126" s="963"/>
      <c r="DY126" s="963"/>
      <c r="DZ126" s="964"/>
    </row>
    <row r="127" spans="1:130" s="230" customFormat="1" ht="26.25" customHeight="1" x14ac:dyDescent="0.15">
      <c r="A127" s="1094"/>
      <c r="B127" s="987"/>
      <c r="C127" s="1009" t="s">
        <v>483</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t="s">
        <v>133</v>
      </c>
      <c r="AB127" s="995"/>
      <c r="AC127" s="995"/>
      <c r="AD127" s="995"/>
      <c r="AE127" s="996"/>
      <c r="AF127" s="997" t="s">
        <v>478</v>
      </c>
      <c r="AG127" s="995"/>
      <c r="AH127" s="995"/>
      <c r="AI127" s="995"/>
      <c r="AJ127" s="996"/>
      <c r="AK127" s="997" t="s">
        <v>133</v>
      </c>
      <c r="AL127" s="995"/>
      <c r="AM127" s="995"/>
      <c r="AN127" s="995"/>
      <c r="AO127" s="996"/>
      <c r="AP127" s="998" t="s">
        <v>438</v>
      </c>
      <c r="AQ127" s="999"/>
      <c r="AR127" s="999"/>
      <c r="AS127" s="999"/>
      <c r="AT127" s="1000"/>
      <c r="AU127" s="232"/>
      <c r="AV127" s="232"/>
      <c r="AW127" s="232"/>
      <c r="AX127" s="1067" t="s">
        <v>484</v>
      </c>
      <c r="AY127" s="1068"/>
      <c r="AZ127" s="1068"/>
      <c r="BA127" s="1068"/>
      <c r="BB127" s="1068"/>
      <c r="BC127" s="1068"/>
      <c r="BD127" s="1068"/>
      <c r="BE127" s="1069"/>
      <c r="BF127" s="1070" t="s">
        <v>485</v>
      </c>
      <c r="BG127" s="1068"/>
      <c r="BH127" s="1068"/>
      <c r="BI127" s="1068"/>
      <c r="BJ127" s="1068"/>
      <c r="BK127" s="1068"/>
      <c r="BL127" s="1069"/>
      <c r="BM127" s="1070" t="s">
        <v>486</v>
      </c>
      <c r="BN127" s="1068"/>
      <c r="BO127" s="1068"/>
      <c r="BP127" s="1068"/>
      <c r="BQ127" s="1068"/>
      <c r="BR127" s="1068"/>
      <c r="BS127" s="1069"/>
      <c r="BT127" s="1070" t="s">
        <v>487</v>
      </c>
      <c r="BU127" s="1068"/>
      <c r="BV127" s="1068"/>
      <c r="BW127" s="1068"/>
      <c r="BX127" s="1068"/>
      <c r="BY127" s="1068"/>
      <c r="BZ127" s="1091"/>
      <c r="CA127" s="232"/>
      <c r="CB127" s="232"/>
      <c r="CC127" s="232"/>
      <c r="CD127" s="255"/>
      <c r="CE127" s="255"/>
      <c r="CF127" s="255"/>
      <c r="CG127" s="232"/>
      <c r="CH127" s="232"/>
      <c r="CI127" s="232"/>
      <c r="CJ127" s="254"/>
      <c r="CK127" s="1059"/>
      <c r="CL127" s="1046"/>
      <c r="CM127" s="1046"/>
      <c r="CN127" s="1046"/>
      <c r="CO127" s="1047"/>
      <c r="CP127" s="958" t="s">
        <v>488</v>
      </c>
      <c r="CQ127" s="959"/>
      <c r="CR127" s="959"/>
      <c r="CS127" s="959"/>
      <c r="CT127" s="959"/>
      <c r="CU127" s="959"/>
      <c r="CV127" s="959"/>
      <c r="CW127" s="959"/>
      <c r="CX127" s="959"/>
      <c r="CY127" s="959"/>
      <c r="CZ127" s="959"/>
      <c r="DA127" s="959"/>
      <c r="DB127" s="959"/>
      <c r="DC127" s="959"/>
      <c r="DD127" s="959"/>
      <c r="DE127" s="959"/>
      <c r="DF127" s="960"/>
      <c r="DG127" s="961" t="s">
        <v>438</v>
      </c>
      <c r="DH127" s="962"/>
      <c r="DI127" s="962"/>
      <c r="DJ127" s="962"/>
      <c r="DK127" s="962"/>
      <c r="DL127" s="962" t="s">
        <v>133</v>
      </c>
      <c r="DM127" s="962"/>
      <c r="DN127" s="962"/>
      <c r="DO127" s="962"/>
      <c r="DP127" s="962"/>
      <c r="DQ127" s="962" t="s">
        <v>466</v>
      </c>
      <c r="DR127" s="962"/>
      <c r="DS127" s="962"/>
      <c r="DT127" s="962"/>
      <c r="DU127" s="962"/>
      <c r="DV127" s="963" t="s">
        <v>438</v>
      </c>
      <c r="DW127" s="963"/>
      <c r="DX127" s="963"/>
      <c r="DY127" s="963"/>
      <c r="DZ127" s="964"/>
    </row>
    <row r="128" spans="1:130" s="230" customFormat="1" ht="26.25" customHeight="1" thickBot="1" x14ac:dyDescent="0.2">
      <c r="A128" s="1077" t="s">
        <v>489</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490</v>
      </c>
      <c r="X128" s="1079"/>
      <c r="Y128" s="1079"/>
      <c r="Z128" s="1080"/>
      <c r="AA128" s="1081" t="s">
        <v>438</v>
      </c>
      <c r="AB128" s="1082"/>
      <c r="AC128" s="1082"/>
      <c r="AD128" s="1082"/>
      <c r="AE128" s="1083"/>
      <c r="AF128" s="1084" t="s">
        <v>438</v>
      </c>
      <c r="AG128" s="1082"/>
      <c r="AH128" s="1082"/>
      <c r="AI128" s="1082"/>
      <c r="AJ128" s="1083"/>
      <c r="AK128" s="1084" t="s">
        <v>438</v>
      </c>
      <c r="AL128" s="1082"/>
      <c r="AM128" s="1082"/>
      <c r="AN128" s="1082"/>
      <c r="AO128" s="1083"/>
      <c r="AP128" s="1085"/>
      <c r="AQ128" s="1086"/>
      <c r="AR128" s="1086"/>
      <c r="AS128" s="1086"/>
      <c r="AT128" s="1087"/>
      <c r="AU128" s="232"/>
      <c r="AV128" s="232"/>
      <c r="AW128" s="232"/>
      <c r="AX128" s="932" t="s">
        <v>491</v>
      </c>
      <c r="AY128" s="933"/>
      <c r="AZ128" s="933"/>
      <c r="BA128" s="933"/>
      <c r="BB128" s="933"/>
      <c r="BC128" s="933"/>
      <c r="BD128" s="933"/>
      <c r="BE128" s="934"/>
      <c r="BF128" s="1088" t="s">
        <v>133</v>
      </c>
      <c r="BG128" s="1089"/>
      <c r="BH128" s="1089"/>
      <c r="BI128" s="1089"/>
      <c r="BJ128" s="1089"/>
      <c r="BK128" s="1089"/>
      <c r="BL128" s="1090"/>
      <c r="BM128" s="1088">
        <v>15</v>
      </c>
      <c r="BN128" s="1089"/>
      <c r="BO128" s="1089"/>
      <c r="BP128" s="1089"/>
      <c r="BQ128" s="1089"/>
      <c r="BR128" s="1089"/>
      <c r="BS128" s="1090"/>
      <c r="BT128" s="1088">
        <v>20</v>
      </c>
      <c r="BU128" s="1089"/>
      <c r="BV128" s="1089"/>
      <c r="BW128" s="1089"/>
      <c r="BX128" s="1089"/>
      <c r="BY128" s="1089"/>
      <c r="BZ128" s="1112"/>
      <c r="CA128" s="255"/>
      <c r="CB128" s="255"/>
      <c r="CC128" s="255"/>
      <c r="CD128" s="255"/>
      <c r="CE128" s="255"/>
      <c r="CF128" s="255"/>
      <c r="CG128" s="232"/>
      <c r="CH128" s="232"/>
      <c r="CI128" s="232"/>
      <c r="CJ128" s="254"/>
      <c r="CK128" s="1060"/>
      <c r="CL128" s="1061"/>
      <c r="CM128" s="1061"/>
      <c r="CN128" s="1061"/>
      <c r="CO128" s="1062"/>
      <c r="CP128" s="1071" t="s">
        <v>492</v>
      </c>
      <c r="CQ128" s="762"/>
      <c r="CR128" s="762"/>
      <c r="CS128" s="762"/>
      <c r="CT128" s="762"/>
      <c r="CU128" s="762"/>
      <c r="CV128" s="762"/>
      <c r="CW128" s="762"/>
      <c r="CX128" s="762"/>
      <c r="CY128" s="762"/>
      <c r="CZ128" s="762"/>
      <c r="DA128" s="762"/>
      <c r="DB128" s="762"/>
      <c r="DC128" s="762"/>
      <c r="DD128" s="762"/>
      <c r="DE128" s="762"/>
      <c r="DF128" s="1072"/>
      <c r="DG128" s="1073" t="s">
        <v>133</v>
      </c>
      <c r="DH128" s="1074"/>
      <c r="DI128" s="1074"/>
      <c r="DJ128" s="1074"/>
      <c r="DK128" s="1074"/>
      <c r="DL128" s="1074" t="s">
        <v>478</v>
      </c>
      <c r="DM128" s="1074"/>
      <c r="DN128" s="1074"/>
      <c r="DO128" s="1074"/>
      <c r="DP128" s="1074"/>
      <c r="DQ128" s="1074" t="s">
        <v>133</v>
      </c>
      <c r="DR128" s="1074"/>
      <c r="DS128" s="1074"/>
      <c r="DT128" s="1074"/>
      <c r="DU128" s="1074"/>
      <c r="DV128" s="1075" t="s">
        <v>438</v>
      </c>
      <c r="DW128" s="1075"/>
      <c r="DX128" s="1075"/>
      <c r="DY128" s="1075"/>
      <c r="DZ128" s="1076"/>
    </row>
    <row r="129" spans="1:131" s="230" customFormat="1" ht="26.25" customHeight="1" x14ac:dyDescent="0.15">
      <c r="A129" s="970" t="s">
        <v>110</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493</v>
      </c>
      <c r="X129" s="1107"/>
      <c r="Y129" s="1107"/>
      <c r="Z129" s="1108"/>
      <c r="AA129" s="994">
        <v>255449</v>
      </c>
      <c r="AB129" s="995"/>
      <c r="AC129" s="995"/>
      <c r="AD129" s="995"/>
      <c r="AE129" s="996"/>
      <c r="AF129" s="997">
        <v>303029</v>
      </c>
      <c r="AG129" s="995"/>
      <c r="AH129" s="995"/>
      <c r="AI129" s="995"/>
      <c r="AJ129" s="996"/>
      <c r="AK129" s="997">
        <v>293806</v>
      </c>
      <c r="AL129" s="995"/>
      <c r="AM129" s="995"/>
      <c r="AN129" s="995"/>
      <c r="AO129" s="996"/>
      <c r="AP129" s="1109"/>
      <c r="AQ129" s="1110"/>
      <c r="AR129" s="1110"/>
      <c r="AS129" s="1110"/>
      <c r="AT129" s="1111"/>
      <c r="AU129" s="233"/>
      <c r="AV129" s="233"/>
      <c r="AW129" s="233"/>
      <c r="AX129" s="1101" t="s">
        <v>494</v>
      </c>
      <c r="AY129" s="959"/>
      <c r="AZ129" s="959"/>
      <c r="BA129" s="959"/>
      <c r="BB129" s="959"/>
      <c r="BC129" s="959"/>
      <c r="BD129" s="959"/>
      <c r="BE129" s="960"/>
      <c r="BF129" s="1102" t="s">
        <v>438</v>
      </c>
      <c r="BG129" s="1103"/>
      <c r="BH129" s="1103"/>
      <c r="BI129" s="1103"/>
      <c r="BJ129" s="1103"/>
      <c r="BK129" s="1103"/>
      <c r="BL129" s="1104"/>
      <c r="BM129" s="1102">
        <v>20</v>
      </c>
      <c r="BN129" s="1103"/>
      <c r="BO129" s="1103"/>
      <c r="BP129" s="1103"/>
      <c r="BQ129" s="1103"/>
      <c r="BR129" s="1103"/>
      <c r="BS129" s="1104"/>
      <c r="BT129" s="1102">
        <v>30</v>
      </c>
      <c r="BU129" s="1103"/>
      <c r="BV129" s="1103"/>
      <c r="BW129" s="1103"/>
      <c r="BX129" s="1103"/>
      <c r="BY129" s="1103"/>
      <c r="BZ129" s="110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70" t="s">
        <v>495</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496</v>
      </c>
      <c r="X130" s="1107"/>
      <c r="Y130" s="1107"/>
      <c r="Z130" s="1108"/>
      <c r="AA130" s="994">
        <v>33442</v>
      </c>
      <c r="AB130" s="995"/>
      <c r="AC130" s="995"/>
      <c r="AD130" s="995"/>
      <c r="AE130" s="996"/>
      <c r="AF130" s="997">
        <v>29047</v>
      </c>
      <c r="AG130" s="995"/>
      <c r="AH130" s="995"/>
      <c r="AI130" s="995"/>
      <c r="AJ130" s="996"/>
      <c r="AK130" s="997">
        <v>27964</v>
      </c>
      <c r="AL130" s="995"/>
      <c r="AM130" s="995"/>
      <c r="AN130" s="995"/>
      <c r="AO130" s="996"/>
      <c r="AP130" s="1109"/>
      <c r="AQ130" s="1110"/>
      <c r="AR130" s="1110"/>
      <c r="AS130" s="1110"/>
      <c r="AT130" s="1111"/>
      <c r="AU130" s="233"/>
      <c r="AV130" s="233"/>
      <c r="AW130" s="233"/>
      <c r="AX130" s="1101" t="s">
        <v>497</v>
      </c>
      <c r="AY130" s="959"/>
      <c r="AZ130" s="959"/>
      <c r="BA130" s="959"/>
      <c r="BB130" s="959"/>
      <c r="BC130" s="959"/>
      <c r="BD130" s="959"/>
      <c r="BE130" s="960"/>
      <c r="BF130" s="1137">
        <v>-0.6</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498</v>
      </c>
      <c r="X131" s="1144"/>
      <c r="Y131" s="1144"/>
      <c r="Z131" s="1145"/>
      <c r="AA131" s="1040">
        <v>222007</v>
      </c>
      <c r="AB131" s="1022"/>
      <c r="AC131" s="1022"/>
      <c r="AD131" s="1022"/>
      <c r="AE131" s="1023"/>
      <c r="AF131" s="1021">
        <v>273982</v>
      </c>
      <c r="AG131" s="1022"/>
      <c r="AH131" s="1022"/>
      <c r="AI131" s="1022"/>
      <c r="AJ131" s="1023"/>
      <c r="AK131" s="1021">
        <v>265842</v>
      </c>
      <c r="AL131" s="1022"/>
      <c r="AM131" s="1022"/>
      <c r="AN131" s="1022"/>
      <c r="AO131" s="1023"/>
      <c r="AP131" s="1146"/>
      <c r="AQ131" s="1147"/>
      <c r="AR131" s="1147"/>
      <c r="AS131" s="1147"/>
      <c r="AT131" s="1148"/>
      <c r="AU131" s="233"/>
      <c r="AV131" s="233"/>
      <c r="AW131" s="233"/>
      <c r="AX131" s="1119" t="s">
        <v>499</v>
      </c>
      <c r="AY131" s="762"/>
      <c r="AZ131" s="762"/>
      <c r="BA131" s="762"/>
      <c r="BB131" s="762"/>
      <c r="BC131" s="762"/>
      <c r="BD131" s="762"/>
      <c r="BE131" s="1072"/>
      <c r="BF131" s="1120" t="s">
        <v>133</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126" t="s">
        <v>500</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501</v>
      </c>
      <c r="W132" s="1130"/>
      <c r="X132" s="1130"/>
      <c r="Y132" s="1130"/>
      <c r="Z132" s="1131"/>
      <c r="AA132" s="1132">
        <v>-1.1427567599999999</v>
      </c>
      <c r="AB132" s="1133"/>
      <c r="AC132" s="1133"/>
      <c r="AD132" s="1133"/>
      <c r="AE132" s="1134"/>
      <c r="AF132" s="1135">
        <v>-0.76099890000000003</v>
      </c>
      <c r="AG132" s="1133"/>
      <c r="AH132" s="1133"/>
      <c r="AI132" s="1133"/>
      <c r="AJ132" s="1134"/>
      <c r="AK132" s="1135">
        <v>-8.3132090000000006E-2</v>
      </c>
      <c r="AL132" s="1133"/>
      <c r="AM132" s="1133"/>
      <c r="AN132" s="1133"/>
      <c r="AO132" s="1134"/>
      <c r="AP132" s="1037"/>
      <c r="AQ132" s="1038"/>
      <c r="AR132" s="1038"/>
      <c r="AS132" s="1038"/>
      <c r="AT132" s="113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502</v>
      </c>
      <c r="W133" s="1113"/>
      <c r="X133" s="1113"/>
      <c r="Y133" s="1113"/>
      <c r="Z133" s="1114"/>
      <c r="AA133" s="1115">
        <v>-0.7</v>
      </c>
      <c r="AB133" s="1116"/>
      <c r="AC133" s="1116"/>
      <c r="AD133" s="1116"/>
      <c r="AE133" s="1117"/>
      <c r="AF133" s="1115">
        <v>-0.9</v>
      </c>
      <c r="AG133" s="1116"/>
      <c r="AH133" s="1116"/>
      <c r="AI133" s="1116"/>
      <c r="AJ133" s="1117"/>
      <c r="AK133" s="1115">
        <v>-0.6</v>
      </c>
      <c r="AL133" s="1116"/>
      <c r="AM133" s="1116"/>
      <c r="AN133" s="1116"/>
      <c r="AO133" s="1117"/>
      <c r="AP133" s="1064"/>
      <c r="AQ133" s="1065"/>
      <c r="AR133" s="1065"/>
      <c r="AS133" s="1065"/>
      <c r="AT133" s="111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9dohoc7wMqlIDHgpHuQLJGm4OIDmAILLBSw2qeIZyS7gPDNwUirIYcsJYePwSNlCOCh0IR2KCh2hL1kHgWuktw==" saltValue="XV8m8kRf7Y08iAKXNs0Mi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503</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538n7ksyoVxoQD0nTczRG8rbISVZiHFlGrOiDt2IG8vOk1fgVnkky7N7u27MUGMkDXMDmXEyV0Nirtpd7fh+hw==" saltValue="/T/u6LFkIB8JtSmyY91p7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dqWRZrbfiiMKNr+bUbEpag4gmn+t1/yg8umzPoQGiEjBKA++yv09uBKpOkD0BTkQq5cqOaymeJbC11JooWAuMg==" saltValue="usPnCwj/g1qKoARRmO/Eg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504</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505</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0" t="s">
        <v>506</v>
      </c>
      <c r="AP7" s="272"/>
      <c r="AQ7" s="273" t="s">
        <v>507</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1"/>
      <c r="AP8" s="278" t="s">
        <v>508</v>
      </c>
      <c r="AQ8" s="279" t="s">
        <v>509</v>
      </c>
      <c r="AR8" s="280" t="s">
        <v>510</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2" t="s">
        <v>511</v>
      </c>
      <c r="AL9" s="1153"/>
      <c r="AM9" s="1153"/>
      <c r="AN9" s="1154"/>
      <c r="AO9" s="281">
        <v>165793</v>
      </c>
      <c r="AP9" s="281">
        <v>986863</v>
      </c>
      <c r="AQ9" s="282">
        <v>255467</v>
      </c>
      <c r="AR9" s="283">
        <v>286.3</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2" t="s">
        <v>512</v>
      </c>
      <c r="AL10" s="1153"/>
      <c r="AM10" s="1153"/>
      <c r="AN10" s="1154"/>
      <c r="AO10" s="284">
        <v>1774</v>
      </c>
      <c r="AP10" s="284">
        <v>10560</v>
      </c>
      <c r="AQ10" s="285">
        <v>29275</v>
      </c>
      <c r="AR10" s="286">
        <v>-63.9</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2" t="s">
        <v>513</v>
      </c>
      <c r="AL11" s="1153"/>
      <c r="AM11" s="1153"/>
      <c r="AN11" s="1154"/>
      <c r="AO11" s="284" t="s">
        <v>514</v>
      </c>
      <c r="AP11" s="284" t="s">
        <v>514</v>
      </c>
      <c r="AQ11" s="285">
        <v>3959</v>
      </c>
      <c r="AR11" s="286" t="s">
        <v>514</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2" t="s">
        <v>515</v>
      </c>
      <c r="AL12" s="1153"/>
      <c r="AM12" s="1153"/>
      <c r="AN12" s="1154"/>
      <c r="AO12" s="284" t="s">
        <v>514</v>
      </c>
      <c r="AP12" s="284" t="s">
        <v>514</v>
      </c>
      <c r="AQ12" s="285" t="s">
        <v>514</v>
      </c>
      <c r="AR12" s="286" t="s">
        <v>514</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2" t="s">
        <v>516</v>
      </c>
      <c r="AL13" s="1153"/>
      <c r="AM13" s="1153"/>
      <c r="AN13" s="1154"/>
      <c r="AO13" s="284" t="s">
        <v>514</v>
      </c>
      <c r="AP13" s="284" t="s">
        <v>514</v>
      </c>
      <c r="AQ13" s="285">
        <v>9349</v>
      </c>
      <c r="AR13" s="286" t="s">
        <v>514</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2" t="s">
        <v>517</v>
      </c>
      <c r="AL14" s="1153"/>
      <c r="AM14" s="1153"/>
      <c r="AN14" s="1154"/>
      <c r="AO14" s="284">
        <v>5148</v>
      </c>
      <c r="AP14" s="284">
        <v>30643</v>
      </c>
      <c r="AQ14" s="285">
        <v>4659</v>
      </c>
      <c r="AR14" s="286">
        <v>557.70000000000005</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5" t="s">
        <v>518</v>
      </c>
      <c r="AL15" s="1156"/>
      <c r="AM15" s="1156"/>
      <c r="AN15" s="1157"/>
      <c r="AO15" s="284">
        <v>-17688</v>
      </c>
      <c r="AP15" s="284">
        <v>-105286</v>
      </c>
      <c r="AQ15" s="285">
        <v>-18111</v>
      </c>
      <c r="AR15" s="286">
        <v>481.3</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5" t="s">
        <v>190</v>
      </c>
      <c r="AL16" s="1156"/>
      <c r="AM16" s="1156"/>
      <c r="AN16" s="1157"/>
      <c r="AO16" s="284">
        <v>155027</v>
      </c>
      <c r="AP16" s="284">
        <v>922780</v>
      </c>
      <c r="AQ16" s="285">
        <v>284598</v>
      </c>
      <c r="AR16" s="286">
        <v>224.2</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519</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520</v>
      </c>
      <c r="AP20" s="293" t="s">
        <v>521</v>
      </c>
      <c r="AQ20" s="294" t="s">
        <v>522</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8" t="s">
        <v>523</v>
      </c>
      <c r="AL21" s="1159"/>
      <c r="AM21" s="1159"/>
      <c r="AN21" s="1160"/>
      <c r="AO21" s="297">
        <v>119.05</v>
      </c>
      <c r="AP21" s="298">
        <v>25.07</v>
      </c>
      <c r="AQ21" s="299">
        <v>93.98</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8" t="s">
        <v>524</v>
      </c>
      <c r="AL22" s="1159"/>
      <c r="AM22" s="1159"/>
      <c r="AN22" s="1160"/>
      <c r="AO22" s="302">
        <v>82.5</v>
      </c>
      <c r="AP22" s="303">
        <v>94.5</v>
      </c>
      <c r="AQ22" s="304">
        <v>-12</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49" t="s">
        <v>525</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7"/>
    </row>
    <row r="27" spans="1:46" x14ac:dyDescent="0.15">
      <c r="A27" s="309"/>
      <c r="AO27" s="262"/>
      <c r="AP27" s="262"/>
      <c r="AQ27" s="262"/>
      <c r="AR27" s="262"/>
      <c r="AS27" s="262"/>
      <c r="AT27" s="262"/>
    </row>
    <row r="28" spans="1:46" ht="17.25" x14ac:dyDescent="0.15">
      <c r="A28" s="263" t="s">
        <v>526</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527</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0" t="s">
        <v>506</v>
      </c>
      <c r="AP30" s="272"/>
      <c r="AQ30" s="273" t="s">
        <v>507</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1"/>
      <c r="AP31" s="278" t="s">
        <v>508</v>
      </c>
      <c r="AQ31" s="279" t="s">
        <v>509</v>
      </c>
      <c r="AR31" s="280" t="s">
        <v>510</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6" t="s">
        <v>528</v>
      </c>
      <c r="AL32" s="1167"/>
      <c r="AM32" s="1167"/>
      <c r="AN32" s="1168"/>
      <c r="AO32" s="312">
        <v>15316</v>
      </c>
      <c r="AP32" s="312">
        <v>91167</v>
      </c>
      <c r="AQ32" s="313">
        <v>156764</v>
      </c>
      <c r="AR32" s="314">
        <v>-41.8</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6" t="s">
        <v>529</v>
      </c>
      <c r="AL33" s="1167"/>
      <c r="AM33" s="1167"/>
      <c r="AN33" s="1168"/>
      <c r="AO33" s="312" t="s">
        <v>514</v>
      </c>
      <c r="AP33" s="312" t="s">
        <v>514</v>
      </c>
      <c r="AQ33" s="313" t="s">
        <v>514</v>
      </c>
      <c r="AR33" s="314" t="s">
        <v>514</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6" t="s">
        <v>530</v>
      </c>
      <c r="AL34" s="1167"/>
      <c r="AM34" s="1167"/>
      <c r="AN34" s="1168"/>
      <c r="AO34" s="312" t="s">
        <v>514</v>
      </c>
      <c r="AP34" s="312" t="s">
        <v>514</v>
      </c>
      <c r="AQ34" s="313" t="s">
        <v>514</v>
      </c>
      <c r="AR34" s="314" t="s">
        <v>514</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6" t="s">
        <v>531</v>
      </c>
      <c r="AL35" s="1167"/>
      <c r="AM35" s="1167"/>
      <c r="AN35" s="1168"/>
      <c r="AO35" s="312">
        <v>9023</v>
      </c>
      <c r="AP35" s="312">
        <v>53708</v>
      </c>
      <c r="AQ35" s="313">
        <v>30923</v>
      </c>
      <c r="AR35" s="314">
        <v>73.7</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6" t="s">
        <v>532</v>
      </c>
      <c r="AL36" s="1167"/>
      <c r="AM36" s="1167"/>
      <c r="AN36" s="1168"/>
      <c r="AO36" s="312">
        <v>3404</v>
      </c>
      <c r="AP36" s="312">
        <v>20262</v>
      </c>
      <c r="AQ36" s="313">
        <v>4657</v>
      </c>
      <c r="AR36" s="314">
        <v>335.1</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6" t="s">
        <v>533</v>
      </c>
      <c r="AL37" s="1167"/>
      <c r="AM37" s="1167"/>
      <c r="AN37" s="1168"/>
      <c r="AO37" s="312" t="s">
        <v>514</v>
      </c>
      <c r="AP37" s="312" t="s">
        <v>514</v>
      </c>
      <c r="AQ37" s="313">
        <v>888</v>
      </c>
      <c r="AR37" s="314" t="s">
        <v>514</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9" t="s">
        <v>534</v>
      </c>
      <c r="AL38" s="1170"/>
      <c r="AM38" s="1170"/>
      <c r="AN38" s="1171"/>
      <c r="AO38" s="315" t="s">
        <v>514</v>
      </c>
      <c r="AP38" s="315" t="s">
        <v>514</v>
      </c>
      <c r="AQ38" s="316">
        <v>21</v>
      </c>
      <c r="AR38" s="304" t="s">
        <v>514</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9" t="s">
        <v>535</v>
      </c>
      <c r="AL39" s="1170"/>
      <c r="AM39" s="1170"/>
      <c r="AN39" s="1171"/>
      <c r="AO39" s="312" t="s">
        <v>514</v>
      </c>
      <c r="AP39" s="312" t="s">
        <v>514</v>
      </c>
      <c r="AQ39" s="313">
        <v>-6724</v>
      </c>
      <c r="AR39" s="314" t="s">
        <v>514</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6" t="s">
        <v>536</v>
      </c>
      <c r="AL40" s="1167"/>
      <c r="AM40" s="1167"/>
      <c r="AN40" s="1168"/>
      <c r="AO40" s="312">
        <v>-27964</v>
      </c>
      <c r="AP40" s="312">
        <v>-166452</v>
      </c>
      <c r="AQ40" s="313">
        <v>-136123</v>
      </c>
      <c r="AR40" s="314">
        <v>22.3</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2" t="s">
        <v>301</v>
      </c>
      <c r="AL41" s="1173"/>
      <c r="AM41" s="1173"/>
      <c r="AN41" s="1174"/>
      <c r="AO41" s="312">
        <v>-221</v>
      </c>
      <c r="AP41" s="312">
        <v>-1315</v>
      </c>
      <c r="AQ41" s="313">
        <v>50405</v>
      </c>
      <c r="AR41" s="314">
        <v>-102.6</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537</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538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539</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1" t="s">
        <v>506</v>
      </c>
      <c r="AN49" s="1163" t="s">
        <v>540</v>
      </c>
      <c r="AO49" s="1164"/>
      <c r="AP49" s="1164"/>
      <c r="AQ49" s="1164"/>
      <c r="AR49" s="1165"/>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2"/>
      <c r="AN50" s="328" t="s">
        <v>541</v>
      </c>
      <c r="AO50" s="329" t="s">
        <v>542</v>
      </c>
      <c r="AP50" s="330" t="s">
        <v>543</v>
      </c>
      <c r="AQ50" s="331" t="s">
        <v>544</v>
      </c>
      <c r="AR50" s="332" t="s">
        <v>545</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546</v>
      </c>
      <c r="AL51" s="325"/>
      <c r="AM51" s="333">
        <v>129877</v>
      </c>
      <c r="AN51" s="334">
        <v>816836</v>
      </c>
      <c r="AO51" s="335">
        <v>23.1</v>
      </c>
      <c r="AP51" s="336">
        <v>289738</v>
      </c>
      <c r="AQ51" s="337">
        <v>-8.6999999999999993</v>
      </c>
      <c r="AR51" s="338">
        <v>31.8</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547</v>
      </c>
      <c r="AM52" s="341">
        <v>129877</v>
      </c>
      <c r="AN52" s="342">
        <v>816836</v>
      </c>
      <c r="AO52" s="343">
        <v>23.1</v>
      </c>
      <c r="AP52" s="344">
        <v>156238</v>
      </c>
      <c r="AQ52" s="345">
        <v>-4.9000000000000004</v>
      </c>
      <c r="AR52" s="346">
        <v>28</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548</v>
      </c>
      <c r="AL53" s="325"/>
      <c r="AM53" s="333">
        <v>103428</v>
      </c>
      <c r="AN53" s="334">
        <v>615643</v>
      </c>
      <c r="AO53" s="335">
        <v>-24.6</v>
      </c>
      <c r="AP53" s="336">
        <v>316937</v>
      </c>
      <c r="AQ53" s="337">
        <v>9.4</v>
      </c>
      <c r="AR53" s="338">
        <v>-34</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547</v>
      </c>
      <c r="AM54" s="341">
        <v>103428</v>
      </c>
      <c r="AN54" s="342">
        <v>615643</v>
      </c>
      <c r="AO54" s="343">
        <v>-24.6</v>
      </c>
      <c r="AP54" s="344">
        <v>199150</v>
      </c>
      <c r="AQ54" s="345">
        <v>27.5</v>
      </c>
      <c r="AR54" s="346">
        <v>-52.1</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549</v>
      </c>
      <c r="AL55" s="325"/>
      <c r="AM55" s="333">
        <v>160320</v>
      </c>
      <c r="AN55" s="334">
        <v>971636</v>
      </c>
      <c r="AO55" s="335">
        <v>57.8</v>
      </c>
      <c r="AP55" s="336">
        <v>332350</v>
      </c>
      <c r="AQ55" s="337">
        <v>4.9000000000000004</v>
      </c>
      <c r="AR55" s="338">
        <v>52.9</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547</v>
      </c>
      <c r="AM56" s="341">
        <v>160320</v>
      </c>
      <c r="AN56" s="342">
        <v>971636</v>
      </c>
      <c r="AO56" s="343">
        <v>57.8</v>
      </c>
      <c r="AP56" s="344">
        <v>200453</v>
      </c>
      <c r="AQ56" s="345">
        <v>0.7</v>
      </c>
      <c r="AR56" s="346">
        <v>57.1</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550</v>
      </c>
      <c r="AL57" s="325"/>
      <c r="AM57" s="333">
        <v>347423</v>
      </c>
      <c r="AN57" s="334">
        <v>2043665</v>
      </c>
      <c r="AO57" s="335">
        <v>110.3</v>
      </c>
      <c r="AP57" s="336">
        <v>362690</v>
      </c>
      <c r="AQ57" s="337">
        <v>9.1</v>
      </c>
      <c r="AR57" s="338">
        <v>101.2</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547</v>
      </c>
      <c r="AM58" s="341">
        <v>347423</v>
      </c>
      <c r="AN58" s="342">
        <v>2043665</v>
      </c>
      <c r="AO58" s="343">
        <v>110.3</v>
      </c>
      <c r="AP58" s="344">
        <v>172580</v>
      </c>
      <c r="AQ58" s="345">
        <v>-13.9</v>
      </c>
      <c r="AR58" s="346">
        <v>124.2</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551</v>
      </c>
      <c r="AL59" s="325"/>
      <c r="AM59" s="333">
        <v>365058</v>
      </c>
      <c r="AN59" s="334">
        <v>2172964</v>
      </c>
      <c r="AO59" s="335">
        <v>6.3</v>
      </c>
      <c r="AP59" s="336">
        <v>296093</v>
      </c>
      <c r="AQ59" s="337">
        <v>-18.399999999999999</v>
      </c>
      <c r="AR59" s="338">
        <v>24.7</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547</v>
      </c>
      <c r="AM60" s="341">
        <v>365058</v>
      </c>
      <c r="AN60" s="342">
        <v>2172964</v>
      </c>
      <c r="AO60" s="343">
        <v>6.3</v>
      </c>
      <c r="AP60" s="344">
        <v>140545</v>
      </c>
      <c r="AQ60" s="345">
        <v>-18.600000000000001</v>
      </c>
      <c r="AR60" s="346">
        <v>24.9</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552</v>
      </c>
      <c r="AL61" s="347"/>
      <c r="AM61" s="348">
        <v>221221</v>
      </c>
      <c r="AN61" s="349">
        <v>1324149</v>
      </c>
      <c r="AO61" s="350">
        <v>34.6</v>
      </c>
      <c r="AP61" s="351">
        <v>319562</v>
      </c>
      <c r="AQ61" s="352">
        <v>-0.7</v>
      </c>
      <c r="AR61" s="338">
        <v>35.299999999999997</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547</v>
      </c>
      <c r="AM62" s="341">
        <v>221221</v>
      </c>
      <c r="AN62" s="342">
        <v>1324149</v>
      </c>
      <c r="AO62" s="343">
        <v>34.6</v>
      </c>
      <c r="AP62" s="344">
        <v>173793</v>
      </c>
      <c r="AQ62" s="345">
        <v>-1.8</v>
      </c>
      <c r="AR62" s="346">
        <v>36.4</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k7LBSLg+WPmwPwEleWxje7Y4TRJuPyfv2nTYZ7T195nRP2c747q38TGtvDNRYVXPRGRfxfmXP9gQgiNjhBOCww==" saltValue="72yWntOLXIcSasyZUmPg8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554</v>
      </c>
    </row>
    <row r="120" spans="125:125" ht="13.5" hidden="1" customHeight="1" x14ac:dyDescent="0.15"/>
    <row r="121" spans="125:125" ht="13.5" hidden="1" customHeight="1" x14ac:dyDescent="0.15">
      <c r="DU121" s="259"/>
    </row>
  </sheetData>
  <sheetProtection algorithmName="SHA-512" hashValue="KVAXMg7oi2O6QepS0IQzvUCU3RdoVCoDuIw6QlKv4FsEknj3TPDqvDm/2lrz7NLtkiLbRjjKSL4m8kqit+uigA==" saltValue="Jg6/2zDuqASIFoTR1uRo+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555</v>
      </c>
    </row>
  </sheetData>
  <sheetProtection algorithmName="SHA-512" hashValue="PTdCUuLePoCKhvleP7NOd7Z3k3oAuT5vxpqKZ2MX3xT2jD8lgh+wRMYAbo93e/VSsE6meQlO8TmHF9bNqH/RCw==" saltValue="urxzGM0A10iA88Xh+Hon1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15">
      <c r="B47" s="10"/>
      <c r="C47" s="1175" t="s">
        <v>3</v>
      </c>
      <c r="D47" s="1175"/>
      <c r="E47" s="1176"/>
      <c r="F47" s="11">
        <v>340.35</v>
      </c>
      <c r="G47" s="12">
        <v>414.49</v>
      </c>
      <c r="H47" s="12">
        <v>501.98</v>
      </c>
      <c r="I47" s="12">
        <v>378.62</v>
      </c>
      <c r="J47" s="13">
        <v>390.51</v>
      </c>
    </row>
    <row r="48" spans="2:10" ht="57.75" customHeight="1" x14ac:dyDescent="0.15">
      <c r="B48" s="14"/>
      <c r="C48" s="1177" t="s">
        <v>4</v>
      </c>
      <c r="D48" s="1177"/>
      <c r="E48" s="1178"/>
      <c r="F48" s="15">
        <v>104.37</v>
      </c>
      <c r="G48" s="16">
        <v>77.430000000000007</v>
      </c>
      <c r="H48" s="16">
        <v>15.67</v>
      </c>
      <c r="I48" s="16">
        <v>12.86</v>
      </c>
      <c r="J48" s="17">
        <v>40.4</v>
      </c>
    </row>
    <row r="49" spans="2:10" ht="57.75" customHeight="1" thickBot="1" x14ac:dyDescent="0.2">
      <c r="B49" s="18"/>
      <c r="C49" s="1179" t="s">
        <v>5</v>
      </c>
      <c r="D49" s="1179"/>
      <c r="E49" s="1180"/>
      <c r="F49" s="19">
        <v>23.5</v>
      </c>
      <c r="G49" s="20">
        <v>45.89</v>
      </c>
      <c r="H49" s="20">
        <v>56.62</v>
      </c>
      <c r="I49" s="20" t="s">
        <v>561</v>
      </c>
      <c r="J49" s="21">
        <v>27.14</v>
      </c>
    </row>
    <row r="50" spans="2:10" x14ac:dyDescent="0.15"/>
  </sheetData>
  <sheetProtection algorithmName="SHA-512" hashValue="fjz/rTbgk7T8dOsfMoUD3onETxDYR5e6GuVMAU2KHfzVWO0C+LIDJQoZd/1QHhTW+/5J2qvWM2nqI9c06oiDqg==" saltValue="6zBZaurGSz8/ioEzulJNw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2024-03-14T02:04:03Z</dcterms:created>
  <dcterms:modified xsi:type="dcterms:W3CDTF">2024-08-21T05:11:03Z</dcterms:modified>
  <cp:category/>
</cp:coreProperties>
</file>