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F219963D-BC70-4992-8A1E-72A37153FF1F}"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4" i="12" l="1"/>
  <c r="AA32" i="12"/>
  <c r="AA33" i="12"/>
  <c r="AA31" i="12"/>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U37" i="10"/>
  <c r="C37" i="10"/>
  <c r="CO36" i="10"/>
  <c r="BE36" i="10"/>
  <c r="C36" i="10"/>
  <c r="CO35" i="10"/>
  <c r="BE35" i="10"/>
  <c r="C35" i="10"/>
  <c r="CO34" i="10"/>
  <c r="BE34" i="10"/>
  <c r="U34" i="10"/>
  <c r="C34" i="10"/>
  <c r="U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6" i="10" l="1"/>
  <c r="AM34" i="10" s="1"/>
  <c r="AM35" i="10" s="1"/>
  <c r="AM36" i="10" s="1"/>
  <c r="AM37" i="10" s="1"/>
  <c r="BW34" i="10" l="1"/>
  <c r="BW35" i="10" s="1"/>
  <c r="BW36" i="10" s="1"/>
  <c r="BW37" i="10" s="1"/>
  <c r="BW38" i="10" s="1"/>
  <c r="BW39" i="10" s="1"/>
  <c r="BW40" i="10" s="1"/>
</calcChain>
</file>

<file path=xl/sharedStrings.xml><?xml version="1.0" encoding="utf-8"?>
<sst xmlns="http://schemas.openxmlformats.org/spreadsheetml/2006/main" count="1145" uniqueCount="605">
  <si>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</si>
  <si>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</si>
  <si>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</si>
  <si>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</si>
  <si>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</si>
  <si>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</si>
  <si>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</si>
  <si>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</si>
  <si>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</si>
  <si>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</si>
  <si>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</si>
  <si>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</si>
  <si>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</si>
  <si>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</si>
  <si>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</si>
  <si>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</si>
  <si>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</si>
  <si>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</si>
  <si>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</si>
  <si>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</si>
  <si>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</si>
  <si>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</si>
  <si>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</si>
  <si>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</si>
  <si>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</si>
  <si>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</si>
  <si>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</si>
  <si>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</si>
  <si>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</si>
  <si>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</si>
  <si>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</si>
  <si>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</si>
  <si>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</si>
  <si>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</si>
  <si>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</si>
  <si>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</si>
  <si>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</si>
  <si>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</si>
  <si>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</si>
  <si>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</si>
  <si>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</si>
  <si>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</si>
  <si>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</si>
  <si>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</si>
  <si>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</si>
  <si>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</si>
  <si>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</si>
  <si>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</si>
  <si>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</si>
  <si>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</si>
  <si>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</si>
  <si>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</si>
  <si>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</si>
  <si>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</si>
  <si>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</si>
  <si>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</si>
  <si>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</si>
  <si>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</si>
  <si>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</si>
  <si>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</si>
  <si>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</si>
  <si>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</si>
  <si>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</si>
  <si>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</si>
  <si>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</si>
  <si>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</si>
  <si>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</si>
  <si>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</si>
  <si>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</si>
  <si>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</si>
  <si>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</si>
  <si>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</si>
  <si>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</si>
  <si>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</si>
  <si>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</si>
  <si>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</si>
  <si>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</si>
  <si>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</si>
  <si>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</si>
  <si>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</si>
  <si>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</si>
  <si>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</si>
  <si>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</si>
  <si>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</si>
  <si>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</si>
  <si>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</si>
  <si>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</si>
  <si>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</si>
  <si>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</si>
  <si>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</si>
  <si>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</si>
  <si>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</si>
  <si>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</si>
  <si>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</si>
  <si>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</si>
  <si>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</si>
  <si>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</si>
  <si>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</si>
  <si>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</si>
  <si>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</si>
  <si>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八丈町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</si>
  <si>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</si>
  <si>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</si>
  <si>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</si>
  <si>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</si>
  <si>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</si>
  <si>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</si>
  <si>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</si>
  <si>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</si>
  <si>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</si>
  <si>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</si>
  <si>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</si>
  <si>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</si>
  <si>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</si>
  <si>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</si>
  <si>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</si>
  <si>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</si>
  <si>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</si>
  <si>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</si>
  <si>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</si>
  <si>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</si>
  <si>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</si>
  <si>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</si>
  <si>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</si>
  <si>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</si>
  <si>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</si>
  <si>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</si>
  <si>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</si>
  <si>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</si>
  <si>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</si>
  <si>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</si>
  <si>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</si>
  <si>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</si>
  <si>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</si>
  <si>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</si>
  <si>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</si>
  <si>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</si>
  <si>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</si>
  <si>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</si>
  <si>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</si>
  <si>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</si>
  <si>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</si>
  <si>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</si>
  <si>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</si>
  <si>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</si>
  <si>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</si>
  <si>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</si>
  <si>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</si>
  <si>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</si>
  <si>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</si>
  <si>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</si>
  <si>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</si>
  <si>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</si>
  <si>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</si>
  <si>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</si>
  <si>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</si>
  <si>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</si>
  <si>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</si>
  <si>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</si>
  <si>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</si>
  <si>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</si>
  <si>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</si>
  <si>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</si>
  <si>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</si>
  <si>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</si>
  <si>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</si>
  <si>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</si>
  <si>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</si>
  <si>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</si>
  <si>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</si>
  <si>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</si>
  <si>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</si>
  <si>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</si>
  <si>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</si>
  <si>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</si>
  <si>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</si>
  <si>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</si>
  <si>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</si>
  <si>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</si>
  <si>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</si>
  <si>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</si>
  <si>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</si>
  <si>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</si>
  <si>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</si>
  <si>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</si>
  <si>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</si>
  <si>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</si>
  <si>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</si>
  <si>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</si>
  <si>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</si>
  <si>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</si>
  <si>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</si>
  <si>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</si>
  <si>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</si>
  <si>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</si>
  <si>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</si>
  <si>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</si>
  <si>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</si>
  <si>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</si>
  <si>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</si>
  <si>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</si>
  <si>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</si>
  <si>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</si>
  <si>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</si>
  <si>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</si>
  <si>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</si>
  <si>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</si>
  <si>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</si>
  <si>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</si>
  <si>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</si>
  <si>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</si>
  <si>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</si>
  <si>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</si>
  <si>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</si>
  <si>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</si>
  <si>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</si>
  <si>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</si>
  <si>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東京都八丈町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</si>
  <si>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</si>
  <si>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</si>
  <si>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</si>
  <si>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</si>
  <si>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</si>
  <si>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</si>
  <si>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</si>
  <si>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</si>
  <si>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</si>
  <si>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</si>
  <si>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</si>
  <si>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</si>
  <si>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</si>
  <si>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</si>
  <si>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</si>
  <si>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</si>
  <si>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</si>
  <si>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</si>
  <si>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</si>
  <si>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</si>
  <si>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</si>
  <si>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</si>
  <si>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</si>
  <si>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</si>
  <si>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</si>
  <si>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</si>
  <si>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</si>
  <si>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</si>
  <si>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</si>
  <si>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</si>
  <si>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</si>
  <si>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</si>
  <si>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</si>
  <si>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</si>
  <si>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</si>
  <si>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</si>
  <si>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</si>
  <si>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</si>
  <si>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</si>
  <si>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</si>
  <si>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</si>
  <si>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</si>
  <si>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</si>
  <si>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</si>
  <si>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</si>
  <si>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</si>
  <si>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</si>
  <si>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</si>
  <si>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</si>
  <si>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</si>
  <si>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</si>
  <si>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</si>
  <si>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</si>
  <si>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</si>
  <si>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</si>
  <si>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</si>
  <si>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</si>
  <si>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</si>
  <si>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</si>
  <si>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</si>
  <si>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</si>
  <si>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</si>
  <si>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</si>
  <si>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</si>
  <si>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</si>
  <si>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</si>
  <si>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</si>
  <si>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</si>
  <si>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</si>
  <si>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</si>
  <si>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</si>
  <si>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</si>
  <si>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</si>
  <si>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</si>
  <si>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</si>
  <si>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</si>
  <si>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</si>
  <si>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</si>
  <si>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</si>
  <si>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</si>
  <si>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</si>
  <si>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</si>
  <si>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</si>
  <si>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</si>
  <si>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</si>
  <si>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</si>
  <si>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</si>
  <si>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</si>
  <si>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</si>
  <si>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</si>
  <si>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</si>
  <si>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</si>
  <si>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</si>
  <si>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</si>
  <si>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</si>
  <si>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</si>
  <si>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</si>
  <si>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</si>
  <si>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</si>
  <si>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</si>
  <si>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</si>
  <si>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</si>
  <si>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</si>
  <si>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</si>
  <si>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</si>
  <si>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</si>
  <si>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</si>
  <si>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</si>
  <si>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</si>
  <si>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</si>
  <si>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</si>
  <si>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</si>
  <si>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</si>
  <si>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</si>
  <si>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</si>
  <si>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</si>
  <si>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</si>
  <si>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</si>
  <si>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</si>
  <si>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</si>
  <si>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</si>
  <si>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</si>
  <si>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</si>
  <si>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</si>
  <si>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</si>
  <si>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</si>
  <si>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</si>
  <si>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</si>
  <si>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下水道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</si>
  <si>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</si>
  <si>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</si>
  <si>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</si>
  <si>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</si>
  <si>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</si>
  <si>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</si>
  <si>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</si>
  <si>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</si>
  <si>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</si>
  <si>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</si>
  <si>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</si>
  <si>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</si>
  <si>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</si>
  <si>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</si>
  <si>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</si>
  <si>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</si>
  <si>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</si>
  <si>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</si>
  <si>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</si>
  <si>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</si>
  <si>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</si>
  <si>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</si>
  <si>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東京都八丈町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</si>
  <si>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</si>
  <si>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</si>
  <si>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</si>
  <si>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</si>
  <si>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</si>
  <si>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</si>
  <si>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</si>
  <si>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</si>
  <si>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</si>
  <si>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</si>
  <si>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</si>
  <si>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</si>
  <si>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</si>
  <si>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</si>
  <si>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</si>
  <si>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</si>
  <si>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</si>
  <si>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</si>
  <si>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</si>
  <si>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</si>
  <si>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</si>
  <si>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</si>
  <si>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</si>
  <si>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</si>
  <si>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</si>
  <si>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</si>
  <si>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</si>
  <si>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</si>
  <si>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</si>
  <si>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</si>
  <si>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</si>
  <si>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</si>
  <si>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</si>
  <si>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</si>
  <si>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</si>
  <si>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</si>
  <si>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</si>
  <si>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</si>
  <si>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一般旅客自動車運送事業会計</t>
    <phoneticPr fontId="5"/>
  </si>
  <si>
    <t>病院事業会計</t>
    <phoneticPr fontId="5"/>
  </si>
  <si>
    <t>浄化槽設置管理事業会計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</si>
  <si>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</si>
  <si>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</si>
  <si>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</si>
  <si>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</si>
  <si>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</si>
  <si>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</si>
  <si>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</si>
  <si>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</si>
  <si>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</si>
  <si>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</si>
  <si>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</si>
  <si>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</si>
  <si>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</si>
  <si>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</si>
  <si>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</si>
  <si>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</si>
  <si>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</si>
  <si>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</si>
  <si>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</si>
  <si>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</si>
  <si>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</si>
  <si>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</si>
  <si>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</si>
  <si>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</si>
  <si>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</si>
  <si>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</si>
  <si>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</si>
  <si>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</si>
  <si>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</si>
  <si>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</si>
  <si>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</si>
  <si>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</si>
  <si>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</si>
  <si>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</si>
  <si>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</si>
  <si>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</si>
  <si>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</si>
  <si>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</si>
  <si>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</si>
  <si>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</si>
  <si>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</si>
  <si>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</si>
  <si>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</si>
  <si>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</si>
  <si>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</si>
  <si>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</si>
  <si>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</si>
  <si>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</si>
  <si>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</si>
  <si>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</si>
  <si>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</si>
  <si>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</si>
  <si>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</si>
  <si>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</si>
  <si>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</si>
  <si>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</si>
  <si>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</si>
  <si>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</si>
  <si>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</si>
  <si>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</si>
  <si>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</si>
  <si>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</si>
  <si>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</si>
  <si>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浄化槽設置管理事業会計</t>
    <phoneticPr fontId="5"/>
  </si>
  <si>
    <t>(Ｆ)</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</si>
  <si>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</si>
  <si>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</si>
  <si>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</si>
  <si>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</si>
  <si>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</si>
  <si>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</si>
  <si>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</si>
  <si>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</si>
  <si>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</si>
  <si>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</si>
  <si>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</si>
  <si>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</si>
  <si>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</si>
  <si>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</si>
  <si>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</si>
  <si>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</si>
  <si>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</si>
  <si>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</si>
  <si>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</si>
  <si>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</si>
  <si>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</si>
  <si>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</si>
  <si>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</si>
  <si>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</si>
  <si>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</si>
  <si>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</si>
  <si>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</si>
  <si>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</si>
  <si>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</si>
  <si>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</si>
  <si>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</si>
  <si>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</si>
  <si>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</si>
  <si>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</si>
  <si>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</si>
  <si>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</si>
  <si>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</si>
  <si>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</si>
  <si>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</si>
  <si>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</si>
  <si>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</si>
  <si>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</si>
  <si>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</si>
  <si>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</si>
  <si>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</si>
  <si>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</si>
  <si>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</si>
  <si>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</si>
  <si>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</si>
  <si>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</si>
  <si>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</si>
  <si>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</si>
  <si>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</si>
  <si>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</si>
  <si>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</si>
  <si>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</si>
  <si>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</si>
  <si>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</si>
  <si>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</si>
  <si>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</si>
  <si>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</si>
  <si>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</si>
  <si>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</si>
  <si>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</si>
  <si>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</si>
  <si>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</si>
  <si>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</si>
  <si>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</si>
  <si>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</si>
  <si>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</si>
  <si>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</si>
  <si>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</si>
  <si>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</si>
  <si>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</si>
  <si>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</si>
  <si>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</si>
  <si>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</si>
  <si>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</si>
  <si>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</si>
  <si>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</si>
  <si>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</si>
  <si>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</si>
  <si>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</si>
  <si>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</si>
  <si>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0.73</t>
  </si>
  <si>
    <t>▲ 0.33</t>
  </si>
  <si>
    <t>▲ 1.74</t>
  </si>
  <si>
    <t>国民健康保険特別会計</t>
  </si>
  <si>
    <t>▲ 0.42</t>
  </si>
  <si>
    <t>病院事業会計</t>
  </si>
  <si>
    <t>水道事業会計</t>
  </si>
  <si>
    <t>一般会計</t>
  </si>
  <si>
    <t>一般旅客自動車運送事業会計</t>
  </si>
  <si>
    <t>介護保険特別会計</t>
  </si>
  <si>
    <t>浄化槽設置管理事業会計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</si>
  <si>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</si>
  <si>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</si>
  <si>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</si>
  <si>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</si>
  <si>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</si>
  <si>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</si>
  <si>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</si>
  <si>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</si>
  <si>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</si>
  <si>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公共施設整備基金</t>
    <rPh sb="0" eb="8">
      <t>コウキョウシセツセイビキキン</t>
    </rPh>
    <phoneticPr fontId="5"/>
  </si>
  <si>
    <t>ふるさと創生基金</t>
    <rPh sb="4" eb="8">
      <t>ソウセイキキン</t>
    </rPh>
    <phoneticPr fontId="2"/>
  </si>
  <si>
    <t>社会福祉推進基金</t>
    <rPh sb="0" eb="8">
      <t>シャカイフクシスイシンキキン</t>
    </rPh>
    <phoneticPr fontId="2"/>
  </si>
  <si>
    <t>産業振興基金</t>
    <rPh sb="0" eb="6">
      <t>サンギョウシンコウキキン</t>
    </rPh>
    <phoneticPr fontId="2"/>
  </si>
  <si>
    <t>人材育成基金</t>
    <rPh sb="0" eb="6">
      <t>ジンザイイクセイキキン</t>
    </rPh>
    <phoneticPr fontId="2"/>
  </si>
  <si>
    <t>東京都市町村議会議員公務災害補償等組合</t>
    <rPh sb="3" eb="6">
      <t>シチョウソン</t>
    </rPh>
    <phoneticPr fontId="2"/>
  </si>
  <si>
    <t>東京都島嶼町村一部事務組合</t>
  </si>
  <si>
    <t>東京市町村総合事務組合（一般会計）</t>
    <rPh sb="12" eb="14">
      <t>イッパン</t>
    </rPh>
    <rPh sb="14" eb="15">
      <t>カイ</t>
    </rPh>
    <rPh sb="15" eb="16">
      <t>ケイ</t>
    </rPh>
    <phoneticPr fontId="5"/>
  </si>
  <si>
    <t>東京市町村総合事務組合（交通災害共済事業特別会計）</t>
  </si>
  <si>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</si>
  <si>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</si>
  <si>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2"/>
  </si>
  <si>
    <t>東京都市町村職員退職手当組合</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</si>
  <si>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</si>
  <si>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</si>
  <si>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</si>
  <si>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令和３度と比較し、充当可能基金が△１．８９％（△１億１，０４４万円）となったが、公営企業債等繰入見込額が△９．０１％（△１億４，８０８万円）となり、地方債現在高が△５．５７％（△３億４，９１３万円）となったことにより、昨年度に引き続き０ポイントとなった。
　有形固定資産減価償却率については、老朽化している施設を多く抱えているため施設改修等の費用が増加傾向にあり、昨年度に続き今年度も類似団体と比較して高い比率となった。公共施設等管理計画に基づき計画的な改修、更新を行い事業を平準化しつつ、将来的な施設の統廃合の検討を行い、今後の健全な財政運営を図っていく。</t>
    <rPh sb="190" eb="193">
      <t>サクネンド</t>
    </rPh>
    <rPh sb="194" eb="195">
      <t>ツヅ</t>
    </rPh>
    <rPh sb="253" eb="256">
      <t>ショウライテキ</t>
    </rPh>
    <rPh sb="257" eb="259">
      <t>シセツ</t>
    </rPh>
    <rPh sb="260" eb="263">
      <t>トウハイゴウ</t>
    </rPh>
    <rPh sb="264" eb="266">
      <t>ケントウ</t>
    </rPh>
    <rPh sb="267" eb="268">
      <t>オコナ</t>
    </rPh>
    <rPh sb="270" eb="272">
      <t>コンゴ</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</si>
  <si>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</si>
  <si>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</si>
  <si>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</si>
  <si>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</si>
  <si>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</si>
  <si>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</si>
  <si>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将来負担比率はこれまで類似団体と比較しても高い状況であったが、０となったことにより改善された。一方、　実質公債比率においては未だ高い状況となっているが、新規発行債を抑制したことで少しずつであるが低下した。
　令和２年度よりごみ焼却施設の建て替えや防災行政無線のデジタル化などの大規模事業に着手しており、令和３年度からは歴史民俗資料館の改修にも着手したことから、基金の取り崩しや新規発行債を計画しているため、再び上昇していくことが想定されるが、最小限の発行を抑制することで財政の健全化に努める。</t>
    <rPh sb="90" eb="91">
      <t>スコ</t>
    </rPh>
    <rPh sb="98" eb="100">
      <t>テイカ</t>
    </rPh>
    <rPh sb="105" eb="107">
      <t>レイワ</t>
    </rPh>
    <rPh sb="108" eb="110">
      <t>ネンド</t>
    </rPh>
    <rPh sb="152" eb="154">
      <t>レイワ</t>
    </rPh>
    <rPh sb="155" eb="157">
      <t>ネンド</t>
    </rPh>
    <rPh sb="215" eb="217">
      <t>ソウテイ</t>
    </rPh>
    <rPh sb="226" eb="228">
      <t>ハッコウ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</si>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</sst>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4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E3BA092F-9F6A-4E5D-A89D-E42C66AB49D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121449</c:v>
                </c:pt>
                <c:pt idx="1">
                  <c:v>145139</c:v>
                </c:pt>
                <c:pt idx="2">
                  <c:v>125391</c:v>
                </c:pt>
                <c:pt idx="3">
                  <c:v>138402</c:v>
                </c:pt>
                <c:pt idx="4">
                  <c:v>146367</c:v>
                </c:pt>
              </c:numCache>
            </c:numRef>
          </c:val>
          <c:smooth val="0"/>
          <c:extLst>
            <c:ext xmlns:c16="http://schemas.microsoft.com/office/drawing/2014/chart" uri="{C3380CC4-5D6E-409C-BE32-E72D297353CC}">
              <c16:uniqueId val="{00000000-E8D2-48E0-B8AA-8D3730BA0AF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186312</c:v>
                </c:pt>
                <c:pt idx="1">
                  <c:v>182351</c:v>
                </c:pt>
                <c:pt idx="2">
                  <c:v>241249</c:v>
                </c:pt>
                <c:pt idx="3">
                  <c:v>221996</c:v>
                </c:pt>
                <c:pt idx="4">
                  <c:v>365323</c:v>
                </c:pt>
              </c:numCache>
            </c:numRef>
          </c:val>
          <c:smooth val="0"/>
          <c:extLst>
            <c:ext xmlns:c16="http://schemas.microsoft.com/office/drawing/2014/chart" uri="{C3380CC4-5D6E-409C-BE32-E72D297353CC}">
              <c16:uniqueId val="{00000001-E8D2-48E0-B8AA-8D3730BA0AF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2.96</c:v>
                </c:pt>
                <c:pt idx="1">
                  <c:v>2.2799999999999998</c:v>
                </c:pt>
                <c:pt idx="2">
                  <c:v>4.51</c:v>
                </c:pt>
                <c:pt idx="3">
                  <c:v>3.79</c:v>
                </c:pt>
                <c:pt idx="4">
                  <c:v>2.2200000000000002</c:v>
                </c:pt>
              </c:numCache>
            </c:numRef>
          </c:val>
          <c:extLst>
            <c:ext xmlns:c16="http://schemas.microsoft.com/office/drawing/2014/chart" uri="{C3380CC4-5D6E-409C-BE32-E72D297353CC}">
              <c16:uniqueId val="{00000000-F238-4189-87AC-28BB38E068F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36.67</c:v>
                </c:pt>
                <c:pt idx="1">
                  <c:v>36.75</c:v>
                </c:pt>
                <c:pt idx="2">
                  <c:v>34.92</c:v>
                </c:pt>
                <c:pt idx="3">
                  <c:v>31.9</c:v>
                </c:pt>
                <c:pt idx="4">
                  <c:v>33.33</c:v>
                </c:pt>
              </c:numCache>
            </c:numRef>
          </c:val>
          <c:extLst>
            <c:ext xmlns:c16="http://schemas.microsoft.com/office/drawing/2014/chart" uri="{C3380CC4-5D6E-409C-BE32-E72D297353CC}">
              <c16:uniqueId val="{00000001-F238-4189-87AC-28BB38E068F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2.84</c:v>
                </c:pt>
                <c:pt idx="1">
                  <c:v>-0.73</c:v>
                </c:pt>
                <c:pt idx="2">
                  <c:v>2.23</c:v>
                </c:pt>
                <c:pt idx="3">
                  <c:v>-0.33</c:v>
                </c:pt>
                <c:pt idx="4">
                  <c:v>-1.74</c:v>
                </c:pt>
              </c:numCache>
            </c:numRef>
          </c:val>
          <c:smooth val="0"/>
          <c:extLst>
            <c:ext xmlns:c16="http://schemas.microsoft.com/office/drawing/2014/chart" uri="{C3380CC4-5D6E-409C-BE32-E72D297353CC}">
              <c16:uniqueId val="{00000002-F238-4189-87AC-28BB38E068F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0.46</c:v>
                </c:pt>
                <c:pt idx="2">
                  <c:v>#N/A</c:v>
                </c:pt>
                <c:pt idx="3">
                  <c:v>1.73</c:v>
                </c:pt>
                <c:pt idx="4">
                  <c:v>0</c:v>
                </c:pt>
                <c:pt idx="5">
                  <c:v>0</c:v>
                </c:pt>
                <c:pt idx="6">
                  <c:v>0</c:v>
                </c:pt>
                <c:pt idx="7">
                  <c:v>0</c:v>
                </c:pt>
                <c:pt idx="8">
                  <c:v>0</c:v>
                </c:pt>
                <c:pt idx="9">
                  <c:v>0</c:v>
                </c:pt>
              </c:numCache>
            </c:numRef>
          </c:val>
          <c:extLst>
            <c:ext xmlns:c16="http://schemas.microsoft.com/office/drawing/2014/chart" uri="{C3380CC4-5D6E-409C-BE32-E72D297353CC}">
              <c16:uniqueId val="{00000000-C83E-43D7-B81D-96440841C3D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83E-43D7-B81D-96440841C3DD}"/>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C83E-43D7-B81D-96440841C3DD}"/>
            </c:ext>
          </c:extLst>
        </c:ser>
        <c:ser>
          <c:idx val="3"/>
          <c:order val="3"/>
          <c:tx>
            <c:strRef>
              <c:f>データシート!$A$30</c:f>
              <c:strCache>
                <c:ptCount val="1"/>
                <c:pt idx="0">
                  <c:v>浄化槽設置管理事業会計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#N/A</c:v>
                </c:pt>
                <c:pt idx="5">
                  <c:v>1.36</c:v>
                </c:pt>
                <c:pt idx="6">
                  <c:v>#N/A</c:v>
                </c:pt>
                <c:pt idx="7">
                  <c:v>1.19</c:v>
                </c:pt>
                <c:pt idx="8">
                  <c:v>#N/A</c:v>
                </c:pt>
                <c:pt idx="9">
                  <c:v>1.2</c:v>
                </c:pt>
              </c:numCache>
            </c:numRef>
          </c:val>
          <c:extLst>
            <c:ext xmlns:c16="http://schemas.microsoft.com/office/drawing/2014/chart" uri="{C3380CC4-5D6E-409C-BE32-E72D297353CC}">
              <c16:uniqueId val="{00000003-C83E-43D7-B81D-96440841C3DD}"/>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0.57999999999999996</c:v>
                </c:pt>
                <c:pt idx="2">
                  <c:v>#N/A</c:v>
                </c:pt>
                <c:pt idx="3">
                  <c:v>0.97</c:v>
                </c:pt>
                <c:pt idx="4">
                  <c:v>#N/A</c:v>
                </c:pt>
                <c:pt idx="5">
                  <c:v>0.55000000000000004</c:v>
                </c:pt>
                <c:pt idx="6">
                  <c:v>#N/A</c:v>
                </c:pt>
                <c:pt idx="7">
                  <c:v>0.46</c:v>
                </c:pt>
                <c:pt idx="8">
                  <c:v>#N/A</c:v>
                </c:pt>
                <c:pt idx="9">
                  <c:v>1.27</c:v>
                </c:pt>
              </c:numCache>
            </c:numRef>
          </c:val>
          <c:extLst>
            <c:ext xmlns:c16="http://schemas.microsoft.com/office/drawing/2014/chart" uri="{C3380CC4-5D6E-409C-BE32-E72D297353CC}">
              <c16:uniqueId val="{00000004-C83E-43D7-B81D-96440841C3DD}"/>
            </c:ext>
          </c:extLst>
        </c:ser>
        <c:ser>
          <c:idx val="5"/>
          <c:order val="5"/>
          <c:tx>
            <c:strRef>
              <c:f>データシート!$A$32</c:f>
              <c:strCache>
                <c:ptCount val="1"/>
                <c:pt idx="0">
                  <c:v>一般旅客自動車運送事業会計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1.1399999999999999</c:v>
                </c:pt>
                <c:pt idx="2">
                  <c:v>#N/A</c:v>
                </c:pt>
                <c:pt idx="3">
                  <c:v>1.22</c:v>
                </c:pt>
                <c:pt idx="4">
                  <c:v>#N/A</c:v>
                </c:pt>
                <c:pt idx="5">
                  <c:v>0.99</c:v>
                </c:pt>
                <c:pt idx="6">
                  <c:v>#N/A</c:v>
                </c:pt>
                <c:pt idx="7">
                  <c:v>1.17</c:v>
                </c:pt>
                <c:pt idx="8">
                  <c:v>#N/A</c:v>
                </c:pt>
                <c:pt idx="9">
                  <c:v>1.54</c:v>
                </c:pt>
              </c:numCache>
            </c:numRef>
          </c:val>
          <c:extLst>
            <c:ext xmlns:c16="http://schemas.microsoft.com/office/drawing/2014/chart" uri="{C3380CC4-5D6E-409C-BE32-E72D297353CC}">
              <c16:uniqueId val="{00000005-C83E-43D7-B81D-96440841C3DD}"/>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2.96</c:v>
                </c:pt>
                <c:pt idx="2">
                  <c:v>#N/A</c:v>
                </c:pt>
                <c:pt idx="3">
                  <c:v>2.27</c:v>
                </c:pt>
                <c:pt idx="4">
                  <c:v>#N/A</c:v>
                </c:pt>
                <c:pt idx="5">
                  <c:v>4.51</c:v>
                </c:pt>
                <c:pt idx="6">
                  <c:v>#N/A</c:v>
                </c:pt>
                <c:pt idx="7">
                  <c:v>3.79</c:v>
                </c:pt>
                <c:pt idx="8">
                  <c:v>#N/A</c:v>
                </c:pt>
                <c:pt idx="9">
                  <c:v>2.2200000000000002</c:v>
                </c:pt>
              </c:numCache>
            </c:numRef>
          </c:val>
          <c:extLst>
            <c:ext xmlns:c16="http://schemas.microsoft.com/office/drawing/2014/chart" uri="{C3380CC4-5D6E-409C-BE32-E72D297353CC}">
              <c16:uniqueId val="{00000006-C83E-43D7-B81D-96440841C3DD}"/>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3.78</c:v>
                </c:pt>
                <c:pt idx="2">
                  <c:v>#N/A</c:v>
                </c:pt>
                <c:pt idx="3">
                  <c:v>3.88</c:v>
                </c:pt>
                <c:pt idx="4">
                  <c:v>#N/A</c:v>
                </c:pt>
                <c:pt idx="5">
                  <c:v>3.89</c:v>
                </c:pt>
                <c:pt idx="6">
                  <c:v>#N/A</c:v>
                </c:pt>
                <c:pt idx="7">
                  <c:v>0.64</c:v>
                </c:pt>
                <c:pt idx="8">
                  <c:v>#N/A</c:v>
                </c:pt>
                <c:pt idx="9">
                  <c:v>3.91</c:v>
                </c:pt>
              </c:numCache>
            </c:numRef>
          </c:val>
          <c:extLst>
            <c:ext xmlns:c16="http://schemas.microsoft.com/office/drawing/2014/chart" uri="{C3380CC4-5D6E-409C-BE32-E72D297353CC}">
              <c16:uniqueId val="{00000007-C83E-43D7-B81D-96440841C3DD}"/>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14.92</c:v>
                </c:pt>
                <c:pt idx="2">
                  <c:v>#N/A</c:v>
                </c:pt>
                <c:pt idx="3">
                  <c:v>13.3</c:v>
                </c:pt>
                <c:pt idx="4">
                  <c:v>#N/A</c:v>
                </c:pt>
                <c:pt idx="5">
                  <c:v>13.26</c:v>
                </c:pt>
                <c:pt idx="6">
                  <c:v>#N/A</c:v>
                </c:pt>
                <c:pt idx="7">
                  <c:v>11.92</c:v>
                </c:pt>
                <c:pt idx="8">
                  <c:v>#N/A</c:v>
                </c:pt>
                <c:pt idx="9">
                  <c:v>13.45</c:v>
                </c:pt>
              </c:numCache>
            </c:numRef>
          </c:val>
          <c:extLst>
            <c:ext xmlns:c16="http://schemas.microsoft.com/office/drawing/2014/chart" uri="{C3380CC4-5D6E-409C-BE32-E72D297353CC}">
              <c16:uniqueId val="{00000008-C83E-43D7-B81D-96440841C3DD}"/>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1.45</c:v>
                </c:pt>
                <c:pt idx="2">
                  <c:v>#N/A</c:v>
                </c:pt>
                <c:pt idx="3">
                  <c:v>1.06</c:v>
                </c:pt>
                <c:pt idx="4">
                  <c:v>#N/A</c:v>
                </c:pt>
                <c:pt idx="5">
                  <c:v>1.47</c:v>
                </c:pt>
                <c:pt idx="6">
                  <c:v>#N/A</c:v>
                </c:pt>
                <c:pt idx="7">
                  <c:v>0.21</c:v>
                </c:pt>
                <c:pt idx="8">
                  <c:v>0.42</c:v>
                </c:pt>
                <c:pt idx="9">
                  <c:v>#N/A</c:v>
                </c:pt>
              </c:numCache>
            </c:numRef>
          </c:val>
          <c:extLst>
            <c:ext xmlns:c16="http://schemas.microsoft.com/office/drawing/2014/chart" uri="{C3380CC4-5D6E-409C-BE32-E72D297353CC}">
              <c16:uniqueId val="{00000009-C83E-43D7-B81D-96440841C3D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539</c:v>
                </c:pt>
                <c:pt idx="5">
                  <c:v>566</c:v>
                </c:pt>
                <c:pt idx="8">
                  <c:v>559</c:v>
                </c:pt>
                <c:pt idx="11">
                  <c:v>548</c:v>
                </c:pt>
                <c:pt idx="14">
                  <c:v>525</c:v>
                </c:pt>
              </c:numCache>
            </c:numRef>
          </c:val>
          <c:extLst>
            <c:ext xmlns:c16="http://schemas.microsoft.com/office/drawing/2014/chart" uri="{C3380CC4-5D6E-409C-BE32-E72D297353CC}">
              <c16:uniqueId val="{00000000-9AB0-4AA1-ACF4-CF9DE8FD7B5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AB0-4AA1-ACF4-CF9DE8FD7B5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16</c:v>
                </c:pt>
                <c:pt idx="3">
                  <c:v>16</c:v>
                </c:pt>
                <c:pt idx="6">
                  <c:v>16</c:v>
                </c:pt>
                <c:pt idx="9">
                  <c:v>0</c:v>
                </c:pt>
                <c:pt idx="12">
                  <c:v>0</c:v>
                </c:pt>
              </c:numCache>
            </c:numRef>
          </c:val>
          <c:extLst>
            <c:ext xmlns:c16="http://schemas.microsoft.com/office/drawing/2014/chart" uri="{C3380CC4-5D6E-409C-BE32-E72D297353CC}">
              <c16:uniqueId val="{00000002-9AB0-4AA1-ACF4-CF9DE8FD7B5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56</c:v>
                </c:pt>
                <c:pt idx="3">
                  <c:v>55</c:v>
                </c:pt>
                <c:pt idx="6">
                  <c:v>50</c:v>
                </c:pt>
                <c:pt idx="9">
                  <c:v>31</c:v>
                </c:pt>
                <c:pt idx="12">
                  <c:v>32</c:v>
                </c:pt>
              </c:numCache>
            </c:numRef>
          </c:val>
          <c:extLst>
            <c:ext xmlns:c16="http://schemas.microsoft.com/office/drawing/2014/chart" uri="{C3380CC4-5D6E-409C-BE32-E72D297353CC}">
              <c16:uniqueId val="{00000003-9AB0-4AA1-ACF4-CF9DE8FD7B5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142</c:v>
                </c:pt>
                <c:pt idx="3">
                  <c:v>137</c:v>
                </c:pt>
                <c:pt idx="6">
                  <c:v>150</c:v>
                </c:pt>
                <c:pt idx="9">
                  <c:v>236</c:v>
                </c:pt>
                <c:pt idx="12">
                  <c:v>137</c:v>
                </c:pt>
              </c:numCache>
            </c:numRef>
          </c:val>
          <c:extLst>
            <c:ext xmlns:c16="http://schemas.microsoft.com/office/drawing/2014/chart" uri="{C3380CC4-5D6E-409C-BE32-E72D297353CC}">
              <c16:uniqueId val="{00000004-9AB0-4AA1-ACF4-CF9DE8FD7B5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AB0-4AA1-ACF4-CF9DE8FD7B5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AB0-4AA1-ACF4-CF9DE8FD7B5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716</c:v>
                </c:pt>
                <c:pt idx="3">
                  <c:v>736</c:v>
                </c:pt>
                <c:pt idx="6">
                  <c:v>726</c:v>
                </c:pt>
                <c:pt idx="9">
                  <c:v>710</c:v>
                </c:pt>
                <c:pt idx="12">
                  <c:v>709</c:v>
                </c:pt>
              </c:numCache>
            </c:numRef>
          </c:val>
          <c:extLst>
            <c:ext xmlns:c16="http://schemas.microsoft.com/office/drawing/2014/chart" uri="{C3380CC4-5D6E-409C-BE32-E72D297353CC}">
              <c16:uniqueId val="{00000007-9AB0-4AA1-ACF4-CF9DE8FD7B5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391</c:v>
                </c:pt>
                <c:pt idx="2">
                  <c:v>#N/A</c:v>
                </c:pt>
                <c:pt idx="3">
                  <c:v>#N/A</c:v>
                </c:pt>
                <c:pt idx="4">
                  <c:v>378</c:v>
                </c:pt>
                <c:pt idx="5">
                  <c:v>#N/A</c:v>
                </c:pt>
                <c:pt idx="6">
                  <c:v>#N/A</c:v>
                </c:pt>
                <c:pt idx="7">
                  <c:v>383</c:v>
                </c:pt>
                <c:pt idx="8">
                  <c:v>#N/A</c:v>
                </c:pt>
                <c:pt idx="9">
                  <c:v>#N/A</c:v>
                </c:pt>
                <c:pt idx="10">
                  <c:v>429</c:v>
                </c:pt>
                <c:pt idx="11">
                  <c:v>#N/A</c:v>
                </c:pt>
                <c:pt idx="12">
                  <c:v>#N/A</c:v>
                </c:pt>
                <c:pt idx="13">
                  <c:v>353</c:v>
                </c:pt>
                <c:pt idx="14">
                  <c:v>#N/A</c:v>
                </c:pt>
              </c:numCache>
            </c:numRef>
          </c:val>
          <c:smooth val="0"/>
          <c:extLst>
            <c:ext xmlns:c16="http://schemas.microsoft.com/office/drawing/2014/chart" uri="{C3380CC4-5D6E-409C-BE32-E72D297353CC}">
              <c16:uniqueId val="{00000008-9AB0-4AA1-ACF4-CF9DE8FD7B5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4664</c:v>
                </c:pt>
                <c:pt idx="5">
                  <c:v>4490</c:v>
                </c:pt>
                <c:pt idx="8">
                  <c:v>4483</c:v>
                </c:pt>
                <c:pt idx="11">
                  <c:v>4430</c:v>
                </c:pt>
                <c:pt idx="14">
                  <c:v>4253</c:v>
                </c:pt>
              </c:numCache>
            </c:numRef>
          </c:val>
          <c:extLst>
            <c:ext xmlns:c16="http://schemas.microsoft.com/office/drawing/2014/chart" uri="{C3380CC4-5D6E-409C-BE32-E72D297353CC}">
              <c16:uniqueId val="{00000000-275A-4995-9277-AA13A8135BA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592</c:v>
                </c:pt>
                <c:pt idx="5">
                  <c:v>570</c:v>
                </c:pt>
                <c:pt idx="8">
                  <c:v>489</c:v>
                </c:pt>
                <c:pt idx="11">
                  <c:v>470</c:v>
                </c:pt>
                <c:pt idx="14">
                  <c:v>376</c:v>
                </c:pt>
              </c:numCache>
            </c:numRef>
          </c:val>
          <c:extLst>
            <c:ext xmlns:c16="http://schemas.microsoft.com/office/drawing/2014/chart" uri="{C3380CC4-5D6E-409C-BE32-E72D297353CC}">
              <c16:uniqueId val="{00000001-275A-4995-9277-AA13A8135BA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3723</c:v>
                </c:pt>
                <c:pt idx="5">
                  <c:v>3840</c:v>
                </c:pt>
                <c:pt idx="8">
                  <c:v>4901</c:v>
                </c:pt>
                <c:pt idx="11">
                  <c:v>5828</c:v>
                </c:pt>
                <c:pt idx="14">
                  <c:v>5718</c:v>
                </c:pt>
              </c:numCache>
            </c:numRef>
          </c:val>
          <c:extLst>
            <c:ext xmlns:c16="http://schemas.microsoft.com/office/drawing/2014/chart" uri="{C3380CC4-5D6E-409C-BE32-E72D297353CC}">
              <c16:uniqueId val="{00000002-275A-4995-9277-AA13A8135BA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75A-4995-9277-AA13A8135BA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75A-4995-9277-AA13A8135BA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75A-4995-9277-AA13A8135BA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1155</c:v>
                </c:pt>
                <c:pt idx="3">
                  <c:v>1228</c:v>
                </c:pt>
                <c:pt idx="6">
                  <c:v>1299</c:v>
                </c:pt>
                <c:pt idx="9">
                  <c:v>1240</c:v>
                </c:pt>
                <c:pt idx="12">
                  <c:v>1077</c:v>
                </c:pt>
              </c:numCache>
            </c:numRef>
          </c:val>
          <c:extLst>
            <c:ext xmlns:c16="http://schemas.microsoft.com/office/drawing/2014/chart" uri="{C3380CC4-5D6E-409C-BE32-E72D297353CC}">
              <c16:uniqueId val="{00000006-275A-4995-9277-AA13A8135BA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289</c:v>
                </c:pt>
                <c:pt idx="3">
                  <c:v>237</c:v>
                </c:pt>
                <c:pt idx="6">
                  <c:v>189</c:v>
                </c:pt>
                <c:pt idx="9">
                  <c:v>160</c:v>
                </c:pt>
                <c:pt idx="12">
                  <c:v>130</c:v>
                </c:pt>
              </c:numCache>
            </c:numRef>
          </c:val>
          <c:extLst>
            <c:ext xmlns:c16="http://schemas.microsoft.com/office/drawing/2014/chart" uri="{C3380CC4-5D6E-409C-BE32-E72D297353CC}">
              <c16:uniqueId val="{00000007-275A-4995-9277-AA13A8135BA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1221</c:v>
                </c:pt>
                <c:pt idx="3">
                  <c:v>1171</c:v>
                </c:pt>
                <c:pt idx="6">
                  <c:v>1191</c:v>
                </c:pt>
                <c:pt idx="9">
                  <c:v>1643</c:v>
                </c:pt>
                <c:pt idx="12">
                  <c:v>1495</c:v>
                </c:pt>
              </c:numCache>
            </c:numRef>
          </c:val>
          <c:extLst>
            <c:ext xmlns:c16="http://schemas.microsoft.com/office/drawing/2014/chart" uri="{C3380CC4-5D6E-409C-BE32-E72D297353CC}">
              <c16:uniqueId val="{00000008-275A-4995-9277-AA13A8135BA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32</c:v>
                </c:pt>
                <c:pt idx="3">
                  <c:v>16</c:v>
                </c:pt>
                <c:pt idx="6">
                  <c:v>0</c:v>
                </c:pt>
                <c:pt idx="9">
                  <c:v>0</c:v>
                </c:pt>
                <c:pt idx="12">
                  <c:v>0</c:v>
                </c:pt>
              </c:numCache>
            </c:numRef>
          </c:val>
          <c:extLst>
            <c:ext xmlns:c16="http://schemas.microsoft.com/office/drawing/2014/chart" uri="{C3380CC4-5D6E-409C-BE32-E72D297353CC}">
              <c16:uniqueId val="{00000009-275A-4995-9277-AA13A8135BA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6822</c:v>
                </c:pt>
                <c:pt idx="3">
                  <c:v>6454</c:v>
                </c:pt>
                <c:pt idx="6">
                  <c:v>6465</c:v>
                </c:pt>
                <c:pt idx="9">
                  <c:v>6266</c:v>
                </c:pt>
                <c:pt idx="12">
                  <c:v>5917</c:v>
                </c:pt>
              </c:numCache>
            </c:numRef>
          </c:val>
          <c:extLst>
            <c:ext xmlns:c16="http://schemas.microsoft.com/office/drawing/2014/chart" uri="{C3380CC4-5D6E-409C-BE32-E72D297353CC}">
              <c16:uniqueId val="{0000000A-275A-4995-9277-AA13A8135BA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541</c:v>
                </c:pt>
                <c:pt idx="2">
                  <c:v>#N/A</c:v>
                </c:pt>
                <c:pt idx="3">
                  <c:v>#N/A</c:v>
                </c:pt>
                <c:pt idx="4">
                  <c:v>205</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75A-4995-9277-AA13A8135BA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1300</c:v>
                </c:pt>
                <c:pt idx="1">
                  <c:v>1300</c:v>
                </c:pt>
                <c:pt idx="2">
                  <c:v>1300</c:v>
                </c:pt>
              </c:numCache>
            </c:numRef>
          </c:val>
          <c:extLst>
            <c:ext xmlns:c16="http://schemas.microsoft.com/office/drawing/2014/chart" uri="{C3380CC4-5D6E-409C-BE32-E72D297353CC}">
              <c16:uniqueId val="{00000000-E2C0-4854-9808-EFD379A07CD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212</c:v>
                </c:pt>
                <c:pt idx="1">
                  <c:v>300</c:v>
                </c:pt>
                <c:pt idx="2">
                  <c:v>300</c:v>
                </c:pt>
              </c:numCache>
            </c:numRef>
          </c:val>
          <c:extLst>
            <c:ext xmlns:c16="http://schemas.microsoft.com/office/drawing/2014/chart" uri="{C3380CC4-5D6E-409C-BE32-E72D297353CC}">
              <c16:uniqueId val="{00000001-E2C0-4854-9808-EFD379A07CD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3031</c:v>
                </c:pt>
                <c:pt idx="1">
                  <c:v>3837</c:v>
                </c:pt>
                <c:pt idx="2">
                  <c:v>3711</c:v>
                </c:pt>
              </c:numCache>
            </c:numRef>
          </c:val>
          <c:extLst>
            <c:ext xmlns:c16="http://schemas.microsoft.com/office/drawing/2014/chart" uri="{C3380CC4-5D6E-409C-BE32-E72D297353CC}">
              <c16:uniqueId val="{00000002-E2C0-4854-9808-EFD379A07CD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{C6A7C33C-97C0-4B34-A65C-D7EA6614AA61}</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8FA5-4ACD-A275-08CFB400341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{C42F932F-1030-4255-B4C3-4BB056CEED7A}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FA5-4ACD-A275-08CFB400341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{F8C6D5D9-0260-4C8C-9638-2D893ADE7F37}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FA5-4ACD-A275-08CFB400341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{BCFAC080-2526-43B5-9F5F-754856A15C4A}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FA5-4ACD-A275-08CFB400341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{FB89B664-D27A-4ABF-B205-F6983580CE3F}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FA5-4ACD-A275-08CFB4003414}"/>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{67908DBE-DA73-4037-B0EC-251A62260EEC}</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8FA5-4ACD-A275-08CFB4003414}"/>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{1A6E31C4-7D04-4A68-B027-E685D4CAB392}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8FA5-4ACD-A275-08CFB4003414}"/>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{9DE10709-2FBC-47D9-88E8-1AE23AC11470}</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8FA5-4ACD-A275-08CFB4003414}"/>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{476ADCF7-3DD2-44C0-BC4C-EF0369433062}</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8FA5-4ACD-A275-08CFB400341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62.1</c:v>
                </c:pt>
                <c:pt idx="8">
                  <c:v>62.7</c:v>
                </c:pt>
                <c:pt idx="16">
                  <c:v>61.4</c:v>
                </c:pt>
                <c:pt idx="24">
                  <c:v>64.3</c:v>
                </c:pt>
                <c:pt idx="32">
                  <c:v>65.3</c:v>
                </c:pt>
              </c:numCache>
            </c:numRef>
          </c:xVal>
          <c:yVal>
            <c:numRef>
              <c:f>公会計指標分析・財政指標組合せ分析表!$BP$51:$DC$51</c:f>
              <c:numCache>
                <c:formatCode>#,##0.0;"▲ "#,##0.0</c:formatCode>
                <c:ptCount val="40"/>
                <c:pt idx="0">
                  <c:v>17.5</c:v>
                </c:pt>
                <c:pt idx="8">
                  <c:v>6.6</c:v>
                </c:pt>
              </c:numCache>
            </c:numRef>
          </c:yVal>
          <c:smooth val="0"/>
          <c:extLst>
            <c:ext xmlns:c16="http://schemas.microsoft.com/office/drawing/2014/chart" uri="{C3380CC4-5D6E-409C-BE32-E72D297353CC}">
              <c16:uniqueId val="{00000009-8FA5-4ACD-A275-08CFB400341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{017A8041-21BB-42C0-8162-C781308822E9}</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8FA5-4ACD-A275-08CFB400341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{1FCA5838-F51A-4E76-90C7-4CF4894D49AA}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FA5-4ACD-A275-08CFB400341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{1498F341-3D46-4686-866E-0DEDC7E972AA}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FA5-4ACD-A275-08CFB400341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{B16E6A6E-3E84-43E6-9039-1470DD0A57A7}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FA5-4ACD-A275-08CFB400341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{53FA51CF-D8BD-4F96-B473-765179C73C56}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FA5-4ACD-A275-08CFB4003414}"/>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{A649893B-0434-4887-8AD6-011654B95B7F}</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8FA5-4ACD-A275-08CFB4003414}"/>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{16481D9B-5CE7-4612-8E6C-96B767989273}</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8FA5-4ACD-A275-08CFB4003414}"/>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{29B4DB12-ECC2-4E54-89AD-0AFF0F81F6EE}</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8FA5-4ACD-A275-08CFB4003414}"/>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{B5A6248F-B70A-468F-B21E-AC0F8F84C222}</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8FA5-4ACD-A275-08CFB400341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63.4</c:v>
                </c:pt>
                <c:pt idx="8">
                  <c:v>63.3</c:v>
                </c:pt>
                <c:pt idx="16">
                  <c:v>62.8</c:v>
                </c:pt>
                <c:pt idx="24">
                  <c:v>62.6</c:v>
                </c:pt>
                <c:pt idx="32">
                  <c:v>63</c:v>
                </c:pt>
              </c:numCache>
            </c:numRef>
          </c:xVal>
          <c:yVal>
            <c:numRef>
              <c:f>公会計指標分析・財政指標組合せ分析表!$BP$55:$DC$55</c:f>
              <c:numCache>
                <c:formatCode>#,##0.0;"▲ "#,##0.0</c:formatCode>
                <c:ptCount val="40"/>
                <c:pt idx="0">
                  <c:v>7.6</c:v>
                </c:pt>
                <c:pt idx="8">
                  <c:v>3</c:v>
                </c:pt>
                <c:pt idx="16">
                  <c:v>3.4</c:v>
                </c:pt>
                <c:pt idx="24">
                  <c:v>0</c:v>
                </c:pt>
                <c:pt idx="32">
                  <c:v>0</c:v>
                </c:pt>
              </c:numCache>
            </c:numRef>
          </c:yVal>
          <c:smooth val="0"/>
          <c:extLst>
            <c:ext xmlns:c16="http://schemas.microsoft.com/office/drawing/2014/chart" uri="{C3380CC4-5D6E-409C-BE32-E72D297353CC}">
              <c16:uniqueId val="{00000013-8FA5-4ACD-A275-08CFB4003414}"/>
            </c:ext>
          </c:extLst>
        </c:ser>
        <c:dLbls>
          <c:showLegendKey val="0"/>
          <c:showVal val="1"/>
          <c:showCatName val="0"/>
          <c:showSerName val="0"/>
          <c:showPercent val="0"/>
          <c:showBubbleSize val="0"/>
        </c:dLbls>
        <c:axId val="46179840"/>
        <c:axId val="46181760"/>
      </c:scatterChart>
      <c:valAx>
        <c:axId val="46179840"/>
        <c:scaling>
          <c:orientation val="maxMin"/>
          <c:max val="64"/>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{DEC3A14E-5EF4-4554-BEBA-AAD10E28FD8B}</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60B8-4BED-AF8A-1469AA369C4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{2E78DCD5-6B71-42EA-98A8-5EED54278FDE}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0B8-4BED-AF8A-1469AA369C4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{E109B47B-A09E-4819-8223-BC43C3D8478D}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0B8-4BED-AF8A-1469AA369C4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{74E1AD51-9273-4D0F-9192-FFD9AEFEC7EC}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0B8-4BED-AF8A-1469AA369C4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{559840C8-79A4-4BB8-B03F-3DABB23113E3}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0B8-4BED-AF8A-1469AA369C41}"/>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{52ACD6F4-9713-4E15-A283-95C4FD23B786}</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60B8-4BED-AF8A-1469AA369C41}"/>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{674B89D5-FF22-4427-A339-61958E8CF453}</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60B8-4BED-AF8A-1469AA369C41}"/>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{F0795A71-A5C5-4A25-91CE-8A6E29B9FC0D}</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60B8-4BED-AF8A-1469AA369C41}"/>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{404EEF9A-A557-4DAA-A741-00748DD0008C}</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60B8-4BED-AF8A-1469AA369C4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12.5</c:v>
                </c:pt>
                <c:pt idx="8">
                  <c:v>12.3</c:v>
                </c:pt>
                <c:pt idx="16">
                  <c:v>12.2</c:v>
                </c:pt>
                <c:pt idx="24">
                  <c:v>12</c:v>
                </c:pt>
                <c:pt idx="32">
                  <c:v>11.3</c:v>
                </c:pt>
              </c:numCache>
            </c:numRef>
          </c:xVal>
          <c:yVal>
            <c:numRef>
              <c:f>公会計指標分析・財政指標組合せ分析表!$BP$73:$DC$73</c:f>
              <c:numCache>
                <c:formatCode>#,##0.0;"▲ "#,##0.0</c:formatCode>
                <c:ptCount val="40"/>
                <c:pt idx="0">
                  <c:v>17.5</c:v>
                </c:pt>
                <c:pt idx="8">
                  <c:v>6.6</c:v>
                </c:pt>
              </c:numCache>
            </c:numRef>
          </c:yVal>
          <c:smooth val="0"/>
          <c:extLst>
            <c:ext xmlns:c16="http://schemas.microsoft.com/office/drawing/2014/chart" uri="{C3380CC4-5D6E-409C-BE32-E72D297353CC}">
              <c16:uniqueId val="{00000009-60B8-4BED-AF8A-1469AA369C4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{9DE14F2C-82F6-4630-8DDB-14ACD18B98D0}</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60B8-4BED-AF8A-1469AA369C4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{9CB23D07-30A8-4689-B886-0D1766090DE0}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0B8-4BED-AF8A-1469AA369C4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{B46A724B-F91F-4228-A122-719BCD101708}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0B8-4BED-AF8A-1469AA369C4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{72175E1C-1B90-4367-AD18-82DD1BB83760}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0B8-4BED-AF8A-1469AA369C4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{A7A1190D-CE00-48CE-ACE5-508D8BD14112}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0B8-4BED-AF8A-1469AA369C41}"/>
                </c:ext>
              </c:extLst>
            </c:dLbl>
            <c:dLbl>
              <c:idx val="8"/>
              <c:layout>
                <c:manualLayout>
                  <c:x val="0"/>
                  <c:y val="-1.372621680696099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{B79F2CB9-4AF0-40C1-BEA8-CE87148DCEE9}</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60B8-4BED-AF8A-1469AA369C41}"/>
                </c:ext>
              </c:extLst>
            </c:dLbl>
            <c:dLbl>
              <c:idx val="16"/>
              <c:layout>
                <c:manualLayout>
                  <c:x val="0"/>
                  <c:y val="1.3726559294530325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{6FA8AB8A-7B81-4BBB-807E-6C3484DBFDBC}</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60B8-4BED-AF8A-1469AA369C41}"/>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{3D420C13-3C3F-41D4-A930-F611AE24BF1B}</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60B8-4BED-AF8A-1469AA369C41}"/>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{06DF46B7-1435-4A85-8EC0-50BCBC543633}</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60B8-4BED-AF8A-1469AA369C4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8.8000000000000007</c:v>
                </c:pt>
                <c:pt idx="16">
                  <c:v>8.8000000000000007</c:v>
                </c:pt>
                <c:pt idx="24">
                  <c:v>8.3000000000000007</c:v>
                </c:pt>
                <c:pt idx="32">
                  <c:v>8.1</c:v>
                </c:pt>
              </c:numCache>
            </c:numRef>
          </c:xVal>
          <c:yVal>
            <c:numRef>
              <c:f>公会計指標分析・財政指標組合せ分析表!$BP$77:$DC$77</c:f>
              <c:numCache>
                <c:formatCode>#,##0.0;"▲ "#,##0.0</c:formatCode>
                <c:ptCount val="40"/>
                <c:pt idx="0">
                  <c:v>7.6</c:v>
                </c:pt>
                <c:pt idx="8">
                  <c:v>3</c:v>
                </c:pt>
                <c:pt idx="16">
                  <c:v>3.4</c:v>
                </c:pt>
                <c:pt idx="24">
                  <c:v>0</c:v>
                </c:pt>
                <c:pt idx="32">
                  <c:v>0</c:v>
                </c:pt>
              </c:numCache>
            </c:numRef>
          </c:yVal>
          <c:smooth val="0"/>
          <c:extLst>
            <c:ext xmlns:c16="http://schemas.microsoft.com/office/drawing/2014/chart" uri="{C3380CC4-5D6E-409C-BE32-E72D297353CC}">
              <c16:uniqueId val="{00000013-60B8-4BED-AF8A-1469AA369C41}"/>
            </c:ext>
          </c:extLst>
        </c:ser>
        <c:dLbls>
          <c:showLegendKey val="0"/>
          <c:showVal val="1"/>
          <c:showCatName val="0"/>
          <c:showSerName val="0"/>
          <c:showPercent val="0"/>
          <c:showBubbleSize val="0"/>
        </c:dLbls>
        <c:axId val="84219776"/>
        <c:axId val="84234240"/>
      </c:scatterChart>
      <c:valAx>
        <c:axId val="84219776"/>
        <c:scaling>
          <c:orientation val="maxMin"/>
          <c:max val="13"/>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組合に対する元利償還金分の負担金は１百万円増となったものの、一般会計における元利償還金は１百万円減、公営企業債の元利償還金に対する繰入も９９百万円減となった為、元利償還金等としては９９百万円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算入公債費等においても、基準財政需要額に算入された公債費が１５百万円減となったことにより、２３百万円減となった結果、分子が７６百万（１７．７％）減となった。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満期一括償還のための積立はない。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充当可能財源等が令和３年度に比べて３億８，１００万円減となったものの、将来負担額においては地方債現在高、公営企業債等繰入見込額、退職手当負担見込額などがそれぞれ減になったことにより、総額６億９，０００万円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その結果、将来負担比率の分子は昨年に引き続きマイナスとなった。</a:t>
          </a:r>
          <a:endParaRPr kumimoji="1" lang="ja-JP" altLang="en-US" sz="1400" b="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東京都八丈町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はごみ焼却場建設事業のため１億９，６００万円を取り崩し、ふるさと創生基金においてもふるさと納税分４，６００万円取り崩した。障がい者共同作業所や特別養護老人ホーム等の施設整備支援の為、社会福祉推進基金へ１億１，６８５万円積立てた。基金全体としては１億２，６００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引き続きごみ</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焼却場建設や歴史民俗資料館改修事業などの大規模事業のため、大きく基金を取り崩していくことが見込まれるが、交付税措置率の高い起債を優先し、バランスを図りつつ取崩しを抑えるよう努める。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公共施設整備基金：公共施設の整備の経費に充てるため。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産業振興基金：産業の振興の経費に充てるため。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ふるさと創生基金：自ら考え、自ら行う地域づくりの経費に充てるため。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人材育成基金：人材を育成するための事業に要する経費に充てるため。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社会福祉推進基金：社会福祉の推進の経費に充てるため。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教育振興基金：小中学校の教育環境整備の経費に充てるため。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町立図書館基金：図書館の蔵書整備の経費に充てるため。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公共施設整備基金：新ごみ焼却場建設事業の財源の為、１億９，６００万円を取り崩した。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ふるさと創生基金：ふるさと納税分４，６００万円を取り崩した。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社会福祉推進基金：障がい者共同作業所や特別養護老人ホーム整備支援の為、１億１，６８５万円増加。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公共施設整備基金：令和６年度供用開始予定の新焼却場建設事業のため、急激に減少見込み。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ふるさと創生基金：地域づくり事業の財源不足を補うため、計画的に取り崩していく予定だが３億円程度は確保していく。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産業振興基金：農業、漁業、観光業、商工業へ充当予定だが、事業の剰余金等は可能な限り繰り戻し、現水準維持できるよう努める。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財政調整基金については前年と同額。</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規模事業のため、公共施設整備基金の取崩しに加え、財政調整基金も大きく取崩す見込みだが、近年の豪雨や台風による災害が多くなっているため、早急に対応できるよう基金残高５億円を確保するよう計画的な取崩し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減債基金については前年と同額。</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短期的には取崩す予定はないが、今後の金利変動等により、取崩して対応していく。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17A1209-89BE-4998-964C-338E5D0766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281AF62-A5B9-43A3-A41A-2F7FB2DA4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9D7D859D-BD6F-40EE-AE42-465C25F24DA6}"/>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CC43F101-64EA-43C4-859D-0ECCE9B01559}"/>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3AB79B1E-2517-4705-AA90-5C576A2A37A3}"/>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59288496-15D3-4631-A39B-808AD0525396}"/>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22655DD7-B939-4716-97A2-5449E47ADE53}"/>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EB432DE5-919D-45DF-8DED-BC10B44ECD34}"/>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1DD5C755-05B6-419C-B756-E1FF8D7DCD73}"/>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72C358C6-9A2E-46F9-895D-83C5EAF90A8F}"/>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1AA2FA49-A693-4CE3-92F1-46B84D8ACB8F}"/>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AC0E495B-9A86-49CA-800E-06E8765EE63D}"/>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33F6F5BD-9911-4C25-A14B-D36BAD1096E3}"/>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5331B058-27C0-4750-B30D-48848D9A4AC7}"/>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4A1575A5-00CA-4B2D-A997-AC4718BF9551}"/>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8667926D-2C09-4DC5-A238-DD083C2C3DDA}"/>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0522911A-CCD9-4F65-8D3D-26F50369A0CD}"/>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A31BD529-E043-4AE4-B875-013E91F9C304}"/>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7,053
6,942
72.24
9,214,783
8,995,295
86,702
3,900,396
5,917,195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41B40A0E-6401-4CBC-969C-69546C0B4366}"/>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5CDD5ABC-C959-4BA0-A57A-D57451F7AC74}"/>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DAEDC021-86A4-4437-A7B3-99C6A00DCA4C}"/>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417E3F5F-85B0-4FAE-9314-B7331B11A9E1}"/>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4CCF3664-ADE8-435B-862F-45DF85271CED}"/>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5B553A29-7135-4753-A826-02D52127F48C}"/>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5828FAE5-B3DC-4A32-A96A-AB4BB2CE6C21}"/>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0C9D583D-1573-47AE-BB0E-F147254E5CEC}"/>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5ACAEF75-204B-49D1-BA9F-81250A2B7114}"/>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E84476B0-1576-4E6A-9C6F-AE625053036B}"/>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A922ED38-5A26-4243-B4D9-F2DAA11DE3AC}"/>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E57744C0-EF33-487D-B358-6286362B97E6}"/>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B4A123FF-4646-4674-96AE-56B6A6FCD624}"/>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6A7E08B2-A00E-45D9-A853-97027FD9465F}"/>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D993B79B-DF6F-4124-AAA9-3899E36119F2}"/>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0581FE13-600D-4379-BF97-240E62B0B421}"/>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1F4AB4B6-0AF3-4A1B-B8C6-58FFAFB03FAB}"/>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45305669-2893-4447-8CA4-EFD42FA5154E}"/>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389CF1D4-D1C3-485B-98D5-638CD840F3CB}"/>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9E45E630-1B72-4A2A-A284-E5875001A409}"/>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0" name="テキスト ボックス 39">
          <a:extLst>
            <a:ext uri="{FF2B5EF4-FFF2-40B4-BE49-F238E27FC236}">
              <a16:creationId xmlns:a16="http://schemas.microsoft.com/office/drawing/2014/main" id="{DE4EE678-58B3-4E21-A64D-E2660A8A8DD7}"/>
            </a:ext>
          </a:extLst>
        </xdr:cNvPr>
        <xdr:cNvSpPr txBox="1"/>
      </xdr:nvSpPr>
      <xdr:spPr>
        <a:xfrm>
          <a:off x="419100" y="343344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1" name="テキスト ボックス 40">
          <a:extLst>
            <a:ext uri="{FF2B5EF4-FFF2-40B4-BE49-F238E27FC236}">
              <a16:creationId xmlns:a16="http://schemas.microsoft.com/office/drawing/2014/main" id="{ADA86125-0036-415E-B389-7107F0F60187}"/>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DA886268-46BE-43DA-A1D0-2B36159E4AFA}"/>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6C31A0A0-0AAA-49B4-9C6B-5C432F287E7C}"/>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177A3B6F-C339-4011-BFC6-5894364B89F6}"/>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46D010C9-AF30-4B30-9508-160FC8886FED}"/>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E4C5C9D0-E591-4419-B28E-97137CF8DA92}"/>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2D9EEE2E-0763-4517-8DAF-A028C37035DF}"/>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01D0E5A6-8610-43B8-8501-0EC53E9A64DD}"/>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D0CB9E29-B14B-4101-82CA-37E93624CC7E}"/>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9C2EF8EF-3CBD-49D2-977B-4A674A1AD8BC}"/>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91003A4F-B9A8-4519-92F9-27B9D8138686}"/>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BCB46A92-ADE3-4199-9186-A8F5E1559FDB}"/>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DAE57E0D-C916-445D-A9F8-31EC9699E42B}"/>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821ED298-47A1-4935-88AF-59F482F807C4}"/>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有形固定資産減価償却率は</a:t>
          </a:r>
          <a:r>
            <a:rPr kumimoji="1" lang="ja-JP" altLang="en-US" sz="1100">
              <a:solidFill>
                <a:sysClr val="windowText" lastClr="000000"/>
              </a:solidFill>
              <a:effectLst/>
              <a:latin typeface="+mn-lt"/>
              <a:ea typeface="+mn-ea"/>
              <a:cs typeface="+mn-cs"/>
            </a:rPr>
            <a:t>東京都平均より低いものの、全国平均より高く、</a:t>
          </a:r>
          <a:r>
            <a:rPr kumimoji="1" lang="ja-JP" altLang="ja-JP" sz="1100">
              <a:solidFill>
                <a:sysClr val="windowText" lastClr="000000"/>
              </a:solidFill>
              <a:effectLst/>
              <a:latin typeface="+mn-lt"/>
              <a:ea typeface="+mn-ea"/>
              <a:cs typeface="+mn-cs"/>
            </a:rPr>
            <a:t>類似団体の中でも高い数字となっている。</a:t>
          </a:r>
          <a:endParaRPr lang="ja-JP" altLang="ja-JP">
            <a:solidFill>
              <a:sysClr val="windowText" lastClr="000000"/>
            </a:solidFill>
            <a:effectLst/>
          </a:endParaRPr>
        </a:p>
        <a:p>
          <a:r>
            <a:rPr kumimoji="1" lang="ja-JP" altLang="en-US" sz="1100">
              <a:solidFill>
                <a:sysClr val="windowText" lastClr="000000"/>
              </a:solidFill>
              <a:effectLst/>
              <a:latin typeface="+mn-lt"/>
              <a:ea typeface="+mn-ea"/>
              <a:cs typeface="+mn-cs"/>
            </a:rPr>
            <a:t>令和５年度から令和７年度にかけて焼却施設の完成、防災行政無線の更新され、当該比率は一時的に低くなる見込みであるが、</a:t>
          </a:r>
          <a:r>
            <a:rPr kumimoji="1" lang="ja-JP" altLang="ja-JP" sz="1100">
              <a:solidFill>
                <a:sysClr val="windowText" lastClr="000000"/>
              </a:solidFill>
              <a:effectLst/>
              <a:latin typeface="+mn-lt"/>
              <a:ea typeface="+mn-ea"/>
              <a:cs typeface="+mn-cs"/>
            </a:rPr>
            <a:t>老朽化</a:t>
          </a:r>
          <a:r>
            <a:rPr kumimoji="1" lang="ja-JP" altLang="en-US" sz="1100">
              <a:solidFill>
                <a:sysClr val="windowText" lastClr="000000"/>
              </a:solidFill>
              <a:effectLst/>
              <a:latin typeface="+mn-lt"/>
              <a:ea typeface="+mn-ea"/>
              <a:cs typeface="+mn-cs"/>
            </a:rPr>
            <a:t>している</a:t>
          </a:r>
          <a:r>
            <a:rPr kumimoji="1" lang="ja-JP" altLang="ja-JP" sz="1100">
              <a:solidFill>
                <a:sysClr val="windowText" lastClr="000000"/>
              </a:solidFill>
              <a:effectLst/>
              <a:latin typeface="+mn-lt"/>
              <a:ea typeface="+mn-ea"/>
              <a:cs typeface="+mn-cs"/>
            </a:rPr>
            <a:t>施設</a:t>
          </a:r>
          <a:r>
            <a:rPr kumimoji="1" lang="ja-JP" altLang="en-US" sz="1100">
              <a:solidFill>
                <a:sysClr val="windowText" lastClr="000000"/>
              </a:solidFill>
              <a:effectLst/>
              <a:latin typeface="+mn-lt"/>
              <a:ea typeface="+mn-ea"/>
              <a:cs typeface="+mn-cs"/>
            </a:rPr>
            <a:t>は依然</a:t>
          </a:r>
          <a:r>
            <a:rPr kumimoji="1" lang="ja-JP" altLang="ja-JP" sz="1100">
              <a:solidFill>
                <a:sysClr val="windowText" lastClr="000000"/>
              </a:solidFill>
              <a:effectLst/>
              <a:latin typeface="+mn-lt"/>
              <a:ea typeface="+mn-ea"/>
              <a:cs typeface="+mn-cs"/>
            </a:rPr>
            <a:t>多</a:t>
          </a:r>
          <a:r>
            <a:rPr kumimoji="1" lang="ja-JP" altLang="en-US" sz="1100">
              <a:solidFill>
                <a:sysClr val="windowText" lastClr="000000"/>
              </a:solidFill>
              <a:effectLst/>
              <a:latin typeface="+mn-lt"/>
              <a:ea typeface="+mn-ea"/>
              <a:cs typeface="+mn-cs"/>
            </a:rPr>
            <a:t>いことから、</a:t>
          </a:r>
          <a:r>
            <a:rPr kumimoji="1" lang="ja-JP" altLang="ja-JP" sz="1100">
              <a:solidFill>
                <a:sysClr val="windowText" lastClr="000000"/>
              </a:solidFill>
              <a:effectLst/>
              <a:latin typeface="+mn-lt"/>
              <a:ea typeface="+mn-ea"/>
              <a:cs typeface="+mn-cs"/>
            </a:rPr>
            <a:t>長寿命化計画等に沿って施設を計画的に整備していき、資産管理に努</a:t>
          </a:r>
          <a:r>
            <a:rPr kumimoji="1" lang="ja-JP" altLang="en-US" sz="1100">
              <a:solidFill>
                <a:sysClr val="windowText" lastClr="000000"/>
              </a:solidFill>
              <a:effectLst/>
              <a:latin typeface="+mn-lt"/>
              <a:ea typeface="+mn-ea"/>
              <a:cs typeface="+mn-cs"/>
            </a:rPr>
            <a:t>め、当該比率の増加を抑えていく。</a:t>
          </a:r>
          <a:endParaRPr kumimoji="1" lang="en-US" altLang="ja-JP" sz="1100">
            <a:solidFill>
              <a:sysClr val="windowText" lastClr="000000"/>
            </a:solidFill>
            <a:effectLst/>
            <a:latin typeface="+mn-lt"/>
            <a:ea typeface="+mn-ea"/>
            <a:cs typeface="+mn-cs"/>
          </a:endParaRP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355682A0-644D-4C49-87A9-A4BFADD36C1A}"/>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F8F7A105-C585-4E66-8DD2-AAFD8B279977}"/>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a:extLst>
            <a:ext uri="{FF2B5EF4-FFF2-40B4-BE49-F238E27FC236}">
              <a16:creationId xmlns:a16="http://schemas.microsoft.com/office/drawing/2014/main" id="{2D5C3593-D11B-4973-AF11-088AA5E8E51C}"/>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a:extLst>
            <a:ext uri="{FF2B5EF4-FFF2-40B4-BE49-F238E27FC236}">
              <a16:creationId xmlns:a16="http://schemas.microsoft.com/office/drawing/2014/main" id="{3A4EF739-BF9F-494A-96EC-2087F4503AAE}"/>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a:extLst>
            <a:ext uri="{FF2B5EF4-FFF2-40B4-BE49-F238E27FC236}">
              <a16:creationId xmlns:a16="http://schemas.microsoft.com/office/drawing/2014/main" id="{4BF7D521-2A18-427E-9B0A-A30D4FACFDF6}"/>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a:extLst>
            <a:ext uri="{FF2B5EF4-FFF2-40B4-BE49-F238E27FC236}">
              <a16:creationId xmlns:a16="http://schemas.microsoft.com/office/drawing/2014/main" id="{13D90C1A-FDA2-4B32-AAAA-F7B9F897777D}"/>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a:extLst>
            <a:ext uri="{FF2B5EF4-FFF2-40B4-BE49-F238E27FC236}">
              <a16:creationId xmlns:a16="http://schemas.microsoft.com/office/drawing/2014/main" id="{E1127C6E-98F1-4879-BEC3-2251E5F269EA}"/>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a:extLst>
            <a:ext uri="{FF2B5EF4-FFF2-40B4-BE49-F238E27FC236}">
              <a16:creationId xmlns:a16="http://schemas.microsoft.com/office/drawing/2014/main" id="{ADB35917-5462-4C9B-95B6-1F170FC6DDF1}"/>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a:extLst>
            <a:ext uri="{FF2B5EF4-FFF2-40B4-BE49-F238E27FC236}">
              <a16:creationId xmlns:a16="http://schemas.microsoft.com/office/drawing/2014/main" id="{19164F04-EE97-4775-9C73-7F90DBEE9B41}"/>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a:extLst>
            <a:ext uri="{FF2B5EF4-FFF2-40B4-BE49-F238E27FC236}">
              <a16:creationId xmlns:a16="http://schemas.microsoft.com/office/drawing/2014/main" id="{6D1D2956-9BB0-4B38-AC71-629FAFE4ED9E}"/>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a:extLst>
            <a:ext uri="{FF2B5EF4-FFF2-40B4-BE49-F238E27FC236}">
              <a16:creationId xmlns:a16="http://schemas.microsoft.com/office/drawing/2014/main" id="{5FA70B6D-A8A1-4215-A792-E8A5D7380CF5}"/>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a:extLst>
            <a:ext uri="{FF2B5EF4-FFF2-40B4-BE49-F238E27FC236}">
              <a16:creationId xmlns:a16="http://schemas.microsoft.com/office/drawing/2014/main" id="{6827376B-6FC7-4F2A-9EB8-0892F66F8EEF}"/>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a:extLst>
            <a:ext uri="{FF2B5EF4-FFF2-40B4-BE49-F238E27FC236}">
              <a16:creationId xmlns:a16="http://schemas.microsoft.com/office/drawing/2014/main" id="{AD51DCE3-E83F-4CEF-BB36-75036F7F056A}"/>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9D6BFEC7-BF36-4591-B933-BFD296686E6F}"/>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68708ED4-ACBA-4393-AA37-A4DEF5A316FF}"/>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8FDB6FAB-C2D1-4AB3-AF59-E8CBBCBF6749}"/>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147108</xdr:rowOff>
    </xdr:from>
    <xdr:to>
      <xdr:col>23</xdr:col>
      <xdr:colOff>85090</xdr:colOff>
      <xdr:row>35</xdr:row>
      <xdr:rowOff>41063</xdr:rowOff>
    </xdr:to>
    <xdr:cxnSp macro="">
      <xdr:nvCxnSpPr>
        <xdr:cNvPr id="71" name="直線コネクタ 70">
          <a:extLst>
            <a:ext uri="{FF2B5EF4-FFF2-40B4-BE49-F238E27FC236}">
              <a16:creationId xmlns:a16="http://schemas.microsoft.com/office/drawing/2014/main" id="{68C7E8E9-42DE-47C7-8ABE-9F48BBE33954}"/>
            </a:ext>
          </a:extLst>
        </xdr:cNvPr>
        <xdr:cNvCxnSpPr/>
      </xdr:nvCxnSpPr>
      <xdr:spPr>
        <a:xfrm flipV="1">
          <a:off x="4206240" y="5107728"/>
          <a:ext cx="1270" cy="1570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44890</xdr:rowOff>
    </xdr:from>
    <xdr:ext cx="405111" cy="259045"/>
    <xdr:sp macro="" textlink="">
      <xdr:nvSpPr>
        <xdr:cNvPr id="72" name="有形固定資産減価償却率最小値テキスト">
          <a:extLst>
            <a:ext uri="{FF2B5EF4-FFF2-40B4-BE49-F238E27FC236}">
              <a16:creationId xmlns:a16="http://schemas.microsoft.com/office/drawing/2014/main" id="{07FD5074-4A4B-4B54-ADE5-055473FA7C18}"/>
            </a:ext>
          </a:extLst>
        </xdr:cNvPr>
        <xdr:cNvSpPr txBox="1"/>
      </xdr:nvSpPr>
      <xdr:spPr>
        <a:xfrm>
          <a:off x="4258945" y="6681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41063</xdr:rowOff>
    </xdr:from>
    <xdr:to>
      <xdr:col>23</xdr:col>
      <xdr:colOff>174625</xdr:colOff>
      <xdr:row>35</xdr:row>
      <xdr:rowOff>41063</xdr:rowOff>
    </xdr:to>
    <xdr:cxnSp macro="">
      <xdr:nvCxnSpPr>
        <xdr:cNvPr id="73" name="直線コネクタ 72">
          <a:extLst>
            <a:ext uri="{FF2B5EF4-FFF2-40B4-BE49-F238E27FC236}">
              <a16:creationId xmlns:a16="http://schemas.microsoft.com/office/drawing/2014/main" id="{BCAF03B9-D0E4-4D76-9D1B-2B70F211C803}"/>
            </a:ext>
          </a:extLst>
        </xdr:cNvPr>
        <xdr:cNvCxnSpPr/>
      </xdr:nvCxnSpPr>
      <xdr:spPr>
        <a:xfrm>
          <a:off x="4119245" y="667808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93785</xdr:rowOff>
    </xdr:from>
    <xdr:ext cx="405111" cy="259045"/>
    <xdr:sp macro="" textlink="">
      <xdr:nvSpPr>
        <xdr:cNvPr id="74" name="有形固定資産減価償却率最大値テキスト">
          <a:extLst>
            <a:ext uri="{FF2B5EF4-FFF2-40B4-BE49-F238E27FC236}">
              <a16:creationId xmlns:a16="http://schemas.microsoft.com/office/drawing/2014/main" id="{9D640C36-3F71-4474-8FD5-5159AD3D4141}"/>
            </a:ext>
          </a:extLst>
        </xdr:cNvPr>
        <xdr:cNvSpPr txBox="1"/>
      </xdr:nvSpPr>
      <xdr:spPr>
        <a:xfrm>
          <a:off x="4258945" y="4886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147108</xdr:rowOff>
    </xdr:from>
    <xdr:to>
      <xdr:col>23</xdr:col>
      <xdr:colOff>174625</xdr:colOff>
      <xdr:row>25</xdr:row>
      <xdr:rowOff>147108</xdr:rowOff>
    </xdr:to>
    <xdr:cxnSp macro="">
      <xdr:nvCxnSpPr>
        <xdr:cNvPr id="75" name="直線コネクタ 74">
          <a:extLst>
            <a:ext uri="{FF2B5EF4-FFF2-40B4-BE49-F238E27FC236}">
              <a16:creationId xmlns:a16="http://schemas.microsoft.com/office/drawing/2014/main" id="{C2882A38-4ED3-415E-935C-60AEB8CF7984}"/>
            </a:ext>
          </a:extLst>
        </xdr:cNvPr>
        <xdr:cNvCxnSpPr/>
      </xdr:nvCxnSpPr>
      <xdr:spPr>
        <a:xfrm>
          <a:off x="4119245" y="510772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26052</xdr:rowOff>
    </xdr:from>
    <xdr:ext cx="405111" cy="259045"/>
    <xdr:sp macro="" textlink="">
      <xdr:nvSpPr>
        <xdr:cNvPr id="76" name="有形固定資産減価償却率平均値テキスト">
          <a:extLst>
            <a:ext uri="{FF2B5EF4-FFF2-40B4-BE49-F238E27FC236}">
              <a16:creationId xmlns:a16="http://schemas.microsoft.com/office/drawing/2014/main" id="{75A3F5A7-47AD-4CD6-B2E6-E990601F8249}"/>
            </a:ext>
          </a:extLst>
        </xdr:cNvPr>
        <xdr:cNvSpPr txBox="1"/>
      </xdr:nvSpPr>
      <xdr:spPr>
        <a:xfrm>
          <a:off x="4258945" y="5824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3175</xdr:rowOff>
    </xdr:from>
    <xdr:to>
      <xdr:col>23</xdr:col>
      <xdr:colOff>136525</xdr:colOff>
      <xdr:row>31</xdr:row>
      <xdr:rowOff>104775</xdr:rowOff>
    </xdr:to>
    <xdr:sp macro="" textlink="">
      <xdr:nvSpPr>
        <xdr:cNvPr id="77" name="フローチャート: 判断 76">
          <a:extLst>
            <a:ext uri="{FF2B5EF4-FFF2-40B4-BE49-F238E27FC236}">
              <a16:creationId xmlns:a16="http://schemas.microsoft.com/office/drawing/2014/main" id="{94773194-B203-426E-B9EF-7640E235D194}"/>
            </a:ext>
          </a:extLst>
        </xdr:cNvPr>
        <xdr:cNvSpPr/>
      </xdr:nvSpPr>
      <xdr:spPr>
        <a:xfrm>
          <a:off x="4157345" y="5969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160232</xdr:rowOff>
    </xdr:from>
    <xdr:to>
      <xdr:col>19</xdr:col>
      <xdr:colOff>187325</xdr:colOff>
      <xdr:row>31</xdr:row>
      <xdr:rowOff>90382</xdr:rowOff>
    </xdr:to>
    <xdr:sp macro="" textlink="">
      <xdr:nvSpPr>
        <xdr:cNvPr id="78" name="フローチャート: 判断 77">
          <a:extLst>
            <a:ext uri="{FF2B5EF4-FFF2-40B4-BE49-F238E27FC236}">
              <a16:creationId xmlns:a16="http://schemas.microsoft.com/office/drawing/2014/main" id="{2166E626-FC48-40E1-8892-32FD35529B16}"/>
            </a:ext>
          </a:extLst>
        </xdr:cNvPr>
        <xdr:cNvSpPr/>
      </xdr:nvSpPr>
      <xdr:spPr>
        <a:xfrm>
          <a:off x="3537585" y="59590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167428</xdr:rowOff>
    </xdr:from>
    <xdr:to>
      <xdr:col>15</xdr:col>
      <xdr:colOff>187325</xdr:colOff>
      <xdr:row>31</xdr:row>
      <xdr:rowOff>97578</xdr:rowOff>
    </xdr:to>
    <xdr:sp macro="" textlink="">
      <xdr:nvSpPr>
        <xdr:cNvPr id="79" name="フローチャート: 判断 78">
          <a:extLst>
            <a:ext uri="{FF2B5EF4-FFF2-40B4-BE49-F238E27FC236}">
              <a16:creationId xmlns:a16="http://schemas.microsoft.com/office/drawing/2014/main" id="{20810A29-097E-4F9E-A710-23C342E20A68}"/>
            </a:ext>
          </a:extLst>
        </xdr:cNvPr>
        <xdr:cNvSpPr/>
      </xdr:nvSpPr>
      <xdr:spPr>
        <a:xfrm>
          <a:off x="2867025" y="596624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13970</xdr:rowOff>
    </xdr:from>
    <xdr:to>
      <xdr:col>11</xdr:col>
      <xdr:colOff>187325</xdr:colOff>
      <xdr:row>31</xdr:row>
      <xdr:rowOff>115570</xdr:rowOff>
    </xdr:to>
    <xdr:sp macro="" textlink="">
      <xdr:nvSpPr>
        <xdr:cNvPr id="80" name="フローチャート: 判断 79">
          <a:extLst>
            <a:ext uri="{FF2B5EF4-FFF2-40B4-BE49-F238E27FC236}">
              <a16:creationId xmlns:a16="http://schemas.microsoft.com/office/drawing/2014/main" id="{AF9E897D-1447-4A8A-B97E-C1FDB3AAC6C0}"/>
            </a:ext>
          </a:extLst>
        </xdr:cNvPr>
        <xdr:cNvSpPr/>
      </xdr:nvSpPr>
      <xdr:spPr>
        <a:xfrm>
          <a:off x="2196465" y="59804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17568</xdr:rowOff>
    </xdr:from>
    <xdr:to>
      <xdr:col>7</xdr:col>
      <xdr:colOff>187325</xdr:colOff>
      <xdr:row>31</xdr:row>
      <xdr:rowOff>119168</xdr:rowOff>
    </xdr:to>
    <xdr:sp macro="" textlink="">
      <xdr:nvSpPr>
        <xdr:cNvPr id="81" name="フローチャート: 判断 80">
          <a:extLst>
            <a:ext uri="{FF2B5EF4-FFF2-40B4-BE49-F238E27FC236}">
              <a16:creationId xmlns:a16="http://schemas.microsoft.com/office/drawing/2014/main" id="{48989331-464F-4C9C-8ECA-4EA33216B559}"/>
            </a:ext>
          </a:extLst>
        </xdr:cNvPr>
        <xdr:cNvSpPr/>
      </xdr:nvSpPr>
      <xdr:spPr>
        <a:xfrm>
          <a:off x="1525905" y="598402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D1FE7179-3C24-4780-8581-A36F0B271718}"/>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551A0FFB-033A-4120-8129-09E9602AA7FF}"/>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46373FFC-45B6-46F0-98F8-18C281F0C95F}"/>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0ECC28DE-CDD3-45EF-897D-21BAF0148782}"/>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74C55867-2BD7-4F10-9FEE-4798D654275C}"/>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85937</xdr:rowOff>
    </xdr:from>
    <xdr:to>
      <xdr:col>23</xdr:col>
      <xdr:colOff>136525</xdr:colOff>
      <xdr:row>32</xdr:row>
      <xdr:rowOff>16087</xdr:rowOff>
    </xdr:to>
    <xdr:sp macro="" textlink="">
      <xdr:nvSpPr>
        <xdr:cNvPr id="87" name="楕円 86">
          <a:extLst>
            <a:ext uri="{FF2B5EF4-FFF2-40B4-BE49-F238E27FC236}">
              <a16:creationId xmlns:a16="http://schemas.microsoft.com/office/drawing/2014/main" id="{23DD2A57-7BC2-494C-85BB-C992894E6E43}"/>
            </a:ext>
          </a:extLst>
        </xdr:cNvPr>
        <xdr:cNvSpPr/>
      </xdr:nvSpPr>
      <xdr:spPr>
        <a:xfrm>
          <a:off x="4157345" y="60523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64364</xdr:rowOff>
    </xdr:from>
    <xdr:ext cx="405111" cy="259045"/>
    <xdr:sp macro="" textlink="">
      <xdr:nvSpPr>
        <xdr:cNvPr id="88" name="有形固定資産減価償却率該当値テキスト">
          <a:extLst>
            <a:ext uri="{FF2B5EF4-FFF2-40B4-BE49-F238E27FC236}">
              <a16:creationId xmlns:a16="http://schemas.microsoft.com/office/drawing/2014/main" id="{C5532442-D9CC-42A6-B330-0920FC5F3837}"/>
            </a:ext>
          </a:extLst>
        </xdr:cNvPr>
        <xdr:cNvSpPr txBox="1"/>
      </xdr:nvSpPr>
      <xdr:spPr>
        <a:xfrm>
          <a:off x="4258945" y="6030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49953</xdr:rowOff>
    </xdr:from>
    <xdr:to>
      <xdr:col>19</xdr:col>
      <xdr:colOff>187325</xdr:colOff>
      <xdr:row>31</xdr:row>
      <xdr:rowOff>151553</xdr:rowOff>
    </xdr:to>
    <xdr:sp macro="" textlink="">
      <xdr:nvSpPr>
        <xdr:cNvPr id="89" name="楕円 88">
          <a:extLst>
            <a:ext uri="{FF2B5EF4-FFF2-40B4-BE49-F238E27FC236}">
              <a16:creationId xmlns:a16="http://schemas.microsoft.com/office/drawing/2014/main" id="{2B6E058F-5736-47A4-8773-A17B229DEE19}"/>
            </a:ext>
          </a:extLst>
        </xdr:cNvPr>
        <xdr:cNvSpPr/>
      </xdr:nvSpPr>
      <xdr:spPr>
        <a:xfrm>
          <a:off x="3537585" y="60164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100753</xdr:rowOff>
    </xdr:from>
    <xdr:to>
      <xdr:col>23</xdr:col>
      <xdr:colOff>85725</xdr:colOff>
      <xdr:row>31</xdr:row>
      <xdr:rowOff>136737</xdr:rowOff>
    </xdr:to>
    <xdr:cxnSp macro="">
      <xdr:nvCxnSpPr>
        <xdr:cNvPr id="90" name="直線コネクタ 89">
          <a:extLst>
            <a:ext uri="{FF2B5EF4-FFF2-40B4-BE49-F238E27FC236}">
              <a16:creationId xmlns:a16="http://schemas.microsoft.com/office/drawing/2014/main" id="{2EB6F8C5-9F08-4DD1-B02E-E959DB6D284E}"/>
            </a:ext>
          </a:extLst>
        </xdr:cNvPr>
        <xdr:cNvCxnSpPr/>
      </xdr:nvCxnSpPr>
      <xdr:spPr>
        <a:xfrm>
          <a:off x="3588385" y="6067213"/>
          <a:ext cx="61976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117052</xdr:rowOff>
    </xdr:from>
    <xdr:to>
      <xdr:col>15</xdr:col>
      <xdr:colOff>187325</xdr:colOff>
      <xdr:row>31</xdr:row>
      <xdr:rowOff>47202</xdr:rowOff>
    </xdr:to>
    <xdr:sp macro="" textlink="">
      <xdr:nvSpPr>
        <xdr:cNvPr id="91" name="楕円 90">
          <a:extLst>
            <a:ext uri="{FF2B5EF4-FFF2-40B4-BE49-F238E27FC236}">
              <a16:creationId xmlns:a16="http://schemas.microsoft.com/office/drawing/2014/main" id="{0E12C2D4-C87D-4222-A62D-A0670DC4F850}"/>
            </a:ext>
          </a:extLst>
        </xdr:cNvPr>
        <xdr:cNvSpPr/>
      </xdr:nvSpPr>
      <xdr:spPr>
        <a:xfrm>
          <a:off x="2867025" y="59158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167852</xdr:rowOff>
    </xdr:from>
    <xdr:to>
      <xdr:col>19</xdr:col>
      <xdr:colOff>136525</xdr:colOff>
      <xdr:row>31</xdr:row>
      <xdr:rowOff>100753</xdr:rowOff>
    </xdr:to>
    <xdr:cxnSp macro="">
      <xdr:nvCxnSpPr>
        <xdr:cNvPr id="92" name="直線コネクタ 91">
          <a:extLst>
            <a:ext uri="{FF2B5EF4-FFF2-40B4-BE49-F238E27FC236}">
              <a16:creationId xmlns:a16="http://schemas.microsoft.com/office/drawing/2014/main" id="{CBEF4E43-03B6-434F-9FDC-6ABA214ACB2F}"/>
            </a:ext>
          </a:extLst>
        </xdr:cNvPr>
        <xdr:cNvCxnSpPr/>
      </xdr:nvCxnSpPr>
      <xdr:spPr>
        <a:xfrm>
          <a:off x="2917825" y="5966672"/>
          <a:ext cx="67056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163830</xdr:rowOff>
    </xdr:from>
    <xdr:to>
      <xdr:col>11</xdr:col>
      <xdr:colOff>187325</xdr:colOff>
      <xdr:row>31</xdr:row>
      <xdr:rowOff>93980</xdr:rowOff>
    </xdr:to>
    <xdr:sp macro="" textlink="">
      <xdr:nvSpPr>
        <xdr:cNvPr id="93" name="楕円 92">
          <a:extLst>
            <a:ext uri="{FF2B5EF4-FFF2-40B4-BE49-F238E27FC236}">
              <a16:creationId xmlns:a16="http://schemas.microsoft.com/office/drawing/2014/main" id="{CB787DA3-4BE8-47A3-B276-5A2205088189}"/>
            </a:ext>
          </a:extLst>
        </xdr:cNvPr>
        <xdr:cNvSpPr/>
      </xdr:nvSpPr>
      <xdr:spPr>
        <a:xfrm>
          <a:off x="2196465" y="59626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167852</xdr:rowOff>
    </xdr:from>
    <xdr:to>
      <xdr:col>15</xdr:col>
      <xdr:colOff>136525</xdr:colOff>
      <xdr:row>31</xdr:row>
      <xdr:rowOff>43180</xdr:rowOff>
    </xdr:to>
    <xdr:cxnSp macro="">
      <xdr:nvCxnSpPr>
        <xdr:cNvPr id="94" name="直線コネクタ 93">
          <a:extLst>
            <a:ext uri="{FF2B5EF4-FFF2-40B4-BE49-F238E27FC236}">
              <a16:creationId xmlns:a16="http://schemas.microsoft.com/office/drawing/2014/main" id="{289577F3-EDFE-4C47-A575-1C7BEEAB42B3}"/>
            </a:ext>
          </a:extLst>
        </xdr:cNvPr>
        <xdr:cNvCxnSpPr/>
      </xdr:nvCxnSpPr>
      <xdr:spPr>
        <a:xfrm flipV="1">
          <a:off x="2247265" y="5966672"/>
          <a:ext cx="670560" cy="42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142240</xdr:rowOff>
    </xdr:from>
    <xdr:to>
      <xdr:col>7</xdr:col>
      <xdr:colOff>187325</xdr:colOff>
      <xdr:row>31</xdr:row>
      <xdr:rowOff>72390</xdr:rowOff>
    </xdr:to>
    <xdr:sp macro="" textlink="">
      <xdr:nvSpPr>
        <xdr:cNvPr id="95" name="楕円 94">
          <a:extLst>
            <a:ext uri="{FF2B5EF4-FFF2-40B4-BE49-F238E27FC236}">
              <a16:creationId xmlns:a16="http://schemas.microsoft.com/office/drawing/2014/main" id="{012107CB-37C9-47C8-972E-2C812A617D45}"/>
            </a:ext>
          </a:extLst>
        </xdr:cNvPr>
        <xdr:cNvSpPr/>
      </xdr:nvSpPr>
      <xdr:spPr>
        <a:xfrm>
          <a:off x="1525905" y="5941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21590</xdr:rowOff>
    </xdr:from>
    <xdr:to>
      <xdr:col>11</xdr:col>
      <xdr:colOff>136525</xdr:colOff>
      <xdr:row>31</xdr:row>
      <xdr:rowOff>43180</xdr:rowOff>
    </xdr:to>
    <xdr:cxnSp macro="">
      <xdr:nvCxnSpPr>
        <xdr:cNvPr id="96" name="直線コネクタ 95">
          <a:extLst>
            <a:ext uri="{FF2B5EF4-FFF2-40B4-BE49-F238E27FC236}">
              <a16:creationId xmlns:a16="http://schemas.microsoft.com/office/drawing/2014/main" id="{14540470-99BE-4302-855B-D972DD56B82C}"/>
            </a:ext>
          </a:extLst>
        </xdr:cNvPr>
        <xdr:cNvCxnSpPr/>
      </xdr:nvCxnSpPr>
      <xdr:spPr>
        <a:xfrm>
          <a:off x="1576705" y="5988050"/>
          <a:ext cx="670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106909</xdr:rowOff>
    </xdr:from>
    <xdr:ext cx="405111" cy="259045"/>
    <xdr:sp macro="" textlink="">
      <xdr:nvSpPr>
        <xdr:cNvPr id="97" name="n_1aveValue有形固定資産減価償却率">
          <a:extLst>
            <a:ext uri="{FF2B5EF4-FFF2-40B4-BE49-F238E27FC236}">
              <a16:creationId xmlns:a16="http://schemas.microsoft.com/office/drawing/2014/main" id="{412ECDCE-93E1-47CE-B16F-DD5B3818FE1E}"/>
            </a:ext>
          </a:extLst>
        </xdr:cNvPr>
        <xdr:cNvSpPr txBox="1"/>
      </xdr:nvSpPr>
      <xdr:spPr>
        <a:xfrm>
          <a:off x="3395989" y="5738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88705</xdr:rowOff>
    </xdr:from>
    <xdr:ext cx="405111" cy="259045"/>
    <xdr:sp macro="" textlink="">
      <xdr:nvSpPr>
        <xdr:cNvPr id="98" name="n_2aveValue有形固定資産減価償却率">
          <a:extLst>
            <a:ext uri="{FF2B5EF4-FFF2-40B4-BE49-F238E27FC236}">
              <a16:creationId xmlns:a16="http://schemas.microsoft.com/office/drawing/2014/main" id="{712D03CF-74A0-41C4-9703-D42115B25F46}"/>
            </a:ext>
          </a:extLst>
        </xdr:cNvPr>
        <xdr:cNvSpPr txBox="1"/>
      </xdr:nvSpPr>
      <xdr:spPr>
        <a:xfrm>
          <a:off x="2738129" y="6055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106697</xdr:rowOff>
    </xdr:from>
    <xdr:ext cx="405111" cy="259045"/>
    <xdr:sp macro="" textlink="">
      <xdr:nvSpPr>
        <xdr:cNvPr id="99" name="n_3aveValue有形固定資産減価償却率">
          <a:extLst>
            <a:ext uri="{FF2B5EF4-FFF2-40B4-BE49-F238E27FC236}">
              <a16:creationId xmlns:a16="http://schemas.microsoft.com/office/drawing/2014/main" id="{DB22E1D0-BFDF-41B6-85CB-A3CD4AA9DB54}"/>
            </a:ext>
          </a:extLst>
        </xdr:cNvPr>
        <xdr:cNvSpPr txBox="1"/>
      </xdr:nvSpPr>
      <xdr:spPr>
        <a:xfrm>
          <a:off x="2067569" y="6073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110295</xdr:rowOff>
    </xdr:from>
    <xdr:ext cx="405111" cy="259045"/>
    <xdr:sp macro="" textlink="">
      <xdr:nvSpPr>
        <xdr:cNvPr id="100" name="n_4aveValue有形固定資産減価償却率">
          <a:extLst>
            <a:ext uri="{FF2B5EF4-FFF2-40B4-BE49-F238E27FC236}">
              <a16:creationId xmlns:a16="http://schemas.microsoft.com/office/drawing/2014/main" id="{FDCF0D0A-19EB-4F81-8AB0-80C1661F0728}"/>
            </a:ext>
          </a:extLst>
        </xdr:cNvPr>
        <xdr:cNvSpPr txBox="1"/>
      </xdr:nvSpPr>
      <xdr:spPr>
        <a:xfrm>
          <a:off x="1397009" y="6076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142680</xdr:rowOff>
    </xdr:from>
    <xdr:ext cx="405111" cy="259045"/>
    <xdr:sp macro="" textlink="">
      <xdr:nvSpPr>
        <xdr:cNvPr id="101" name="n_1mainValue有形固定資産減価償却率">
          <a:extLst>
            <a:ext uri="{FF2B5EF4-FFF2-40B4-BE49-F238E27FC236}">
              <a16:creationId xmlns:a16="http://schemas.microsoft.com/office/drawing/2014/main" id="{5B02ADE7-2987-4AF8-A9F0-8621BAC57DDC}"/>
            </a:ext>
          </a:extLst>
        </xdr:cNvPr>
        <xdr:cNvSpPr txBox="1"/>
      </xdr:nvSpPr>
      <xdr:spPr>
        <a:xfrm>
          <a:off x="3395989" y="610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63729</xdr:rowOff>
    </xdr:from>
    <xdr:ext cx="405111" cy="259045"/>
    <xdr:sp macro="" textlink="">
      <xdr:nvSpPr>
        <xdr:cNvPr id="102" name="n_2mainValue有形固定資産減価償却率">
          <a:extLst>
            <a:ext uri="{FF2B5EF4-FFF2-40B4-BE49-F238E27FC236}">
              <a16:creationId xmlns:a16="http://schemas.microsoft.com/office/drawing/2014/main" id="{B7D4A5D2-5676-4ECA-95A9-157F3E49F861}"/>
            </a:ext>
          </a:extLst>
        </xdr:cNvPr>
        <xdr:cNvSpPr txBox="1"/>
      </xdr:nvSpPr>
      <xdr:spPr>
        <a:xfrm>
          <a:off x="2738129" y="569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110507</xdr:rowOff>
    </xdr:from>
    <xdr:ext cx="405111" cy="259045"/>
    <xdr:sp macro="" textlink="">
      <xdr:nvSpPr>
        <xdr:cNvPr id="103" name="n_3mainValue有形固定資産減価償却率">
          <a:extLst>
            <a:ext uri="{FF2B5EF4-FFF2-40B4-BE49-F238E27FC236}">
              <a16:creationId xmlns:a16="http://schemas.microsoft.com/office/drawing/2014/main" id="{F95CE440-AE3B-453D-91E6-D09F73603EBD}"/>
            </a:ext>
          </a:extLst>
        </xdr:cNvPr>
        <xdr:cNvSpPr txBox="1"/>
      </xdr:nvSpPr>
      <xdr:spPr>
        <a:xfrm>
          <a:off x="2067569" y="5741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88917</xdr:rowOff>
    </xdr:from>
    <xdr:ext cx="405111" cy="259045"/>
    <xdr:sp macro="" textlink="">
      <xdr:nvSpPr>
        <xdr:cNvPr id="104" name="n_4mainValue有形固定資産減価償却率">
          <a:extLst>
            <a:ext uri="{FF2B5EF4-FFF2-40B4-BE49-F238E27FC236}">
              <a16:creationId xmlns:a16="http://schemas.microsoft.com/office/drawing/2014/main" id="{415CC8DC-2C25-4342-B8FB-3AB44EE26D48}"/>
            </a:ext>
          </a:extLst>
        </xdr:cNvPr>
        <xdr:cNvSpPr txBox="1"/>
      </xdr:nvSpPr>
      <xdr:spPr>
        <a:xfrm>
          <a:off x="1397009" y="5720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37CB2965-6AFC-4466-8E25-ADF211ECC15B}"/>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BC19D3B2-9C6C-4C75-BF81-2AC400C5836C}"/>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E280C559-87FF-4348-9F34-D79B42C43AA6}"/>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[ 179.7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AD6D0164-04C2-4682-9D05-45B5019CE5BF}"/>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D543C5D7-2474-45B7-AF2F-F90330294C84}"/>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3D710196-3AF0-4033-8059-65E46AF8C0AE}"/>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C5396B8D-E453-42DA-BC0D-DD7A97567499}"/>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66ADDA3B-3B61-4BA7-94AC-E5671D375C90}"/>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6CC011A4-1980-4AF6-B775-6735B6DE197D}"/>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E9118088-D25F-4224-A562-9254951221DB}"/>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047FC7E7-4A76-443E-8E8A-230A9BD52D7D}"/>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0D9A2F13-34FF-403F-A6EE-1FE6A01311F6}"/>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59D6D9EF-3745-464D-BB30-18D3E4AA6913}"/>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これまで地方債の新規発行を抑制し、基金を積み立ててきたため、全国平均と比較し低い比率を保っている。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今年度</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基金へ</a:t>
          </a:r>
          <a:r>
            <a:rPr kumimoji="1" lang="ja-JP" altLang="en-US" sz="1100">
              <a:solidFill>
                <a:sysClr val="windowText" lastClr="000000"/>
              </a:solidFill>
              <a:effectLst/>
              <a:latin typeface="+mn-lt"/>
              <a:ea typeface="+mn-ea"/>
              <a:cs typeface="+mn-cs"/>
            </a:rPr>
            <a:t>１</a:t>
          </a:r>
          <a:r>
            <a:rPr kumimoji="1" lang="ja-JP" altLang="ja-JP" sz="1100">
              <a:solidFill>
                <a:sysClr val="windowText" lastClr="000000"/>
              </a:solidFill>
              <a:effectLst/>
              <a:latin typeface="+mn-lt"/>
              <a:ea typeface="+mn-ea"/>
              <a:cs typeface="+mn-cs"/>
            </a:rPr>
            <a:t>億</a:t>
          </a:r>
          <a:r>
            <a:rPr kumimoji="1" lang="ja-JP" altLang="en-US" sz="1100">
              <a:solidFill>
                <a:sysClr val="windowText" lastClr="000000"/>
              </a:solidFill>
              <a:effectLst/>
              <a:latin typeface="+mn-lt"/>
              <a:ea typeface="+mn-ea"/>
              <a:cs typeface="+mn-cs"/>
            </a:rPr>
            <a:t>１</a:t>
          </a:r>
          <a:r>
            <a:rPr kumimoji="1" lang="ja-JP" altLang="ja-JP" sz="1100">
              <a:solidFill>
                <a:sysClr val="windowText" lastClr="000000"/>
              </a:solidFill>
              <a:effectLst/>
              <a:latin typeface="+mn-lt"/>
              <a:ea typeface="+mn-ea"/>
              <a:cs typeface="+mn-cs"/>
            </a:rPr>
            <a:t>，６</a:t>
          </a:r>
          <a:r>
            <a:rPr kumimoji="1" lang="ja-JP" altLang="en-US" sz="1100">
              <a:solidFill>
                <a:sysClr val="windowText" lastClr="000000"/>
              </a:solidFill>
              <a:effectLst/>
              <a:latin typeface="+mn-lt"/>
              <a:ea typeface="+mn-ea"/>
              <a:cs typeface="+mn-cs"/>
            </a:rPr>
            <a:t>８５</a:t>
          </a:r>
          <a:r>
            <a:rPr kumimoji="1" lang="ja-JP" altLang="ja-JP" sz="1100">
              <a:solidFill>
                <a:sysClr val="windowText" lastClr="000000"/>
              </a:solidFill>
              <a:effectLst/>
              <a:latin typeface="+mn-lt"/>
              <a:ea typeface="+mn-ea"/>
              <a:cs typeface="+mn-cs"/>
            </a:rPr>
            <a:t>万円</a:t>
          </a:r>
          <a:r>
            <a:rPr kumimoji="1" lang="ja-JP" altLang="en-US" sz="1100">
              <a:solidFill>
                <a:sysClr val="windowText" lastClr="000000"/>
              </a:solidFill>
              <a:effectLst/>
              <a:latin typeface="+mn-lt"/>
              <a:ea typeface="+mn-ea"/>
              <a:cs typeface="+mn-cs"/>
            </a:rPr>
            <a:t>を積み立てたが、２億４，２００万円の取り崩しを行ったため、</a:t>
          </a:r>
          <a:r>
            <a:rPr kumimoji="1" lang="ja-JP" altLang="ja-JP" sz="1100">
              <a:solidFill>
                <a:sysClr val="windowText" lastClr="000000"/>
              </a:solidFill>
              <a:effectLst/>
              <a:latin typeface="+mn-lt"/>
              <a:ea typeface="+mn-ea"/>
              <a:cs typeface="+mn-cs"/>
            </a:rPr>
            <a:t>前年度と比較し</a:t>
          </a:r>
          <a:r>
            <a:rPr kumimoji="1" lang="en-US" altLang="ja-JP" sz="1100">
              <a:solidFill>
                <a:sysClr val="windowText" lastClr="000000"/>
              </a:solidFill>
              <a:effectLst/>
              <a:latin typeface="+mn-lt"/>
              <a:ea typeface="+mn-ea"/>
              <a:cs typeface="+mn-cs"/>
            </a:rPr>
            <a:t>10.6</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増となってしまった。大規模事業が始まり</a:t>
          </a:r>
          <a:r>
            <a:rPr kumimoji="1" lang="ja-JP" altLang="ja-JP" sz="1100">
              <a:solidFill>
                <a:sysClr val="windowText" lastClr="000000"/>
              </a:solidFill>
              <a:effectLst/>
              <a:latin typeface="+mn-lt"/>
              <a:ea typeface="+mn-ea"/>
              <a:cs typeface="+mn-cs"/>
            </a:rPr>
            <a:t>取り崩</a:t>
          </a:r>
          <a:r>
            <a:rPr kumimoji="1" lang="ja-JP" altLang="en-US" sz="1100">
              <a:solidFill>
                <a:sysClr val="windowText" lastClr="000000"/>
              </a:solidFill>
              <a:effectLst/>
              <a:latin typeface="+mn-lt"/>
              <a:ea typeface="+mn-ea"/>
              <a:cs typeface="+mn-cs"/>
            </a:rPr>
            <a:t>し額の増加が見込まれ、今後</a:t>
          </a:r>
          <a:r>
            <a:rPr kumimoji="1" lang="ja-JP" altLang="ja-JP" sz="1100">
              <a:solidFill>
                <a:sysClr val="windowText" lastClr="000000"/>
              </a:solidFill>
              <a:effectLst/>
              <a:latin typeface="+mn-lt"/>
              <a:ea typeface="+mn-ea"/>
              <a:cs typeface="+mn-cs"/>
            </a:rPr>
            <a:t>比率は高くなる</a:t>
          </a:r>
          <a:r>
            <a:rPr kumimoji="1" lang="ja-JP" altLang="en-US" sz="1100">
              <a:solidFill>
                <a:sysClr val="windowText" lastClr="000000"/>
              </a:solidFill>
              <a:effectLst/>
              <a:latin typeface="+mn-lt"/>
              <a:ea typeface="+mn-ea"/>
              <a:cs typeface="+mn-cs"/>
            </a:rPr>
            <a:t>想定で</a:t>
          </a:r>
          <a:r>
            <a:rPr kumimoji="1" lang="ja-JP" altLang="ja-JP" sz="1100">
              <a:solidFill>
                <a:sysClr val="windowText" lastClr="000000"/>
              </a:solidFill>
              <a:effectLst/>
              <a:latin typeface="+mn-lt"/>
              <a:ea typeface="+mn-ea"/>
              <a:cs typeface="+mn-cs"/>
            </a:rPr>
            <a:t>ある。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起債発行を最小限に抑制し、適正な地方債管理に努める。</a:t>
          </a:r>
          <a:endParaRPr lang="ja-JP" altLang="ja-JP">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7C6CD7A7-8FC0-4197-A53C-40EAE860D511}"/>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E588CAB2-0E06-4425-BCFC-15AEA0F6C52B}"/>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D7825BF3-A9EF-44B8-BA21-41481C44B0EE}"/>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a:extLst>
            <a:ext uri="{FF2B5EF4-FFF2-40B4-BE49-F238E27FC236}">
              <a16:creationId xmlns:a16="http://schemas.microsoft.com/office/drawing/2014/main" id="{19935FDC-A65D-4420-ACC5-F14073AE69E2}"/>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a:extLst>
            <a:ext uri="{FF2B5EF4-FFF2-40B4-BE49-F238E27FC236}">
              <a16:creationId xmlns:a16="http://schemas.microsoft.com/office/drawing/2014/main" id="{7BE86665-0EF4-48D1-B2F7-BDA84D288712}"/>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a:extLst>
            <a:ext uri="{FF2B5EF4-FFF2-40B4-BE49-F238E27FC236}">
              <a16:creationId xmlns:a16="http://schemas.microsoft.com/office/drawing/2014/main" id="{00C37F6A-4A29-4481-A280-A146B178CC9D}"/>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4" name="テキスト ボックス 123">
          <a:extLst>
            <a:ext uri="{FF2B5EF4-FFF2-40B4-BE49-F238E27FC236}">
              <a16:creationId xmlns:a16="http://schemas.microsoft.com/office/drawing/2014/main" id="{607A4FD2-129A-4586-8111-D1ABD71114FF}"/>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a:extLst>
            <a:ext uri="{FF2B5EF4-FFF2-40B4-BE49-F238E27FC236}">
              <a16:creationId xmlns:a16="http://schemas.microsoft.com/office/drawing/2014/main" id="{EF60291F-CEAC-4286-9E84-F6ECB9E0718C}"/>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a:extLst>
            <a:ext uri="{FF2B5EF4-FFF2-40B4-BE49-F238E27FC236}">
              <a16:creationId xmlns:a16="http://schemas.microsoft.com/office/drawing/2014/main" id="{7B8AE5F5-3E2F-4141-9EC3-7E06B4AABD1A}"/>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a:extLst>
            <a:ext uri="{FF2B5EF4-FFF2-40B4-BE49-F238E27FC236}">
              <a16:creationId xmlns:a16="http://schemas.microsoft.com/office/drawing/2014/main" id="{1F5BDB52-72EF-436B-AC36-553AA135BC06}"/>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a:extLst>
            <a:ext uri="{FF2B5EF4-FFF2-40B4-BE49-F238E27FC236}">
              <a16:creationId xmlns:a16="http://schemas.microsoft.com/office/drawing/2014/main" id="{9E4CCFD1-628F-454D-8136-39166ED3ACFC}"/>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a:extLst>
            <a:ext uri="{FF2B5EF4-FFF2-40B4-BE49-F238E27FC236}">
              <a16:creationId xmlns:a16="http://schemas.microsoft.com/office/drawing/2014/main" id="{FA0293B7-4051-4CE6-A334-8DE36EE8FC5E}"/>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a:extLst>
            <a:ext uri="{FF2B5EF4-FFF2-40B4-BE49-F238E27FC236}">
              <a16:creationId xmlns:a16="http://schemas.microsoft.com/office/drawing/2014/main" id="{8908B6FE-4DFA-41DF-90DA-0A26BEB7D9BF}"/>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a:extLst>
            <a:ext uri="{FF2B5EF4-FFF2-40B4-BE49-F238E27FC236}">
              <a16:creationId xmlns:a16="http://schemas.microsoft.com/office/drawing/2014/main" id="{6C4E1401-0044-4787-B3E4-C8B426676B16}"/>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2" name="テキスト ボックス 131">
          <a:extLst>
            <a:ext uri="{FF2B5EF4-FFF2-40B4-BE49-F238E27FC236}">
              <a16:creationId xmlns:a16="http://schemas.microsoft.com/office/drawing/2014/main" id="{2445A23E-621E-40B0-9A3E-EE2D3352C3CE}"/>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0BCB0FCE-D32F-412E-B61B-C015B395F107}"/>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F65A84CE-CC1E-416F-915D-D5BF8E9F5136}"/>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140136</xdr:rowOff>
    </xdr:to>
    <xdr:cxnSp macro="">
      <xdr:nvCxnSpPr>
        <xdr:cNvPr id="135" name="直線コネクタ 134">
          <a:extLst>
            <a:ext uri="{FF2B5EF4-FFF2-40B4-BE49-F238E27FC236}">
              <a16:creationId xmlns:a16="http://schemas.microsoft.com/office/drawing/2014/main" id="{0EEDA3D6-27E1-499A-AA3B-15A024460C7C}"/>
            </a:ext>
          </a:extLst>
        </xdr:cNvPr>
        <xdr:cNvCxnSpPr/>
      </xdr:nvCxnSpPr>
      <xdr:spPr>
        <a:xfrm flipV="1">
          <a:off x="13027660" y="5160463"/>
          <a:ext cx="1269" cy="1449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143963</xdr:rowOff>
    </xdr:from>
    <xdr:ext cx="469744" cy="259045"/>
    <xdr:sp macro="" textlink="">
      <xdr:nvSpPr>
        <xdr:cNvPr id="136" name="債務償還比率最小値テキスト">
          <a:extLst>
            <a:ext uri="{FF2B5EF4-FFF2-40B4-BE49-F238E27FC236}">
              <a16:creationId xmlns:a16="http://schemas.microsoft.com/office/drawing/2014/main" id="{CFF0D1B7-8200-4894-81A5-304FC1C14438}"/>
            </a:ext>
          </a:extLst>
        </xdr:cNvPr>
        <xdr:cNvSpPr txBox="1"/>
      </xdr:nvSpPr>
      <xdr:spPr>
        <a:xfrm>
          <a:off x="13080365" y="6613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140136</xdr:rowOff>
    </xdr:from>
    <xdr:to>
      <xdr:col>76</xdr:col>
      <xdr:colOff>111125</xdr:colOff>
      <xdr:row>34</xdr:row>
      <xdr:rowOff>140136</xdr:rowOff>
    </xdr:to>
    <xdr:cxnSp macro="">
      <xdr:nvCxnSpPr>
        <xdr:cNvPr id="137" name="直線コネクタ 136">
          <a:extLst>
            <a:ext uri="{FF2B5EF4-FFF2-40B4-BE49-F238E27FC236}">
              <a16:creationId xmlns:a16="http://schemas.microsoft.com/office/drawing/2014/main" id="{A3675B59-4FA8-4224-B805-D2CCE1845827}"/>
            </a:ext>
          </a:extLst>
        </xdr:cNvPr>
        <xdr:cNvCxnSpPr/>
      </xdr:nvCxnSpPr>
      <xdr:spPr>
        <a:xfrm>
          <a:off x="12963525" y="66095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8" name="債務償還比率最大値テキスト">
          <a:extLst>
            <a:ext uri="{FF2B5EF4-FFF2-40B4-BE49-F238E27FC236}">
              <a16:creationId xmlns:a16="http://schemas.microsoft.com/office/drawing/2014/main" id="{68397C52-85B3-404B-B429-CEB0D022E0DA}"/>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9" name="直線コネクタ 138">
          <a:extLst>
            <a:ext uri="{FF2B5EF4-FFF2-40B4-BE49-F238E27FC236}">
              <a16:creationId xmlns:a16="http://schemas.microsoft.com/office/drawing/2014/main" id="{0C93CF26-D2C9-4457-B7E5-70B3FFDCB379}"/>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151437</xdr:rowOff>
    </xdr:from>
    <xdr:ext cx="469744" cy="259045"/>
    <xdr:sp macro="" textlink="">
      <xdr:nvSpPr>
        <xdr:cNvPr id="140" name="債務償還比率平均値テキスト">
          <a:extLst>
            <a:ext uri="{FF2B5EF4-FFF2-40B4-BE49-F238E27FC236}">
              <a16:creationId xmlns:a16="http://schemas.microsoft.com/office/drawing/2014/main" id="{D81DF2A9-41E4-43BD-9C84-1778E01BF6D9}"/>
            </a:ext>
          </a:extLst>
        </xdr:cNvPr>
        <xdr:cNvSpPr txBox="1"/>
      </xdr:nvSpPr>
      <xdr:spPr>
        <a:xfrm>
          <a:off x="13080365" y="5614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1560</xdr:rowOff>
    </xdr:from>
    <xdr:to>
      <xdr:col>76</xdr:col>
      <xdr:colOff>73025</xdr:colOff>
      <xdr:row>29</xdr:row>
      <xdr:rowOff>103160</xdr:rowOff>
    </xdr:to>
    <xdr:sp macro="" textlink="">
      <xdr:nvSpPr>
        <xdr:cNvPr id="141" name="フローチャート: 判断 140">
          <a:extLst>
            <a:ext uri="{FF2B5EF4-FFF2-40B4-BE49-F238E27FC236}">
              <a16:creationId xmlns:a16="http://schemas.microsoft.com/office/drawing/2014/main" id="{514A4866-A1B7-49AE-BC7E-3140716DC37B}"/>
            </a:ext>
          </a:extLst>
        </xdr:cNvPr>
        <xdr:cNvSpPr/>
      </xdr:nvSpPr>
      <xdr:spPr>
        <a:xfrm>
          <a:off x="13001625" y="56327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168230</xdr:rowOff>
    </xdr:from>
    <xdr:to>
      <xdr:col>72</xdr:col>
      <xdr:colOff>123825</xdr:colOff>
      <xdr:row>29</xdr:row>
      <xdr:rowOff>98380</xdr:rowOff>
    </xdr:to>
    <xdr:sp macro="" textlink="">
      <xdr:nvSpPr>
        <xdr:cNvPr id="142" name="フローチャート: 判断 141">
          <a:extLst>
            <a:ext uri="{FF2B5EF4-FFF2-40B4-BE49-F238E27FC236}">
              <a16:creationId xmlns:a16="http://schemas.microsoft.com/office/drawing/2014/main" id="{E85E88EC-737C-4456-B9D8-E78F787E6DFA}"/>
            </a:ext>
          </a:extLst>
        </xdr:cNvPr>
        <xdr:cNvSpPr/>
      </xdr:nvSpPr>
      <xdr:spPr>
        <a:xfrm>
          <a:off x="12359005" y="5631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39070</xdr:rowOff>
    </xdr:from>
    <xdr:to>
      <xdr:col>68</xdr:col>
      <xdr:colOff>123825</xdr:colOff>
      <xdr:row>30</xdr:row>
      <xdr:rowOff>140670</xdr:rowOff>
    </xdr:to>
    <xdr:sp macro="" textlink="">
      <xdr:nvSpPr>
        <xdr:cNvPr id="143" name="フローチャート: 判断 142">
          <a:extLst>
            <a:ext uri="{FF2B5EF4-FFF2-40B4-BE49-F238E27FC236}">
              <a16:creationId xmlns:a16="http://schemas.microsoft.com/office/drawing/2014/main" id="{78451D25-AEFD-4C60-B7A0-076572FD1D7C}"/>
            </a:ext>
          </a:extLst>
        </xdr:cNvPr>
        <xdr:cNvSpPr/>
      </xdr:nvSpPr>
      <xdr:spPr>
        <a:xfrm>
          <a:off x="11688445" y="583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71147</xdr:rowOff>
    </xdr:from>
    <xdr:to>
      <xdr:col>64</xdr:col>
      <xdr:colOff>123825</xdr:colOff>
      <xdr:row>31</xdr:row>
      <xdr:rowOff>1297</xdr:rowOff>
    </xdr:to>
    <xdr:sp macro="" textlink="">
      <xdr:nvSpPr>
        <xdr:cNvPr id="144" name="フローチャート: 判断 143">
          <a:extLst>
            <a:ext uri="{FF2B5EF4-FFF2-40B4-BE49-F238E27FC236}">
              <a16:creationId xmlns:a16="http://schemas.microsoft.com/office/drawing/2014/main" id="{297905EB-9396-41BF-AC27-8016597B9169}"/>
            </a:ext>
          </a:extLst>
        </xdr:cNvPr>
        <xdr:cNvSpPr/>
      </xdr:nvSpPr>
      <xdr:spPr>
        <a:xfrm>
          <a:off x="11017885" y="5869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107696</xdr:rowOff>
    </xdr:from>
    <xdr:to>
      <xdr:col>60</xdr:col>
      <xdr:colOff>123825</xdr:colOff>
      <xdr:row>31</xdr:row>
      <xdr:rowOff>37846</xdr:rowOff>
    </xdr:to>
    <xdr:sp macro="" textlink="">
      <xdr:nvSpPr>
        <xdr:cNvPr id="145" name="フローチャート: 判断 144">
          <a:extLst>
            <a:ext uri="{FF2B5EF4-FFF2-40B4-BE49-F238E27FC236}">
              <a16:creationId xmlns:a16="http://schemas.microsoft.com/office/drawing/2014/main" id="{B447AB03-4E87-404F-9078-7B223DB9C704}"/>
            </a:ext>
          </a:extLst>
        </xdr:cNvPr>
        <xdr:cNvSpPr/>
      </xdr:nvSpPr>
      <xdr:spPr>
        <a:xfrm>
          <a:off x="10347325" y="59065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724306-365A-4908-87C7-AD506DC7B3B1}"/>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0A5ECBC2-287B-4EA2-8525-45357A3C9E17}"/>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2EF14B33-B53B-46BC-B0D1-38103D49243E}"/>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1BDE1FC8-DE2E-40D7-A91E-2602E79B8738}"/>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1F618C3A-F7C1-4EBE-9326-A3129CF32DBD}"/>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87076</xdr:rowOff>
    </xdr:from>
    <xdr:to>
      <xdr:col>76</xdr:col>
      <xdr:colOff>73025</xdr:colOff>
      <xdr:row>28</xdr:row>
      <xdr:rowOff>17226</xdr:rowOff>
    </xdr:to>
    <xdr:sp macro="" textlink="">
      <xdr:nvSpPr>
        <xdr:cNvPr id="151" name="楕円 150">
          <a:extLst>
            <a:ext uri="{FF2B5EF4-FFF2-40B4-BE49-F238E27FC236}">
              <a16:creationId xmlns:a16="http://schemas.microsoft.com/office/drawing/2014/main" id="{2AB90731-5C37-4FE2-97AD-76F80585118C}"/>
            </a:ext>
          </a:extLst>
        </xdr:cNvPr>
        <xdr:cNvSpPr/>
      </xdr:nvSpPr>
      <xdr:spPr>
        <a:xfrm>
          <a:off x="13001625" y="53829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109953</xdr:rowOff>
    </xdr:from>
    <xdr:ext cx="469744" cy="259045"/>
    <xdr:sp macro="" textlink="">
      <xdr:nvSpPr>
        <xdr:cNvPr id="152" name="債務償還比率該当値テキスト">
          <a:extLst>
            <a:ext uri="{FF2B5EF4-FFF2-40B4-BE49-F238E27FC236}">
              <a16:creationId xmlns:a16="http://schemas.microsoft.com/office/drawing/2014/main" id="{4A3B6D1B-AF84-4485-8592-3025DCC5BF02}"/>
            </a:ext>
          </a:extLst>
        </xdr:cNvPr>
        <xdr:cNvSpPr txBox="1"/>
      </xdr:nvSpPr>
      <xdr:spPr>
        <a:xfrm>
          <a:off x="13080365" y="5238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70730</xdr:rowOff>
    </xdr:from>
    <xdr:to>
      <xdr:col>72</xdr:col>
      <xdr:colOff>123825</xdr:colOff>
      <xdr:row>28</xdr:row>
      <xdr:rowOff>880</xdr:rowOff>
    </xdr:to>
    <xdr:sp macro="" textlink="">
      <xdr:nvSpPr>
        <xdr:cNvPr id="153" name="楕円 152">
          <a:extLst>
            <a:ext uri="{FF2B5EF4-FFF2-40B4-BE49-F238E27FC236}">
              <a16:creationId xmlns:a16="http://schemas.microsoft.com/office/drawing/2014/main" id="{C5C7A430-6E41-4DF6-87E6-B1B9DCEE8166}"/>
            </a:ext>
          </a:extLst>
        </xdr:cNvPr>
        <xdr:cNvSpPr/>
      </xdr:nvSpPr>
      <xdr:spPr>
        <a:xfrm>
          <a:off x="12359005" y="53666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121530</xdr:rowOff>
    </xdr:from>
    <xdr:to>
      <xdr:col>76</xdr:col>
      <xdr:colOff>22225</xdr:colOff>
      <xdr:row>27</xdr:row>
      <xdr:rowOff>137876</xdr:rowOff>
    </xdr:to>
    <xdr:cxnSp macro="">
      <xdr:nvCxnSpPr>
        <xdr:cNvPr id="154" name="直線コネクタ 153">
          <a:extLst>
            <a:ext uri="{FF2B5EF4-FFF2-40B4-BE49-F238E27FC236}">
              <a16:creationId xmlns:a16="http://schemas.microsoft.com/office/drawing/2014/main" id="{21F279CC-4AA6-48A9-B20A-839EB4B38F58}"/>
            </a:ext>
          </a:extLst>
        </xdr:cNvPr>
        <xdr:cNvCxnSpPr/>
      </xdr:nvCxnSpPr>
      <xdr:spPr>
        <a:xfrm>
          <a:off x="12409805" y="5417430"/>
          <a:ext cx="619760" cy="16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50256</xdr:rowOff>
    </xdr:from>
    <xdr:to>
      <xdr:col>68</xdr:col>
      <xdr:colOff>123825</xdr:colOff>
      <xdr:row>28</xdr:row>
      <xdr:rowOff>151856</xdr:rowOff>
    </xdr:to>
    <xdr:sp macro="" textlink="">
      <xdr:nvSpPr>
        <xdr:cNvPr id="155" name="楕円 154">
          <a:extLst>
            <a:ext uri="{FF2B5EF4-FFF2-40B4-BE49-F238E27FC236}">
              <a16:creationId xmlns:a16="http://schemas.microsoft.com/office/drawing/2014/main" id="{492E30A3-7A2F-430D-B7F6-6D4F5EE0CEC7}"/>
            </a:ext>
          </a:extLst>
        </xdr:cNvPr>
        <xdr:cNvSpPr/>
      </xdr:nvSpPr>
      <xdr:spPr>
        <a:xfrm>
          <a:off x="11688445" y="5513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121530</xdr:rowOff>
    </xdr:from>
    <xdr:to>
      <xdr:col>72</xdr:col>
      <xdr:colOff>73025</xdr:colOff>
      <xdr:row>28</xdr:row>
      <xdr:rowOff>101056</xdr:rowOff>
    </xdr:to>
    <xdr:cxnSp macro="">
      <xdr:nvCxnSpPr>
        <xdr:cNvPr id="156" name="直線コネクタ 155">
          <a:extLst>
            <a:ext uri="{FF2B5EF4-FFF2-40B4-BE49-F238E27FC236}">
              <a16:creationId xmlns:a16="http://schemas.microsoft.com/office/drawing/2014/main" id="{4BAE2C0A-2646-4D0B-9625-39CC6FF83C64}"/>
            </a:ext>
          </a:extLst>
        </xdr:cNvPr>
        <xdr:cNvCxnSpPr/>
      </xdr:nvCxnSpPr>
      <xdr:spPr>
        <a:xfrm flipV="1">
          <a:off x="11739245" y="5417430"/>
          <a:ext cx="670560" cy="147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87149</xdr:rowOff>
    </xdr:from>
    <xdr:to>
      <xdr:col>64</xdr:col>
      <xdr:colOff>123825</xdr:colOff>
      <xdr:row>30</xdr:row>
      <xdr:rowOff>17299</xdr:rowOff>
    </xdr:to>
    <xdr:sp macro="" textlink="">
      <xdr:nvSpPr>
        <xdr:cNvPr id="157" name="楕円 156">
          <a:extLst>
            <a:ext uri="{FF2B5EF4-FFF2-40B4-BE49-F238E27FC236}">
              <a16:creationId xmlns:a16="http://schemas.microsoft.com/office/drawing/2014/main" id="{24620EC7-DD7B-43E8-A838-31C923F5023F}"/>
            </a:ext>
          </a:extLst>
        </xdr:cNvPr>
        <xdr:cNvSpPr/>
      </xdr:nvSpPr>
      <xdr:spPr>
        <a:xfrm>
          <a:off x="11017885" y="57183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101056</xdr:rowOff>
    </xdr:from>
    <xdr:to>
      <xdr:col>68</xdr:col>
      <xdr:colOff>73025</xdr:colOff>
      <xdr:row>29</xdr:row>
      <xdr:rowOff>137949</xdr:rowOff>
    </xdr:to>
    <xdr:cxnSp macro="">
      <xdr:nvCxnSpPr>
        <xdr:cNvPr id="158" name="直線コネクタ 157">
          <a:extLst>
            <a:ext uri="{FF2B5EF4-FFF2-40B4-BE49-F238E27FC236}">
              <a16:creationId xmlns:a16="http://schemas.microsoft.com/office/drawing/2014/main" id="{271852DE-79D0-4E12-8ED6-E6CDDA8B7B5D}"/>
            </a:ext>
          </a:extLst>
        </xdr:cNvPr>
        <xdr:cNvCxnSpPr/>
      </xdr:nvCxnSpPr>
      <xdr:spPr>
        <a:xfrm flipV="1">
          <a:off x="11068685" y="5564596"/>
          <a:ext cx="670560" cy="20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93164</xdr:rowOff>
    </xdr:from>
    <xdr:to>
      <xdr:col>60</xdr:col>
      <xdr:colOff>123825</xdr:colOff>
      <xdr:row>30</xdr:row>
      <xdr:rowOff>23314</xdr:rowOff>
    </xdr:to>
    <xdr:sp macro="" textlink="">
      <xdr:nvSpPr>
        <xdr:cNvPr id="159" name="楕円 158">
          <a:extLst>
            <a:ext uri="{FF2B5EF4-FFF2-40B4-BE49-F238E27FC236}">
              <a16:creationId xmlns:a16="http://schemas.microsoft.com/office/drawing/2014/main" id="{B1BF8FB6-66C9-43C2-BDEC-BDD525A25D35}"/>
            </a:ext>
          </a:extLst>
        </xdr:cNvPr>
        <xdr:cNvSpPr/>
      </xdr:nvSpPr>
      <xdr:spPr>
        <a:xfrm>
          <a:off x="10347325" y="57243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137949</xdr:rowOff>
    </xdr:from>
    <xdr:to>
      <xdr:col>64</xdr:col>
      <xdr:colOff>73025</xdr:colOff>
      <xdr:row>29</xdr:row>
      <xdr:rowOff>143964</xdr:rowOff>
    </xdr:to>
    <xdr:cxnSp macro="">
      <xdr:nvCxnSpPr>
        <xdr:cNvPr id="160" name="直線コネクタ 159">
          <a:extLst>
            <a:ext uri="{FF2B5EF4-FFF2-40B4-BE49-F238E27FC236}">
              <a16:creationId xmlns:a16="http://schemas.microsoft.com/office/drawing/2014/main" id="{257EE21A-F1B1-4644-BBB0-1706DCBF59B2}"/>
            </a:ext>
          </a:extLst>
        </xdr:cNvPr>
        <xdr:cNvCxnSpPr/>
      </xdr:nvCxnSpPr>
      <xdr:spPr>
        <a:xfrm flipV="1">
          <a:off x="10398125" y="5769129"/>
          <a:ext cx="670560" cy="6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89507</xdr:rowOff>
    </xdr:from>
    <xdr:ext cx="469744" cy="259045"/>
    <xdr:sp macro="" textlink="">
      <xdr:nvSpPr>
        <xdr:cNvPr id="161" name="n_1aveValue債務償還比率">
          <a:extLst>
            <a:ext uri="{FF2B5EF4-FFF2-40B4-BE49-F238E27FC236}">
              <a16:creationId xmlns:a16="http://schemas.microsoft.com/office/drawing/2014/main" id="{0A033519-15B6-4E67-9BFC-56CD55ACE65A}"/>
            </a:ext>
          </a:extLst>
        </xdr:cNvPr>
        <xdr:cNvSpPr txBox="1"/>
      </xdr:nvSpPr>
      <xdr:spPr>
        <a:xfrm>
          <a:off x="12185092" y="572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131797</xdr:rowOff>
    </xdr:from>
    <xdr:ext cx="469744" cy="259045"/>
    <xdr:sp macro="" textlink="">
      <xdr:nvSpPr>
        <xdr:cNvPr id="162" name="n_2aveValue債務償還比率">
          <a:extLst>
            <a:ext uri="{FF2B5EF4-FFF2-40B4-BE49-F238E27FC236}">
              <a16:creationId xmlns:a16="http://schemas.microsoft.com/office/drawing/2014/main" id="{C262E9BE-7856-460E-A7B1-943F24A7D518}"/>
            </a:ext>
          </a:extLst>
        </xdr:cNvPr>
        <xdr:cNvSpPr txBox="1"/>
      </xdr:nvSpPr>
      <xdr:spPr>
        <a:xfrm>
          <a:off x="11527232" y="5930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163874</xdr:rowOff>
    </xdr:from>
    <xdr:ext cx="469744" cy="259045"/>
    <xdr:sp macro="" textlink="">
      <xdr:nvSpPr>
        <xdr:cNvPr id="163" name="n_3aveValue債務償還比率">
          <a:extLst>
            <a:ext uri="{FF2B5EF4-FFF2-40B4-BE49-F238E27FC236}">
              <a16:creationId xmlns:a16="http://schemas.microsoft.com/office/drawing/2014/main" id="{E241FC61-9B2A-4BCA-BE81-417981D41DCE}"/>
            </a:ext>
          </a:extLst>
        </xdr:cNvPr>
        <xdr:cNvSpPr txBox="1"/>
      </xdr:nvSpPr>
      <xdr:spPr>
        <a:xfrm>
          <a:off x="10856672" y="596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28973</xdr:rowOff>
    </xdr:from>
    <xdr:ext cx="469744" cy="259045"/>
    <xdr:sp macro="" textlink="">
      <xdr:nvSpPr>
        <xdr:cNvPr id="164" name="n_4aveValue債務償還比率">
          <a:extLst>
            <a:ext uri="{FF2B5EF4-FFF2-40B4-BE49-F238E27FC236}">
              <a16:creationId xmlns:a16="http://schemas.microsoft.com/office/drawing/2014/main" id="{7F8FF241-D5CE-4F3D-A43E-4E96CCBB1596}"/>
            </a:ext>
          </a:extLst>
        </xdr:cNvPr>
        <xdr:cNvSpPr txBox="1"/>
      </xdr:nvSpPr>
      <xdr:spPr>
        <a:xfrm>
          <a:off x="10186112" y="5995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17407</xdr:rowOff>
    </xdr:from>
    <xdr:ext cx="469744" cy="259045"/>
    <xdr:sp macro="" textlink="">
      <xdr:nvSpPr>
        <xdr:cNvPr id="165" name="n_1mainValue債務償還比率">
          <a:extLst>
            <a:ext uri="{FF2B5EF4-FFF2-40B4-BE49-F238E27FC236}">
              <a16:creationId xmlns:a16="http://schemas.microsoft.com/office/drawing/2014/main" id="{7383DA94-572E-4A47-8555-E979AA9FC0C3}"/>
            </a:ext>
          </a:extLst>
        </xdr:cNvPr>
        <xdr:cNvSpPr txBox="1"/>
      </xdr:nvSpPr>
      <xdr:spPr>
        <a:xfrm>
          <a:off x="12185092" y="514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168383</xdr:rowOff>
    </xdr:from>
    <xdr:ext cx="469744" cy="259045"/>
    <xdr:sp macro="" textlink="">
      <xdr:nvSpPr>
        <xdr:cNvPr id="166" name="n_2mainValue債務償還比率">
          <a:extLst>
            <a:ext uri="{FF2B5EF4-FFF2-40B4-BE49-F238E27FC236}">
              <a16:creationId xmlns:a16="http://schemas.microsoft.com/office/drawing/2014/main" id="{C1538E78-3D65-42B4-AB92-901530D97BFD}"/>
            </a:ext>
          </a:extLst>
        </xdr:cNvPr>
        <xdr:cNvSpPr txBox="1"/>
      </xdr:nvSpPr>
      <xdr:spPr>
        <a:xfrm>
          <a:off x="11527232" y="5296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33826</xdr:rowOff>
    </xdr:from>
    <xdr:ext cx="469744" cy="259045"/>
    <xdr:sp macro="" textlink="">
      <xdr:nvSpPr>
        <xdr:cNvPr id="167" name="n_3mainValue債務償還比率">
          <a:extLst>
            <a:ext uri="{FF2B5EF4-FFF2-40B4-BE49-F238E27FC236}">
              <a16:creationId xmlns:a16="http://schemas.microsoft.com/office/drawing/2014/main" id="{EB820677-DC9B-42DC-AC3B-4DB57CF3033F}"/>
            </a:ext>
          </a:extLst>
        </xdr:cNvPr>
        <xdr:cNvSpPr txBox="1"/>
      </xdr:nvSpPr>
      <xdr:spPr>
        <a:xfrm>
          <a:off x="10856672" y="549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39841</xdr:rowOff>
    </xdr:from>
    <xdr:ext cx="469744" cy="259045"/>
    <xdr:sp macro="" textlink="">
      <xdr:nvSpPr>
        <xdr:cNvPr id="168" name="n_4mainValue債務償還比率">
          <a:extLst>
            <a:ext uri="{FF2B5EF4-FFF2-40B4-BE49-F238E27FC236}">
              <a16:creationId xmlns:a16="http://schemas.microsoft.com/office/drawing/2014/main" id="{69A09AF9-BD8E-4502-A26A-35C99B660FD2}"/>
            </a:ext>
          </a:extLst>
        </xdr:cNvPr>
        <xdr:cNvSpPr txBox="1"/>
      </xdr:nvSpPr>
      <xdr:spPr>
        <a:xfrm>
          <a:off x="10186112" y="5503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29379C0B-FD3F-4565-A34E-D7326901843A}"/>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59731CF3-A9E5-424E-8E3E-9D8C5F9A0236}"/>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1B45519A-12E2-4899-B0A3-6E767DA19B36}"/>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67BDFEB3-B978-4E47-9521-E1F321114771}"/>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8B73A9C9-4150-4F08-86EC-D688C23F7B0B}"/>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EF3ADCBA-D288-4897-BD72-816EEF2223AD}"/>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A318B42-5CC1-4C6A-8B48-A1F42FB06EF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E932088-E919-4DDD-B00A-5F24C5D4FA1D}"/>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DFC8446-04BA-4E1B-B7AF-7546B7DA6FF3}"/>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E911D89-2261-46B7-BE45-D7DBFD024AD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6E05D39-6371-4845-9E62-3B3E625261DC}"/>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35D389A-1107-4AA2-BF54-A54C0D7123B6}"/>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A0C36DC-05B4-48EF-BD83-178FB9DFB3D6}"/>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C40C1C4-A56A-4241-B21A-F9211B584B47}"/>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F570557-A77A-4800-8A54-88EB50AD9FA5}"/>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E736411-FF0D-4164-8B13-FCB7189069C1}"/>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7,053
6,942
72.24
9,214,783
8,995,295
86,702
3,900,396
5,917,195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F4171D4-795A-49B8-9ACD-15E300D2FBE6}"/>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5DD49E2-2B0B-42D6-A388-299F1DF0765E}"/>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B8169C9-714F-4100-813C-2D1E979F378A}"/>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32DF210-1102-4918-BAD9-2EF9AA59ED46}"/>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6B9032C-C157-4C1F-91A8-D7B9B6619C12}"/>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5904540-E038-403A-9C8C-2114613603B6}"/>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A46FA80-6E6C-4DF6-B266-9702F979E6CC}"/>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365AFAD-EA56-41EB-A26E-0B0EC785C674}"/>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7F903A0-0121-48FF-9517-3ECDF3B20C86}"/>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2191E14-E080-4494-B0A2-E7E2DDD52597}"/>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AD45A9F-3537-493A-AFA2-8FFD02098748}"/>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FCCF190-B36E-41B5-97E8-0AF0853F4EDD}"/>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9340F41-6419-4F8F-A76A-CDD16293A55D}"/>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1BFDA1E-ABC0-45BC-AA93-C046C9C96AE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D2C9084-40B5-4E3D-88EA-D8AD78E24E22}"/>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EF4C19C-9971-4920-BA86-31C2396FE8EB}"/>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417FE0F-1DDA-40B3-B5C3-D7EA6CD7D9DE}"/>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B720022-1494-4203-9A34-50E238E8883A}"/>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0E91C5A-11A0-42EF-A19C-36E74FBA8781}"/>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98DCC47-A483-40F7-8DF9-83D580BCE8AE}"/>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018C569-89D2-48CE-A3CF-850F56618761}"/>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A61708A-4C92-4CF2-B886-D4F2A7F7A4E3}"/>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9C47AF1-3DFC-4B40-A293-F00FA5B3EAC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73A58D6-CAD1-4222-A63A-00C77DA8BDB2}"/>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9D621BA-20A8-4354-88BD-0C058B9870D6}"/>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0B835B9-14A4-4AE2-8D53-AA1B9F5C0EE1}"/>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E208003-940A-4E57-AAE7-13F16CDE2FFF}"/>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71BC850-D80E-4F0F-953B-FD7675C2EC4C}"/>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E76C8F1-0283-4176-9573-427052A9DE4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F4F35C9-67D2-4799-B079-E8288211EEB2}"/>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9C53CB5-D18B-4ED8-A249-1C8DACBDCD41}"/>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BA76488-3C77-4E23-BD52-4AFE6B036C77}"/>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18AB957-AF9F-4ABC-B749-24E5B796263E}"/>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89789F6-674B-4B55-BDCB-65559BB3F78C}"/>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B9F30CAE-746A-48FE-86E9-778F109CE574}"/>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AA7F5904-1541-4A74-8349-BE1C97B74AFB}"/>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5F4E020-F896-4A6B-B403-E276AEDF6276}"/>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7347697F-89E8-43A7-B4A8-B9CC0910A7E2}"/>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ED81EBB7-0A98-4998-9120-4F25BA375A22}"/>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3B662C32-4F44-4A44-B722-9482CEDE2538}"/>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9955CE7-A3CF-4F66-9EFF-3B89020DEDB6}"/>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56387825-E2ED-4C65-B8FC-197CA915ABF7}"/>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221C587B-ACDF-41F7-92A6-C517F6280A49}"/>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BE0F04A0-BABC-4015-A816-DC5C6FD92A57}"/>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F7E47211-3AC4-44F9-A119-4495008C8807}"/>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114300</xdr:rowOff>
    </xdr:from>
    <xdr:to>
      <xdr:col>24</xdr:col>
      <xdr:colOff>62865</xdr:colOff>
      <xdr:row>41</xdr:row>
      <xdr:rowOff>163830</xdr:rowOff>
    </xdr:to>
    <xdr:cxnSp macro="">
      <xdr:nvCxnSpPr>
        <xdr:cNvPr id="57" name="直線コネクタ 56">
          <a:extLst>
            <a:ext uri="{FF2B5EF4-FFF2-40B4-BE49-F238E27FC236}">
              <a16:creationId xmlns:a16="http://schemas.microsoft.com/office/drawing/2014/main" id="{10E69C36-D69F-4A80-96A4-B428DE4CE83C}"/>
            </a:ext>
          </a:extLst>
        </xdr:cNvPr>
        <xdr:cNvCxnSpPr/>
      </xdr:nvCxnSpPr>
      <xdr:spPr>
        <a:xfrm flipV="1">
          <a:off x="4086225" y="564642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167657</xdr:rowOff>
    </xdr:from>
    <xdr:ext cx="405111" cy="259045"/>
    <xdr:sp macro="" textlink="">
      <xdr:nvSpPr>
        <xdr:cNvPr id="58" name="【道路】&#10;有形固定資産減価償却率最小値テキスト">
          <a:extLst>
            <a:ext uri="{FF2B5EF4-FFF2-40B4-BE49-F238E27FC236}">
              <a16:creationId xmlns:a16="http://schemas.microsoft.com/office/drawing/2014/main" id="{600C6D54-6940-4F26-B3AF-DC84C4E17D50}"/>
            </a:ext>
          </a:extLst>
        </xdr:cNvPr>
        <xdr:cNvSpPr txBox="1"/>
      </xdr:nvSpPr>
      <xdr:spPr>
        <a:xfrm>
          <a:off x="4124960" y="704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163830</xdr:rowOff>
    </xdr:from>
    <xdr:to>
      <xdr:col>24</xdr:col>
      <xdr:colOff>152400</xdr:colOff>
      <xdr:row>41</xdr:row>
      <xdr:rowOff>163830</xdr:rowOff>
    </xdr:to>
    <xdr:cxnSp macro="">
      <xdr:nvCxnSpPr>
        <xdr:cNvPr id="59" name="直線コネクタ 58">
          <a:extLst>
            <a:ext uri="{FF2B5EF4-FFF2-40B4-BE49-F238E27FC236}">
              <a16:creationId xmlns:a16="http://schemas.microsoft.com/office/drawing/2014/main" id="{8443531B-1C09-46C8-BC78-E1A3A28B71CB}"/>
            </a:ext>
          </a:extLst>
        </xdr:cNvPr>
        <xdr:cNvCxnSpPr/>
      </xdr:nvCxnSpPr>
      <xdr:spPr>
        <a:xfrm>
          <a:off x="4020820" y="70370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60977</xdr:rowOff>
    </xdr:from>
    <xdr:ext cx="405111" cy="259045"/>
    <xdr:sp macro="" textlink="">
      <xdr:nvSpPr>
        <xdr:cNvPr id="60" name="【道路】&#10;有形固定資産減価償却率最大値テキスト">
          <a:extLst>
            <a:ext uri="{FF2B5EF4-FFF2-40B4-BE49-F238E27FC236}">
              <a16:creationId xmlns:a16="http://schemas.microsoft.com/office/drawing/2014/main" id="{0260C8EF-28D0-4237-BC11-552E9EA1282D}"/>
            </a:ext>
          </a:extLst>
        </xdr:cNvPr>
        <xdr:cNvSpPr txBox="1"/>
      </xdr:nvSpPr>
      <xdr:spPr>
        <a:xfrm>
          <a:off x="4124960" y="542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114300</xdr:rowOff>
    </xdr:from>
    <xdr:to>
      <xdr:col>24</xdr:col>
      <xdr:colOff>152400</xdr:colOff>
      <xdr:row>33</xdr:row>
      <xdr:rowOff>114300</xdr:rowOff>
    </xdr:to>
    <xdr:cxnSp macro="">
      <xdr:nvCxnSpPr>
        <xdr:cNvPr id="61" name="直線コネクタ 60">
          <a:extLst>
            <a:ext uri="{FF2B5EF4-FFF2-40B4-BE49-F238E27FC236}">
              <a16:creationId xmlns:a16="http://schemas.microsoft.com/office/drawing/2014/main" id="{BB9F93ED-23E7-48C3-A47C-26531BFD7AA6}"/>
            </a:ext>
          </a:extLst>
        </xdr:cNvPr>
        <xdr:cNvCxnSpPr/>
      </xdr:nvCxnSpPr>
      <xdr:spPr>
        <a:xfrm>
          <a:off x="4020820" y="564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36847</xdr:rowOff>
    </xdr:from>
    <xdr:ext cx="405111" cy="259045"/>
    <xdr:sp macro="" textlink="">
      <xdr:nvSpPr>
        <xdr:cNvPr id="62" name="【道路】&#10;有形固定資産減価償却率平均値テキスト">
          <a:extLst>
            <a:ext uri="{FF2B5EF4-FFF2-40B4-BE49-F238E27FC236}">
              <a16:creationId xmlns:a16="http://schemas.microsoft.com/office/drawing/2014/main" id="{7E47D303-49AD-40D1-A9AD-5E7BC9978861}"/>
            </a:ext>
          </a:extLst>
        </xdr:cNvPr>
        <xdr:cNvSpPr txBox="1"/>
      </xdr:nvSpPr>
      <xdr:spPr>
        <a:xfrm>
          <a:off x="4124960" y="6239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13970</xdr:rowOff>
    </xdr:from>
    <xdr:to>
      <xdr:col>24</xdr:col>
      <xdr:colOff>114300</xdr:colOff>
      <xdr:row>38</xdr:row>
      <xdr:rowOff>115570</xdr:rowOff>
    </xdr:to>
    <xdr:sp macro="" textlink="">
      <xdr:nvSpPr>
        <xdr:cNvPr id="63" name="フローチャート: 判断 62">
          <a:extLst>
            <a:ext uri="{FF2B5EF4-FFF2-40B4-BE49-F238E27FC236}">
              <a16:creationId xmlns:a16="http://schemas.microsoft.com/office/drawing/2014/main" id="{E82DEF40-80C6-446D-AAE0-C84FEB4DAA78}"/>
            </a:ext>
          </a:extLst>
        </xdr:cNvPr>
        <xdr:cNvSpPr/>
      </xdr:nvSpPr>
      <xdr:spPr>
        <a:xfrm>
          <a:off x="403606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164465</xdr:rowOff>
    </xdr:from>
    <xdr:to>
      <xdr:col>20</xdr:col>
      <xdr:colOff>38100</xdr:colOff>
      <xdr:row>38</xdr:row>
      <xdr:rowOff>94615</xdr:rowOff>
    </xdr:to>
    <xdr:sp macro="" textlink="">
      <xdr:nvSpPr>
        <xdr:cNvPr id="64" name="フローチャート: 判断 63">
          <a:extLst>
            <a:ext uri="{FF2B5EF4-FFF2-40B4-BE49-F238E27FC236}">
              <a16:creationId xmlns:a16="http://schemas.microsoft.com/office/drawing/2014/main" id="{0DB68AA7-3B40-426E-9526-19336C9D5AC3}"/>
            </a:ext>
          </a:extLst>
        </xdr:cNvPr>
        <xdr:cNvSpPr/>
      </xdr:nvSpPr>
      <xdr:spPr>
        <a:xfrm>
          <a:off x="3312160" y="63671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8255</xdr:rowOff>
    </xdr:from>
    <xdr:to>
      <xdr:col>15</xdr:col>
      <xdr:colOff>101600</xdr:colOff>
      <xdr:row>38</xdr:row>
      <xdr:rowOff>109855</xdr:rowOff>
    </xdr:to>
    <xdr:sp macro="" textlink="">
      <xdr:nvSpPr>
        <xdr:cNvPr id="65" name="フローチャート: 判断 64">
          <a:extLst>
            <a:ext uri="{FF2B5EF4-FFF2-40B4-BE49-F238E27FC236}">
              <a16:creationId xmlns:a16="http://schemas.microsoft.com/office/drawing/2014/main" id="{DA23C197-01EB-4415-976C-7EF64817CDD5}"/>
            </a:ext>
          </a:extLst>
        </xdr:cNvPr>
        <xdr:cNvSpPr/>
      </xdr:nvSpPr>
      <xdr:spPr>
        <a:xfrm>
          <a:off x="25146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2540</xdr:rowOff>
    </xdr:from>
    <xdr:to>
      <xdr:col>10</xdr:col>
      <xdr:colOff>165100</xdr:colOff>
      <xdr:row>38</xdr:row>
      <xdr:rowOff>104140</xdr:rowOff>
    </xdr:to>
    <xdr:sp macro="" textlink="">
      <xdr:nvSpPr>
        <xdr:cNvPr id="66" name="フローチャート: 判断 65">
          <a:extLst>
            <a:ext uri="{FF2B5EF4-FFF2-40B4-BE49-F238E27FC236}">
              <a16:creationId xmlns:a16="http://schemas.microsoft.com/office/drawing/2014/main" id="{EFDB91C0-6C83-4B30-BDEB-ECF89076D0BB}"/>
            </a:ext>
          </a:extLst>
        </xdr:cNvPr>
        <xdr:cNvSpPr/>
      </xdr:nvSpPr>
      <xdr:spPr>
        <a:xfrm>
          <a:off x="173990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13970</xdr:rowOff>
    </xdr:from>
    <xdr:to>
      <xdr:col>6</xdr:col>
      <xdr:colOff>38100</xdr:colOff>
      <xdr:row>38</xdr:row>
      <xdr:rowOff>115570</xdr:rowOff>
    </xdr:to>
    <xdr:sp macro="" textlink="">
      <xdr:nvSpPr>
        <xdr:cNvPr id="67" name="フローチャート: 判断 66">
          <a:extLst>
            <a:ext uri="{FF2B5EF4-FFF2-40B4-BE49-F238E27FC236}">
              <a16:creationId xmlns:a16="http://schemas.microsoft.com/office/drawing/2014/main" id="{D2330346-D9AD-4124-A838-838F899D386A}"/>
            </a:ext>
          </a:extLst>
        </xdr:cNvPr>
        <xdr:cNvSpPr/>
      </xdr:nvSpPr>
      <xdr:spPr>
        <a:xfrm>
          <a:off x="965200" y="63842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3A09179-8361-4553-9137-E14B146A7644}"/>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3BFB804-11FA-453E-AD09-1EB71551C4F2}"/>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95195D3-81AD-484B-93FE-EE5C8B73E554}"/>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F38E378-3113-4CA8-9ABD-DC66D617B831}"/>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9FB5F5C-43A9-459A-855B-974EF473181B}"/>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162560</xdr:rowOff>
    </xdr:from>
    <xdr:to>
      <xdr:col>24</xdr:col>
      <xdr:colOff>114300</xdr:colOff>
      <xdr:row>40</xdr:row>
      <xdr:rowOff>92710</xdr:rowOff>
    </xdr:to>
    <xdr:sp macro="" textlink="">
      <xdr:nvSpPr>
        <xdr:cNvPr id="73" name="楕円 72">
          <a:extLst>
            <a:ext uri="{FF2B5EF4-FFF2-40B4-BE49-F238E27FC236}">
              <a16:creationId xmlns:a16="http://schemas.microsoft.com/office/drawing/2014/main" id="{EBC5D3C8-9FC7-4FC0-994A-9F182893AD9D}"/>
            </a:ext>
          </a:extLst>
        </xdr:cNvPr>
        <xdr:cNvSpPr/>
      </xdr:nvSpPr>
      <xdr:spPr>
        <a:xfrm>
          <a:off x="4036060" y="6700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140987</xdr:rowOff>
    </xdr:from>
    <xdr:ext cx="405111" cy="259045"/>
    <xdr:sp macro="" textlink="">
      <xdr:nvSpPr>
        <xdr:cNvPr id="74" name="【道路】&#10;有形固定資産減価償却率該当値テキスト">
          <a:extLst>
            <a:ext uri="{FF2B5EF4-FFF2-40B4-BE49-F238E27FC236}">
              <a16:creationId xmlns:a16="http://schemas.microsoft.com/office/drawing/2014/main" id="{C92C3DFC-99E9-4771-A8DD-DAC567FE11DF}"/>
            </a:ext>
          </a:extLst>
        </xdr:cNvPr>
        <xdr:cNvSpPr txBox="1"/>
      </xdr:nvSpPr>
      <xdr:spPr>
        <a:xfrm>
          <a:off x="4124960"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17780</xdr:rowOff>
    </xdr:from>
    <xdr:to>
      <xdr:col>20</xdr:col>
      <xdr:colOff>38100</xdr:colOff>
      <xdr:row>40</xdr:row>
      <xdr:rowOff>119380</xdr:rowOff>
    </xdr:to>
    <xdr:sp macro="" textlink="">
      <xdr:nvSpPr>
        <xdr:cNvPr id="75" name="楕円 74">
          <a:extLst>
            <a:ext uri="{FF2B5EF4-FFF2-40B4-BE49-F238E27FC236}">
              <a16:creationId xmlns:a16="http://schemas.microsoft.com/office/drawing/2014/main" id="{893B3E7F-0B4D-4BF6-AC05-B65FC26706BD}"/>
            </a:ext>
          </a:extLst>
        </xdr:cNvPr>
        <xdr:cNvSpPr/>
      </xdr:nvSpPr>
      <xdr:spPr>
        <a:xfrm>
          <a:off x="3312160" y="67233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41910</xdr:rowOff>
    </xdr:from>
    <xdr:to>
      <xdr:col>24</xdr:col>
      <xdr:colOff>63500</xdr:colOff>
      <xdr:row>40</xdr:row>
      <xdr:rowOff>68580</xdr:rowOff>
    </xdr:to>
    <xdr:cxnSp macro="">
      <xdr:nvCxnSpPr>
        <xdr:cNvPr id="76" name="直線コネクタ 75">
          <a:extLst>
            <a:ext uri="{FF2B5EF4-FFF2-40B4-BE49-F238E27FC236}">
              <a16:creationId xmlns:a16="http://schemas.microsoft.com/office/drawing/2014/main" id="{2C87FA14-D0CC-46CE-9F64-FF741E6157A6}"/>
            </a:ext>
          </a:extLst>
        </xdr:cNvPr>
        <xdr:cNvCxnSpPr/>
      </xdr:nvCxnSpPr>
      <xdr:spPr>
        <a:xfrm flipV="1">
          <a:off x="3355340" y="6747510"/>
          <a:ext cx="7315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40640</xdr:rowOff>
    </xdr:from>
    <xdr:to>
      <xdr:col>15</xdr:col>
      <xdr:colOff>101600</xdr:colOff>
      <xdr:row>40</xdr:row>
      <xdr:rowOff>142240</xdr:rowOff>
    </xdr:to>
    <xdr:sp macro="" textlink="">
      <xdr:nvSpPr>
        <xdr:cNvPr id="77" name="楕円 76">
          <a:extLst>
            <a:ext uri="{FF2B5EF4-FFF2-40B4-BE49-F238E27FC236}">
              <a16:creationId xmlns:a16="http://schemas.microsoft.com/office/drawing/2014/main" id="{06A90084-081E-4762-9521-E20F1449D2F5}"/>
            </a:ext>
          </a:extLst>
        </xdr:cNvPr>
        <xdr:cNvSpPr/>
      </xdr:nvSpPr>
      <xdr:spPr>
        <a:xfrm>
          <a:off x="25146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68580</xdr:rowOff>
    </xdr:from>
    <xdr:to>
      <xdr:col>19</xdr:col>
      <xdr:colOff>177800</xdr:colOff>
      <xdr:row>40</xdr:row>
      <xdr:rowOff>91440</xdr:rowOff>
    </xdr:to>
    <xdr:cxnSp macro="">
      <xdr:nvCxnSpPr>
        <xdr:cNvPr id="78" name="直線コネクタ 77">
          <a:extLst>
            <a:ext uri="{FF2B5EF4-FFF2-40B4-BE49-F238E27FC236}">
              <a16:creationId xmlns:a16="http://schemas.microsoft.com/office/drawing/2014/main" id="{0767D981-CFE8-4D28-B431-DEB42A0618B8}"/>
            </a:ext>
          </a:extLst>
        </xdr:cNvPr>
        <xdr:cNvCxnSpPr/>
      </xdr:nvCxnSpPr>
      <xdr:spPr>
        <a:xfrm flipV="1">
          <a:off x="2565400" y="6774180"/>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31115</xdr:rowOff>
    </xdr:from>
    <xdr:to>
      <xdr:col>10</xdr:col>
      <xdr:colOff>165100</xdr:colOff>
      <xdr:row>40</xdr:row>
      <xdr:rowOff>132715</xdr:rowOff>
    </xdr:to>
    <xdr:sp macro="" textlink="">
      <xdr:nvSpPr>
        <xdr:cNvPr id="79" name="楕円 78">
          <a:extLst>
            <a:ext uri="{FF2B5EF4-FFF2-40B4-BE49-F238E27FC236}">
              <a16:creationId xmlns:a16="http://schemas.microsoft.com/office/drawing/2014/main" id="{FC77433D-A4DF-4EFB-AA0F-8FAFDDA62E29}"/>
            </a:ext>
          </a:extLst>
        </xdr:cNvPr>
        <xdr:cNvSpPr/>
      </xdr:nvSpPr>
      <xdr:spPr>
        <a:xfrm>
          <a:off x="1739900" y="673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81915</xdr:rowOff>
    </xdr:from>
    <xdr:to>
      <xdr:col>15</xdr:col>
      <xdr:colOff>50800</xdr:colOff>
      <xdr:row>40</xdr:row>
      <xdr:rowOff>91440</xdr:rowOff>
    </xdr:to>
    <xdr:cxnSp macro="">
      <xdr:nvCxnSpPr>
        <xdr:cNvPr id="80" name="直線コネクタ 79">
          <a:extLst>
            <a:ext uri="{FF2B5EF4-FFF2-40B4-BE49-F238E27FC236}">
              <a16:creationId xmlns:a16="http://schemas.microsoft.com/office/drawing/2014/main" id="{ADE77995-00FF-4319-9A56-81504511A4C7}"/>
            </a:ext>
          </a:extLst>
        </xdr:cNvPr>
        <xdr:cNvCxnSpPr/>
      </xdr:nvCxnSpPr>
      <xdr:spPr>
        <a:xfrm>
          <a:off x="1790700" y="6787515"/>
          <a:ext cx="7747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55880</xdr:rowOff>
    </xdr:from>
    <xdr:to>
      <xdr:col>6</xdr:col>
      <xdr:colOff>38100</xdr:colOff>
      <xdr:row>40</xdr:row>
      <xdr:rowOff>157480</xdr:rowOff>
    </xdr:to>
    <xdr:sp macro="" textlink="">
      <xdr:nvSpPr>
        <xdr:cNvPr id="81" name="楕円 80">
          <a:extLst>
            <a:ext uri="{FF2B5EF4-FFF2-40B4-BE49-F238E27FC236}">
              <a16:creationId xmlns:a16="http://schemas.microsoft.com/office/drawing/2014/main" id="{FA6F06DF-AE54-487B-A206-7A4B9879B690}"/>
            </a:ext>
          </a:extLst>
        </xdr:cNvPr>
        <xdr:cNvSpPr/>
      </xdr:nvSpPr>
      <xdr:spPr>
        <a:xfrm>
          <a:off x="965200" y="67614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81915</xdr:rowOff>
    </xdr:from>
    <xdr:to>
      <xdr:col>10</xdr:col>
      <xdr:colOff>114300</xdr:colOff>
      <xdr:row>40</xdr:row>
      <xdr:rowOff>106680</xdr:rowOff>
    </xdr:to>
    <xdr:cxnSp macro="">
      <xdr:nvCxnSpPr>
        <xdr:cNvPr id="82" name="直線コネクタ 81">
          <a:extLst>
            <a:ext uri="{FF2B5EF4-FFF2-40B4-BE49-F238E27FC236}">
              <a16:creationId xmlns:a16="http://schemas.microsoft.com/office/drawing/2014/main" id="{1123060C-66FF-4BE5-94F2-B6ABE9139E5B}"/>
            </a:ext>
          </a:extLst>
        </xdr:cNvPr>
        <xdr:cNvCxnSpPr/>
      </xdr:nvCxnSpPr>
      <xdr:spPr>
        <a:xfrm flipV="1">
          <a:off x="1008380" y="6787515"/>
          <a:ext cx="7823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111142</xdr:rowOff>
    </xdr:from>
    <xdr:ext cx="405111" cy="259045"/>
    <xdr:sp macro="" textlink="">
      <xdr:nvSpPr>
        <xdr:cNvPr id="83" name="n_1aveValue【道路】&#10;有形固定資産減価償却率">
          <a:extLst>
            <a:ext uri="{FF2B5EF4-FFF2-40B4-BE49-F238E27FC236}">
              <a16:creationId xmlns:a16="http://schemas.microsoft.com/office/drawing/2014/main" id="{2C2C6F25-A7E4-470F-A209-1DB87664D75D}"/>
            </a:ext>
          </a:extLst>
        </xdr:cNvPr>
        <xdr:cNvSpPr txBox="1"/>
      </xdr:nvSpPr>
      <xdr:spPr>
        <a:xfrm>
          <a:off x="317056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126382</xdr:rowOff>
    </xdr:from>
    <xdr:ext cx="405111" cy="259045"/>
    <xdr:sp macro="" textlink="">
      <xdr:nvSpPr>
        <xdr:cNvPr id="84" name="n_2aveValue【道路】&#10;有形固定資産減価償却率">
          <a:extLst>
            <a:ext uri="{FF2B5EF4-FFF2-40B4-BE49-F238E27FC236}">
              <a16:creationId xmlns:a16="http://schemas.microsoft.com/office/drawing/2014/main" id="{3E0DD289-3226-4D10-AF9C-01D3A07DAA7C}"/>
            </a:ext>
          </a:extLst>
        </xdr:cNvPr>
        <xdr:cNvSpPr txBox="1"/>
      </xdr:nvSpPr>
      <xdr:spPr>
        <a:xfrm>
          <a:off x="238570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120667</xdr:rowOff>
    </xdr:from>
    <xdr:ext cx="405111" cy="259045"/>
    <xdr:sp macro="" textlink="">
      <xdr:nvSpPr>
        <xdr:cNvPr id="85" name="n_3aveValue【道路】&#10;有形固定資産減価償却率">
          <a:extLst>
            <a:ext uri="{FF2B5EF4-FFF2-40B4-BE49-F238E27FC236}">
              <a16:creationId xmlns:a16="http://schemas.microsoft.com/office/drawing/2014/main" id="{516EAA10-106A-4B73-9F0D-CDC2D9258C5C}"/>
            </a:ext>
          </a:extLst>
        </xdr:cNvPr>
        <xdr:cNvSpPr txBox="1"/>
      </xdr:nvSpPr>
      <xdr:spPr>
        <a:xfrm>
          <a:off x="161100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132097</xdr:rowOff>
    </xdr:from>
    <xdr:ext cx="405111" cy="259045"/>
    <xdr:sp macro="" textlink="">
      <xdr:nvSpPr>
        <xdr:cNvPr id="86" name="n_4aveValue【道路】&#10;有形固定資産減価償却率">
          <a:extLst>
            <a:ext uri="{FF2B5EF4-FFF2-40B4-BE49-F238E27FC236}">
              <a16:creationId xmlns:a16="http://schemas.microsoft.com/office/drawing/2014/main" id="{717DDA54-4B5B-4DE4-A35C-10E0A3273E50}"/>
            </a:ext>
          </a:extLst>
        </xdr:cNvPr>
        <xdr:cNvSpPr txBox="1"/>
      </xdr:nvSpPr>
      <xdr:spPr>
        <a:xfrm>
          <a:off x="836304" y="616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110507</xdr:rowOff>
    </xdr:from>
    <xdr:ext cx="405111" cy="259045"/>
    <xdr:sp macro="" textlink="">
      <xdr:nvSpPr>
        <xdr:cNvPr id="87" name="n_1mainValue【道路】&#10;有形固定資産減価償却率">
          <a:extLst>
            <a:ext uri="{FF2B5EF4-FFF2-40B4-BE49-F238E27FC236}">
              <a16:creationId xmlns:a16="http://schemas.microsoft.com/office/drawing/2014/main" id="{DC8CE56C-C41B-4759-8FD6-60643DC4E7D2}"/>
            </a:ext>
          </a:extLst>
        </xdr:cNvPr>
        <xdr:cNvSpPr txBox="1"/>
      </xdr:nvSpPr>
      <xdr:spPr>
        <a:xfrm>
          <a:off x="3170564"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133367</xdr:rowOff>
    </xdr:from>
    <xdr:ext cx="405111" cy="259045"/>
    <xdr:sp macro="" textlink="">
      <xdr:nvSpPr>
        <xdr:cNvPr id="88" name="n_2mainValue【道路】&#10;有形固定資産減価償却率">
          <a:extLst>
            <a:ext uri="{FF2B5EF4-FFF2-40B4-BE49-F238E27FC236}">
              <a16:creationId xmlns:a16="http://schemas.microsoft.com/office/drawing/2014/main" id="{4D2E7508-381A-4C9B-88E1-DB6CBA40C0FA}"/>
            </a:ext>
          </a:extLst>
        </xdr:cNvPr>
        <xdr:cNvSpPr txBox="1"/>
      </xdr:nvSpPr>
      <xdr:spPr>
        <a:xfrm>
          <a:off x="238570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123842</xdr:rowOff>
    </xdr:from>
    <xdr:ext cx="405111" cy="259045"/>
    <xdr:sp macro="" textlink="">
      <xdr:nvSpPr>
        <xdr:cNvPr id="89" name="n_3mainValue【道路】&#10;有形固定資産減価償却率">
          <a:extLst>
            <a:ext uri="{FF2B5EF4-FFF2-40B4-BE49-F238E27FC236}">
              <a16:creationId xmlns:a16="http://schemas.microsoft.com/office/drawing/2014/main" id="{F8797B25-E6F4-4B49-8273-82C617CFA325}"/>
            </a:ext>
          </a:extLst>
        </xdr:cNvPr>
        <xdr:cNvSpPr txBox="1"/>
      </xdr:nvSpPr>
      <xdr:spPr>
        <a:xfrm>
          <a:off x="1611004" y="682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148607</xdr:rowOff>
    </xdr:from>
    <xdr:ext cx="405111" cy="259045"/>
    <xdr:sp macro="" textlink="">
      <xdr:nvSpPr>
        <xdr:cNvPr id="90" name="n_4mainValue【道路】&#10;有形固定資産減価償却率">
          <a:extLst>
            <a:ext uri="{FF2B5EF4-FFF2-40B4-BE49-F238E27FC236}">
              <a16:creationId xmlns:a16="http://schemas.microsoft.com/office/drawing/2014/main" id="{33C3D8E1-D931-4D13-8C87-B9BAEFE97AA2}"/>
            </a:ext>
          </a:extLst>
        </xdr:cNvPr>
        <xdr:cNvSpPr txBox="1"/>
      </xdr:nvSpPr>
      <xdr:spPr>
        <a:xfrm>
          <a:off x="836304" y="685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62CE15B4-0B2E-4B18-A65D-7C9AC5450B0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F769F607-03C7-40E5-973C-A0C97B1F4E5A}"/>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D01F9824-AAA8-4A44-8B91-372E77FEB7D5}"/>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DA213B18-A51E-424F-9C92-C6701DBF88FA}"/>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D6E886A1-CFD1-429B-B303-662B339E8B27}"/>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DEBE398F-4D07-4A0D-B7B7-2482FB49266A}"/>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3E034EBF-F203-4A7A-AAC6-F3467466AE54}"/>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8C5B75A-85FF-4943-B36B-7DE7FA0B1347}"/>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64533A3A-0DC4-483A-8B79-2D0B55668B8B}"/>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5109612A-FE10-4D57-9C76-1026D966F7FE}"/>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D973C9FE-F746-4DC6-8876-3E75A8D4E08B}"/>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AD8700EF-A135-4B99-BDB1-52B09F503953}"/>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F99F4D63-565C-4FC8-83FA-75978A29F79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52A12F3B-1DFB-4E11-B968-9D9463E3C327}"/>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5CC32D22-4E94-4D02-BE5C-3AF5CB03B349}"/>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325328A-AD01-4D74-A2DE-891143414256}"/>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E99A2695-0B41-4716-A500-7EAA603D8587}"/>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7DBCD9FB-2725-46E9-A525-70EE1EED14EF}"/>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31E0FC13-2316-41EE-A172-2ED9490C14D4}"/>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a:extLst>
            <a:ext uri="{FF2B5EF4-FFF2-40B4-BE49-F238E27FC236}">
              <a16:creationId xmlns:a16="http://schemas.microsoft.com/office/drawing/2014/main" id="{D77D64D9-4EB3-406F-BE93-0C7127CA7851}"/>
            </a:ext>
          </a:extLst>
        </xdr:cNvPr>
        <xdr:cNvSpPr txBox="1"/>
      </xdr:nvSpPr>
      <xdr:spPr>
        <a:xfrm>
          <a:off x="529992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952BC523-3B10-41EE-832B-25F8B2899931}"/>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2E8E486-C777-4CE7-98E8-FE17841292F9}"/>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333EF7BF-4EE0-454C-8BA4-87C740E1921C}"/>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169812</xdr:rowOff>
    </xdr:from>
    <xdr:to>
      <xdr:col>54</xdr:col>
      <xdr:colOff>189865</xdr:colOff>
      <xdr:row>41</xdr:row>
      <xdr:rowOff>158826</xdr:rowOff>
    </xdr:to>
    <xdr:cxnSp macro="">
      <xdr:nvCxnSpPr>
        <xdr:cNvPr id="114" name="直線コネクタ 113">
          <a:extLst>
            <a:ext uri="{FF2B5EF4-FFF2-40B4-BE49-F238E27FC236}">
              <a16:creationId xmlns:a16="http://schemas.microsoft.com/office/drawing/2014/main" id="{D7940570-BE8B-43B2-BD1E-B0C29BEC7B10}"/>
            </a:ext>
          </a:extLst>
        </xdr:cNvPr>
        <xdr:cNvCxnSpPr/>
      </xdr:nvCxnSpPr>
      <xdr:spPr>
        <a:xfrm flipV="1">
          <a:off x="9219565" y="5534292"/>
          <a:ext cx="0" cy="1497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162653</xdr:rowOff>
    </xdr:from>
    <xdr:ext cx="469744" cy="259045"/>
    <xdr:sp macro="" textlink="">
      <xdr:nvSpPr>
        <xdr:cNvPr id="115" name="【道路】&#10;一人当たり延長最小値テキスト">
          <a:extLst>
            <a:ext uri="{FF2B5EF4-FFF2-40B4-BE49-F238E27FC236}">
              <a16:creationId xmlns:a16="http://schemas.microsoft.com/office/drawing/2014/main" id="{6EA6018E-D04E-4691-979F-89673B3B07C6}"/>
            </a:ext>
          </a:extLst>
        </xdr:cNvPr>
        <xdr:cNvSpPr txBox="1"/>
      </xdr:nvSpPr>
      <xdr:spPr>
        <a:xfrm>
          <a:off x="9258300" y="7035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158826</xdr:rowOff>
    </xdr:from>
    <xdr:to>
      <xdr:col>55</xdr:col>
      <xdr:colOff>88900</xdr:colOff>
      <xdr:row>41</xdr:row>
      <xdr:rowOff>158826</xdr:rowOff>
    </xdr:to>
    <xdr:cxnSp macro="">
      <xdr:nvCxnSpPr>
        <xdr:cNvPr id="116" name="直線コネクタ 115">
          <a:extLst>
            <a:ext uri="{FF2B5EF4-FFF2-40B4-BE49-F238E27FC236}">
              <a16:creationId xmlns:a16="http://schemas.microsoft.com/office/drawing/2014/main" id="{DF1E416A-5EDB-4059-BB66-E80508FF9BF4}"/>
            </a:ext>
          </a:extLst>
        </xdr:cNvPr>
        <xdr:cNvCxnSpPr/>
      </xdr:nvCxnSpPr>
      <xdr:spPr>
        <a:xfrm>
          <a:off x="9154160" y="70320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116489</xdr:rowOff>
    </xdr:from>
    <xdr:ext cx="599010" cy="259045"/>
    <xdr:sp macro="" textlink="">
      <xdr:nvSpPr>
        <xdr:cNvPr id="117" name="【道路】&#10;一人当たり延長最大値テキスト">
          <a:extLst>
            <a:ext uri="{FF2B5EF4-FFF2-40B4-BE49-F238E27FC236}">
              <a16:creationId xmlns:a16="http://schemas.microsoft.com/office/drawing/2014/main" id="{20AC70F4-DCAE-4EFC-A990-1AF8D9DB8BCC}"/>
            </a:ext>
          </a:extLst>
        </xdr:cNvPr>
        <xdr:cNvSpPr txBox="1"/>
      </xdr:nvSpPr>
      <xdr:spPr>
        <a:xfrm>
          <a:off x="9258300" y="5313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169812</xdr:rowOff>
    </xdr:from>
    <xdr:to>
      <xdr:col>55</xdr:col>
      <xdr:colOff>88900</xdr:colOff>
      <xdr:row>32</xdr:row>
      <xdr:rowOff>169812</xdr:rowOff>
    </xdr:to>
    <xdr:cxnSp macro="">
      <xdr:nvCxnSpPr>
        <xdr:cNvPr id="118" name="直線コネクタ 117">
          <a:extLst>
            <a:ext uri="{FF2B5EF4-FFF2-40B4-BE49-F238E27FC236}">
              <a16:creationId xmlns:a16="http://schemas.microsoft.com/office/drawing/2014/main" id="{F8E13D89-23D9-4E92-8EC9-488155AD3B14}"/>
            </a:ext>
          </a:extLst>
        </xdr:cNvPr>
        <xdr:cNvCxnSpPr/>
      </xdr:nvCxnSpPr>
      <xdr:spPr>
        <a:xfrm>
          <a:off x="9154160" y="55342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59974</xdr:rowOff>
    </xdr:from>
    <xdr:ext cx="534377" cy="259045"/>
    <xdr:sp macro="" textlink="">
      <xdr:nvSpPr>
        <xdr:cNvPr id="119" name="【道路】&#10;一人当たり延長平均値テキスト">
          <a:extLst>
            <a:ext uri="{FF2B5EF4-FFF2-40B4-BE49-F238E27FC236}">
              <a16:creationId xmlns:a16="http://schemas.microsoft.com/office/drawing/2014/main" id="{94B6B0D1-31AB-4FE5-8EEF-833FCECEE3C4}"/>
            </a:ext>
          </a:extLst>
        </xdr:cNvPr>
        <xdr:cNvSpPr txBox="1"/>
      </xdr:nvSpPr>
      <xdr:spPr>
        <a:xfrm>
          <a:off x="9258300" y="65979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81547</xdr:rowOff>
    </xdr:from>
    <xdr:to>
      <xdr:col>55</xdr:col>
      <xdr:colOff>50800</xdr:colOff>
      <xdr:row>40</xdr:row>
      <xdr:rowOff>11697</xdr:rowOff>
    </xdr:to>
    <xdr:sp macro="" textlink="">
      <xdr:nvSpPr>
        <xdr:cNvPr id="120" name="フローチャート: 判断 119">
          <a:extLst>
            <a:ext uri="{FF2B5EF4-FFF2-40B4-BE49-F238E27FC236}">
              <a16:creationId xmlns:a16="http://schemas.microsoft.com/office/drawing/2014/main" id="{E22C49B8-3D40-49A7-99DB-134364C8D836}"/>
            </a:ext>
          </a:extLst>
        </xdr:cNvPr>
        <xdr:cNvSpPr/>
      </xdr:nvSpPr>
      <xdr:spPr>
        <a:xfrm>
          <a:off x="9192260" y="661950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93955</xdr:rowOff>
    </xdr:from>
    <xdr:to>
      <xdr:col>50</xdr:col>
      <xdr:colOff>165100</xdr:colOff>
      <xdr:row>40</xdr:row>
      <xdr:rowOff>24105</xdr:rowOff>
    </xdr:to>
    <xdr:sp macro="" textlink="">
      <xdr:nvSpPr>
        <xdr:cNvPr id="121" name="フローチャート: 判断 120">
          <a:extLst>
            <a:ext uri="{FF2B5EF4-FFF2-40B4-BE49-F238E27FC236}">
              <a16:creationId xmlns:a16="http://schemas.microsoft.com/office/drawing/2014/main" id="{E35AA277-1D3F-4B02-8091-45E876DB66FA}"/>
            </a:ext>
          </a:extLst>
        </xdr:cNvPr>
        <xdr:cNvSpPr/>
      </xdr:nvSpPr>
      <xdr:spPr>
        <a:xfrm>
          <a:off x="8445500" y="66319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108776</xdr:rowOff>
    </xdr:from>
    <xdr:to>
      <xdr:col>46</xdr:col>
      <xdr:colOff>38100</xdr:colOff>
      <xdr:row>40</xdr:row>
      <xdr:rowOff>38926</xdr:rowOff>
    </xdr:to>
    <xdr:sp macro="" textlink="">
      <xdr:nvSpPr>
        <xdr:cNvPr id="122" name="フローチャート: 判断 121">
          <a:extLst>
            <a:ext uri="{FF2B5EF4-FFF2-40B4-BE49-F238E27FC236}">
              <a16:creationId xmlns:a16="http://schemas.microsoft.com/office/drawing/2014/main" id="{F81B7712-6C08-47A7-B4BE-3FE7B6C9EB73}"/>
            </a:ext>
          </a:extLst>
        </xdr:cNvPr>
        <xdr:cNvSpPr/>
      </xdr:nvSpPr>
      <xdr:spPr>
        <a:xfrm>
          <a:off x="7670800" y="66467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102768</xdr:rowOff>
    </xdr:from>
    <xdr:to>
      <xdr:col>41</xdr:col>
      <xdr:colOff>101600</xdr:colOff>
      <xdr:row>40</xdr:row>
      <xdr:rowOff>32918</xdr:rowOff>
    </xdr:to>
    <xdr:sp macro="" textlink="">
      <xdr:nvSpPr>
        <xdr:cNvPr id="123" name="フローチャート: 判断 122">
          <a:extLst>
            <a:ext uri="{FF2B5EF4-FFF2-40B4-BE49-F238E27FC236}">
              <a16:creationId xmlns:a16="http://schemas.microsoft.com/office/drawing/2014/main" id="{73526FDA-3F22-4EEC-844B-7B7B7802D86B}"/>
            </a:ext>
          </a:extLst>
        </xdr:cNvPr>
        <xdr:cNvSpPr/>
      </xdr:nvSpPr>
      <xdr:spPr>
        <a:xfrm>
          <a:off x="6873240" y="66407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100038</xdr:rowOff>
    </xdr:from>
    <xdr:to>
      <xdr:col>36</xdr:col>
      <xdr:colOff>165100</xdr:colOff>
      <xdr:row>40</xdr:row>
      <xdr:rowOff>30188</xdr:rowOff>
    </xdr:to>
    <xdr:sp macro="" textlink="">
      <xdr:nvSpPr>
        <xdr:cNvPr id="124" name="フローチャート: 判断 123">
          <a:extLst>
            <a:ext uri="{FF2B5EF4-FFF2-40B4-BE49-F238E27FC236}">
              <a16:creationId xmlns:a16="http://schemas.microsoft.com/office/drawing/2014/main" id="{4B254EF3-0F14-4DDF-B35A-E6DA17EED5D4}"/>
            </a:ext>
          </a:extLst>
        </xdr:cNvPr>
        <xdr:cNvSpPr/>
      </xdr:nvSpPr>
      <xdr:spPr>
        <a:xfrm>
          <a:off x="6098540" y="66379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5DBF62E1-47CA-4FE2-A4FF-84A9C71C7307}"/>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8173B5F-D30C-46B1-8446-A7A831412BE2}"/>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2C86A20-4EBF-4388-BBC2-5122518F96C8}"/>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7B4CA13-1F1F-4B9C-861D-D95FE0CD710B}"/>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1614028B-81B2-43FC-9910-81A29D8FE19B}"/>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87973</xdr:rowOff>
    </xdr:from>
    <xdr:to>
      <xdr:col>55</xdr:col>
      <xdr:colOff>50800</xdr:colOff>
      <xdr:row>38</xdr:row>
      <xdr:rowOff>18123</xdr:rowOff>
    </xdr:to>
    <xdr:sp macro="" textlink="">
      <xdr:nvSpPr>
        <xdr:cNvPr id="130" name="楕円 129">
          <a:extLst>
            <a:ext uri="{FF2B5EF4-FFF2-40B4-BE49-F238E27FC236}">
              <a16:creationId xmlns:a16="http://schemas.microsoft.com/office/drawing/2014/main" id="{ED065E7C-828D-4D9B-83FC-298EDF79CCA6}"/>
            </a:ext>
          </a:extLst>
        </xdr:cNvPr>
        <xdr:cNvSpPr/>
      </xdr:nvSpPr>
      <xdr:spPr>
        <a:xfrm>
          <a:off x="9192260" y="62906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110850</xdr:rowOff>
    </xdr:from>
    <xdr:ext cx="534377" cy="259045"/>
    <xdr:sp macro="" textlink="">
      <xdr:nvSpPr>
        <xdr:cNvPr id="131" name="【道路】&#10;一人当たり延長該当値テキスト">
          <a:extLst>
            <a:ext uri="{FF2B5EF4-FFF2-40B4-BE49-F238E27FC236}">
              <a16:creationId xmlns:a16="http://schemas.microsoft.com/office/drawing/2014/main" id="{93C7F0E8-DF3B-4598-B824-15B382F9D692}"/>
            </a:ext>
          </a:extLst>
        </xdr:cNvPr>
        <xdr:cNvSpPr txBox="1"/>
      </xdr:nvSpPr>
      <xdr:spPr>
        <a:xfrm>
          <a:off x="9258300" y="6145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99543</xdr:rowOff>
    </xdr:from>
    <xdr:to>
      <xdr:col>50</xdr:col>
      <xdr:colOff>165100</xdr:colOff>
      <xdr:row>38</xdr:row>
      <xdr:rowOff>29693</xdr:rowOff>
    </xdr:to>
    <xdr:sp macro="" textlink="">
      <xdr:nvSpPr>
        <xdr:cNvPr id="132" name="楕円 131">
          <a:extLst>
            <a:ext uri="{FF2B5EF4-FFF2-40B4-BE49-F238E27FC236}">
              <a16:creationId xmlns:a16="http://schemas.microsoft.com/office/drawing/2014/main" id="{0D3AC6BC-6475-4B66-B542-D03CDAED49D4}"/>
            </a:ext>
          </a:extLst>
        </xdr:cNvPr>
        <xdr:cNvSpPr/>
      </xdr:nvSpPr>
      <xdr:spPr>
        <a:xfrm>
          <a:off x="8445500" y="63022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138773</xdr:rowOff>
    </xdr:from>
    <xdr:to>
      <xdr:col>55</xdr:col>
      <xdr:colOff>0</xdr:colOff>
      <xdr:row>37</xdr:row>
      <xdr:rowOff>150343</xdr:rowOff>
    </xdr:to>
    <xdr:cxnSp macro="">
      <xdr:nvCxnSpPr>
        <xdr:cNvPr id="133" name="直線コネクタ 132">
          <a:extLst>
            <a:ext uri="{FF2B5EF4-FFF2-40B4-BE49-F238E27FC236}">
              <a16:creationId xmlns:a16="http://schemas.microsoft.com/office/drawing/2014/main" id="{9972CF23-974C-458D-A735-F73E6413F6FB}"/>
            </a:ext>
          </a:extLst>
        </xdr:cNvPr>
        <xdr:cNvCxnSpPr/>
      </xdr:nvCxnSpPr>
      <xdr:spPr>
        <a:xfrm flipV="1">
          <a:off x="8496300" y="6341453"/>
          <a:ext cx="723900" cy="1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79883</xdr:rowOff>
    </xdr:from>
    <xdr:to>
      <xdr:col>46</xdr:col>
      <xdr:colOff>38100</xdr:colOff>
      <xdr:row>38</xdr:row>
      <xdr:rowOff>10033</xdr:rowOff>
    </xdr:to>
    <xdr:sp macro="" textlink="">
      <xdr:nvSpPr>
        <xdr:cNvPr id="134" name="楕円 133">
          <a:extLst>
            <a:ext uri="{FF2B5EF4-FFF2-40B4-BE49-F238E27FC236}">
              <a16:creationId xmlns:a16="http://schemas.microsoft.com/office/drawing/2014/main" id="{0BF02696-5691-4D36-803F-B71494D9C82A}"/>
            </a:ext>
          </a:extLst>
        </xdr:cNvPr>
        <xdr:cNvSpPr/>
      </xdr:nvSpPr>
      <xdr:spPr>
        <a:xfrm>
          <a:off x="7670800" y="62825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130683</xdr:rowOff>
    </xdr:from>
    <xdr:to>
      <xdr:col>50</xdr:col>
      <xdr:colOff>114300</xdr:colOff>
      <xdr:row>37</xdr:row>
      <xdr:rowOff>150343</xdr:rowOff>
    </xdr:to>
    <xdr:cxnSp macro="">
      <xdr:nvCxnSpPr>
        <xdr:cNvPr id="135" name="直線コネクタ 134">
          <a:extLst>
            <a:ext uri="{FF2B5EF4-FFF2-40B4-BE49-F238E27FC236}">
              <a16:creationId xmlns:a16="http://schemas.microsoft.com/office/drawing/2014/main" id="{53CF0DBE-3078-4789-8C27-DD05F13D4F37}"/>
            </a:ext>
          </a:extLst>
        </xdr:cNvPr>
        <xdr:cNvCxnSpPr/>
      </xdr:nvCxnSpPr>
      <xdr:spPr>
        <a:xfrm>
          <a:off x="7713980" y="6333363"/>
          <a:ext cx="782320" cy="19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118593</xdr:rowOff>
    </xdr:from>
    <xdr:to>
      <xdr:col>41</xdr:col>
      <xdr:colOff>101600</xdr:colOff>
      <xdr:row>38</xdr:row>
      <xdr:rowOff>48743</xdr:rowOff>
    </xdr:to>
    <xdr:sp macro="" textlink="">
      <xdr:nvSpPr>
        <xdr:cNvPr id="136" name="楕円 135">
          <a:extLst>
            <a:ext uri="{FF2B5EF4-FFF2-40B4-BE49-F238E27FC236}">
              <a16:creationId xmlns:a16="http://schemas.microsoft.com/office/drawing/2014/main" id="{DFEFCFD2-84C0-436E-9979-A0F5CCE5ECC1}"/>
            </a:ext>
          </a:extLst>
        </xdr:cNvPr>
        <xdr:cNvSpPr/>
      </xdr:nvSpPr>
      <xdr:spPr>
        <a:xfrm>
          <a:off x="6873240" y="63212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130683</xdr:rowOff>
    </xdr:from>
    <xdr:to>
      <xdr:col>45</xdr:col>
      <xdr:colOff>177800</xdr:colOff>
      <xdr:row>37</xdr:row>
      <xdr:rowOff>169393</xdr:rowOff>
    </xdr:to>
    <xdr:cxnSp macro="">
      <xdr:nvCxnSpPr>
        <xdr:cNvPr id="137" name="直線コネクタ 136">
          <a:extLst>
            <a:ext uri="{FF2B5EF4-FFF2-40B4-BE49-F238E27FC236}">
              <a16:creationId xmlns:a16="http://schemas.microsoft.com/office/drawing/2014/main" id="{67984647-13F4-43B6-883F-E673EF34D11E}"/>
            </a:ext>
          </a:extLst>
        </xdr:cNvPr>
        <xdr:cNvCxnSpPr/>
      </xdr:nvCxnSpPr>
      <xdr:spPr>
        <a:xfrm flipV="1">
          <a:off x="6924040" y="6333363"/>
          <a:ext cx="789940" cy="3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140589</xdr:rowOff>
    </xdr:from>
    <xdr:to>
      <xdr:col>36</xdr:col>
      <xdr:colOff>165100</xdr:colOff>
      <xdr:row>38</xdr:row>
      <xdr:rowOff>70739</xdr:rowOff>
    </xdr:to>
    <xdr:sp macro="" textlink="">
      <xdr:nvSpPr>
        <xdr:cNvPr id="138" name="楕円 137">
          <a:extLst>
            <a:ext uri="{FF2B5EF4-FFF2-40B4-BE49-F238E27FC236}">
              <a16:creationId xmlns:a16="http://schemas.microsoft.com/office/drawing/2014/main" id="{1F3C3B2D-45BB-4715-9C9D-D34425FF497D}"/>
            </a:ext>
          </a:extLst>
        </xdr:cNvPr>
        <xdr:cNvSpPr/>
      </xdr:nvSpPr>
      <xdr:spPr>
        <a:xfrm>
          <a:off x="6098540" y="63432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169393</xdr:rowOff>
    </xdr:from>
    <xdr:to>
      <xdr:col>41</xdr:col>
      <xdr:colOff>50800</xdr:colOff>
      <xdr:row>38</xdr:row>
      <xdr:rowOff>19939</xdr:rowOff>
    </xdr:to>
    <xdr:cxnSp macro="">
      <xdr:nvCxnSpPr>
        <xdr:cNvPr id="139" name="直線コネクタ 138">
          <a:extLst>
            <a:ext uri="{FF2B5EF4-FFF2-40B4-BE49-F238E27FC236}">
              <a16:creationId xmlns:a16="http://schemas.microsoft.com/office/drawing/2014/main" id="{D0D1B15A-324B-4E81-B8E3-4ED4624007B4}"/>
            </a:ext>
          </a:extLst>
        </xdr:cNvPr>
        <xdr:cNvCxnSpPr/>
      </xdr:nvCxnSpPr>
      <xdr:spPr>
        <a:xfrm flipV="1">
          <a:off x="6149340" y="6372073"/>
          <a:ext cx="774700" cy="18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15232</xdr:rowOff>
    </xdr:from>
    <xdr:ext cx="534377" cy="259045"/>
    <xdr:sp macro="" textlink="">
      <xdr:nvSpPr>
        <xdr:cNvPr id="140" name="n_1aveValue【道路】&#10;一人当たり延長">
          <a:extLst>
            <a:ext uri="{FF2B5EF4-FFF2-40B4-BE49-F238E27FC236}">
              <a16:creationId xmlns:a16="http://schemas.microsoft.com/office/drawing/2014/main" id="{5C20AFDB-1D19-406B-BA8A-0E50CCBD9FFE}"/>
            </a:ext>
          </a:extLst>
        </xdr:cNvPr>
        <xdr:cNvSpPr txBox="1"/>
      </xdr:nvSpPr>
      <xdr:spPr>
        <a:xfrm>
          <a:off x="8239271" y="6720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30053</xdr:rowOff>
    </xdr:from>
    <xdr:ext cx="534377" cy="259045"/>
    <xdr:sp macro="" textlink="">
      <xdr:nvSpPr>
        <xdr:cNvPr id="141" name="n_2aveValue【道路】&#10;一人当たり延長">
          <a:extLst>
            <a:ext uri="{FF2B5EF4-FFF2-40B4-BE49-F238E27FC236}">
              <a16:creationId xmlns:a16="http://schemas.microsoft.com/office/drawing/2014/main" id="{97A2CEC0-0508-41D4-9AF4-8E28264C7538}"/>
            </a:ext>
          </a:extLst>
        </xdr:cNvPr>
        <xdr:cNvSpPr txBox="1"/>
      </xdr:nvSpPr>
      <xdr:spPr>
        <a:xfrm>
          <a:off x="7477271" y="673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24045</xdr:rowOff>
    </xdr:from>
    <xdr:ext cx="534377" cy="259045"/>
    <xdr:sp macro="" textlink="">
      <xdr:nvSpPr>
        <xdr:cNvPr id="142" name="n_3aveValue【道路】&#10;一人当たり延長">
          <a:extLst>
            <a:ext uri="{FF2B5EF4-FFF2-40B4-BE49-F238E27FC236}">
              <a16:creationId xmlns:a16="http://schemas.microsoft.com/office/drawing/2014/main" id="{B3327D3A-6947-440C-9F44-245ED6B46210}"/>
            </a:ext>
          </a:extLst>
        </xdr:cNvPr>
        <xdr:cNvSpPr txBox="1"/>
      </xdr:nvSpPr>
      <xdr:spPr>
        <a:xfrm>
          <a:off x="6702571" y="6729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21315</xdr:rowOff>
    </xdr:from>
    <xdr:ext cx="534377" cy="259045"/>
    <xdr:sp macro="" textlink="">
      <xdr:nvSpPr>
        <xdr:cNvPr id="143" name="n_4aveValue【道路】&#10;一人当たり延長">
          <a:extLst>
            <a:ext uri="{FF2B5EF4-FFF2-40B4-BE49-F238E27FC236}">
              <a16:creationId xmlns:a16="http://schemas.microsoft.com/office/drawing/2014/main" id="{A88D7C42-E80C-4E73-B59D-2DD88DF7C2E7}"/>
            </a:ext>
          </a:extLst>
        </xdr:cNvPr>
        <xdr:cNvSpPr txBox="1"/>
      </xdr:nvSpPr>
      <xdr:spPr>
        <a:xfrm>
          <a:off x="5905011" y="672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46220</xdr:rowOff>
    </xdr:from>
    <xdr:ext cx="534377" cy="259045"/>
    <xdr:sp macro="" textlink="">
      <xdr:nvSpPr>
        <xdr:cNvPr id="144" name="n_1mainValue【道路】&#10;一人当たり延長">
          <a:extLst>
            <a:ext uri="{FF2B5EF4-FFF2-40B4-BE49-F238E27FC236}">
              <a16:creationId xmlns:a16="http://schemas.microsoft.com/office/drawing/2014/main" id="{9E6CF23D-E847-4B3F-9CDE-3CAD9D07BCE3}"/>
            </a:ext>
          </a:extLst>
        </xdr:cNvPr>
        <xdr:cNvSpPr txBox="1"/>
      </xdr:nvSpPr>
      <xdr:spPr>
        <a:xfrm>
          <a:off x="8239271" y="60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26560</xdr:rowOff>
    </xdr:from>
    <xdr:ext cx="534377" cy="259045"/>
    <xdr:sp macro="" textlink="">
      <xdr:nvSpPr>
        <xdr:cNvPr id="145" name="n_2mainValue【道路】&#10;一人当たり延長">
          <a:extLst>
            <a:ext uri="{FF2B5EF4-FFF2-40B4-BE49-F238E27FC236}">
              <a16:creationId xmlns:a16="http://schemas.microsoft.com/office/drawing/2014/main" id="{881BA825-03BD-4C8C-8A90-AA4ACF71D672}"/>
            </a:ext>
          </a:extLst>
        </xdr:cNvPr>
        <xdr:cNvSpPr txBox="1"/>
      </xdr:nvSpPr>
      <xdr:spPr>
        <a:xfrm>
          <a:off x="7477271" y="6061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65270</xdr:rowOff>
    </xdr:from>
    <xdr:ext cx="534377" cy="259045"/>
    <xdr:sp macro="" textlink="">
      <xdr:nvSpPr>
        <xdr:cNvPr id="146" name="n_3mainValue【道路】&#10;一人当たり延長">
          <a:extLst>
            <a:ext uri="{FF2B5EF4-FFF2-40B4-BE49-F238E27FC236}">
              <a16:creationId xmlns:a16="http://schemas.microsoft.com/office/drawing/2014/main" id="{6F846652-114E-4264-8614-583634DC7E0C}"/>
            </a:ext>
          </a:extLst>
        </xdr:cNvPr>
        <xdr:cNvSpPr txBox="1"/>
      </xdr:nvSpPr>
      <xdr:spPr>
        <a:xfrm>
          <a:off x="6702571" y="6100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87266</xdr:rowOff>
    </xdr:from>
    <xdr:ext cx="534377" cy="259045"/>
    <xdr:sp macro="" textlink="">
      <xdr:nvSpPr>
        <xdr:cNvPr id="147" name="n_4mainValue【道路】&#10;一人当たり延長">
          <a:extLst>
            <a:ext uri="{FF2B5EF4-FFF2-40B4-BE49-F238E27FC236}">
              <a16:creationId xmlns:a16="http://schemas.microsoft.com/office/drawing/2014/main" id="{4D0F903F-2A61-4E44-9AF5-BF99EC124AE2}"/>
            </a:ext>
          </a:extLst>
        </xdr:cNvPr>
        <xdr:cNvSpPr txBox="1"/>
      </xdr:nvSpPr>
      <xdr:spPr>
        <a:xfrm>
          <a:off x="5905011" y="612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C1DD5620-0965-4B62-AE63-61634112CB32}"/>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A1E342FC-47F5-4FE7-A261-EE041662819D}"/>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72563FE6-3D3C-4FAA-9387-4620A307D09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389EC008-9392-4A2D-825E-72489478666F}"/>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504C4D59-36D9-4647-B829-559CB44B44DD}"/>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7B1D4809-E02F-4BEE-B7BC-4A6842E212F7}"/>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B3B2C360-DE34-4B15-95E9-C88B73916C72}"/>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9898CE6E-6144-4E55-A271-CECB8041A108}"/>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1642408-406F-4794-9B09-FADD0F7ECE55}"/>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D496F2E5-285B-476C-93C1-7E723C4FAF03}"/>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CEEEFE5C-A18D-4371-943C-25CFED316262}"/>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2ECE1C0A-83BA-4448-A8E4-7F29B37CE631}"/>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4A47878A-9CFB-4D6E-B880-D597DF099F91}"/>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3D843C46-F09D-4683-B93B-19D8ED707C07}"/>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49649749-8CF0-4CC7-B5A4-B9BA9AFE0649}"/>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85FEDFD-34EB-4524-A787-6D2AC85D493C}"/>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B5BC82BF-90DF-4F33-90B8-0BC639099D0D}"/>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1430BC8F-79EA-4267-A754-05BCED1A17BB}"/>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ED284FF5-FF5D-413B-B4F7-9F8E6073CCA2}"/>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C27AB514-D2F7-4397-BCAF-569C6249D41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CE5826A-2C52-41C9-8285-D2709FB620C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1E4B504B-483D-4E5B-96F1-3AA209A3DBAD}"/>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A43750AF-EE97-4063-B828-DE18810A3D60}"/>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A76F506-E5C5-4C10-B688-72685877C735}"/>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F39DB641-0FFF-4518-BC00-D8EB42AB9A38}"/>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145324</xdr:rowOff>
    </xdr:to>
    <xdr:cxnSp macro="">
      <xdr:nvCxnSpPr>
        <xdr:cNvPr id="173" name="直線コネクタ 172">
          <a:extLst>
            <a:ext uri="{FF2B5EF4-FFF2-40B4-BE49-F238E27FC236}">
              <a16:creationId xmlns:a16="http://schemas.microsoft.com/office/drawing/2014/main" id="{217A248E-B72F-4488-BA74-2D5EFCE0D9B7}"/>
            </a:ext>
          </a:extLst>
        </xdr:cNvPr>
        <xdr:cNvCxnSpPr/>
      </xdr:nvCxnSpPr>
      <xdr:spPr>
        <a:xfrm flipV="1">
          <a:off x="4086225" y="9373688"/>
          <a:ext cx="0" cy="1332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149151</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4A7AB765-8F39-4C54-A9C7-FE0A55B68EBB}"/>
            </a:ext>
          </a:extLst>
        </xdr:cNvPr>
        <xdr:cNvSpPr txBox="1"/>
      </xdr:nvSpPr>
      <xdr:spPr>
        <a:xfrm>
          <a:off x="4124960" y="10710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145324</xdr:rowOff>
    </xdr:from>
    <xdr:to>
      <xdr:col>24</xdr:col>
      <xdr:colOff>152400</xdr:colOff>
      <xdr:row>63</xdr:row>
      <xdr:rowOff>145324</xdr:rowOff>
    </xdr:to>
    <xdr:cxnSp macro="">
      <xdr:nvCxnSpPr>
        <xdr:cNvPr id="175" name="直線コネクタ 174">
          <a:extLst>
            <a:ext uri="{FF2B5EF4-FFF2-40B4-BE49-F238E27FC236}">
              <a16:creationId xmlns:a16="http://schemas.microsoft.com/office/drawing/2014/main" id="{26B6423D-8D73-49C9-9F9C-0A4A5A3A456B}"/>
            </a:ext>
          </a:extLst>
        </xdr:cNvPr>
        <xdr:cNvCxnSpPr/>
      </xdr:nvCxnSpPr>
      <xdr:spPr>
        <a:xfrm>
          <a:off x="4020820" y="107066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88D23BAF-D53E-4866-B49E-45587F638DE0}"/>
            </a:ext>
          </a:extLst>
        </xdr:cNvPr>
        <xdr:cNvSpPr txBox="1"/>
      </xdr:nvSpPr>
      <xdr:spPr>
        <a:xfrm>
          <a:off x="4124960" y="915272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7" name="直線コネクタ 176">
          <a:extLst>
            <a:ext uri="{FF2B5EF4-FFF2-40B4-BE49-F238E27FC236}">
              <a16:creationId xmlns:a16="http://schemas.microsoft.com/office/drawing/2014/main" id="{23E9F341-EFFA-4F6A-9779-20E5A4A37D33}"/>
            </a:ext>
          </a:extLst>
        </xdr:cNvPr>
        <xdr:cNvCxnSpPr/>
      </xdr:nvCxnSpPr>
      <xdr:spPr>
        <a:xfrm>
          <a:off x="4020820" y="93736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54990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46E7E60D-B9D7-49C3-A5A8-B44B3B4E15A7}"/>
            </a:ext>
          </a:extLst>
        </xdr:cNvPr>
        <xdr:cNvSpPr txBox="1"/>
      </xdr:nvSpPr>
      <xdr:spPr>
        <a:xfrm>
          <a:off x="4124960" y="102810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76563</xdr:rowOff>
    </xdr:from>
    <xdr:to>
      <xdr:col>24</xdr:col>
      <xdr:colOff>114300</xdr:colOff>
      <xdr:row>62</xdr:row>
      <xdr:rowOff>6713</xdr:rowOff>
    </xdr:to>
    <xdr:sp macro="" textlink="">
      <xdr:nvSpPr>
        <xdr:cNvPr id="179" name="フローチャート: 判断 178">
          <a:extLst>
            <a:ext uri="{FF2B5EF4-FFF2-40B4-BE49-F238E27FC236}">
              <a16:creationId xmlns:a16="http://schemas.microsoft.com/office/drawing/2014/main" id="{D2A9F1AD-183A-4B48-B602-135A1B5FF713}"/>
            </a:ext>
          </a:extLst>
        </xdr:cNvPr>
        <xdr:cNvSpPr/>
      </xdr:nvSpPr>
      <xdr:spPr>
        <a:xfrm>
          <a:off x="4036060" y="103026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68399</xdr:rowOff>
    </xdr:from>
    <xdr:to>
      <xdr:col>20</xdr:col>
      <xdr:colOff>38100</xdr:colOff>
      <xdr:row>61</xdr:row>
      <xdr:rowOff>169999</xdr:rowOff>
    </xdr:to>
    <xdr:sp macro="" textlink="">
      <xdr:nvSpPr>
        <xdr:cNvPr id="180" name="フローチャート: 判断 179">
          <a:extLst>
            <a:ext uri="{FF2B5EF4-FFF2-40B4-BE49-F238E27FC236}">
              <a16:creationId xmlns:a16="http://schemas.microsoft.com/office/drawing/2014/main" id="{62164A3C-33AA-41CF-9753-0B27170EEC82}"/>
            </a:ext>
          </a:extLst>
        </xdr:cNvPr>
        <xdr:cNvSpPr/>
      </xdr:nvSpPr>
      <xdr:spPr>
        <a:xfrm>
          <a:off x="3312160" y="102944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48804</xdr:rowOff>
    </xdr:from>
    <xdr:to>
      <xdr:col>15</xdr:col>
      <xdr:colOff>101600</xdr:colOff>
      <xdr:row>61</xdr:row>
      <xdr:rowOff>150404</xdr:rowOff>
    </xdr:to>
    <xdr:sp macro="" textlink="">
      <xdr:nvSpPr>
        <xdr:cNvPr id="181" name="フローチャート: 判断 180">
          <a:extLst>
            <a:ext uri="{FF2B5EF4-FFF2-40B4-BE49-F238E27FC236}">
              <a16:creationId xmlns:a16="http://schemas.microsoft.com/office/drawing/2014/main" id="{47026513-F1AB-4912-9C1D-E32F04D1024B}"/>
            </a:ext>
          </a:extLst>
        </xdr:cNvPr>
        <xdr:cNvSpPr/>
      </xdr:nvSpPr>
      <xdr:spPr>
        <a:xfrm>
          <a:off x="2514600" y="1027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39007</xdr:rowOff>
    </xdr:from>
    <xdr:to>
      <xdr:col>10</xdr:col>
      <xdr:colOff>165100</xdr:colOff>
      <xdr:row>61</xdr:row>
      <xdr:rowOff>140607</xdr:rowOff>
    </xdr:to>
    <xdr:sp macro="" textlink="">
      <xdr:nvSpPr>
        <xdr:cNvPr id="182" name="フローチャート: 判断 181">
          <a:extLst>
            <a:ext uri="{FF2B5EF4-FFF2-40B4-BE49-F238E27FC236}">
              <a16:creationId xmlns:a16="http://schemas.microsoft.com/office/drawing/2014/main" id="{3829E913-A312-44FD-9002-C186A4621F8A}"/>
            </a:ext>
          </a:extLst>
        </xdr:cNvPr>
        <xdr:cNvSpPr/>
      </xdr:nvSpPr>
      <xdr:spPr>
        <a:xfrm>
          <a:off x="1739900" y="1026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35741</xdr:rowOff>
    </xdr:from>
    <xdr:to>
      <xdr:col>6</xdr:col>
      <xdr:colOff>38100</xdr:colOff>
      <xdr:row>61</xdr:row>
      <xdr:rowOff>137341</xdr:rowOff>
    </xdr:to>
    <xdr:sp macro="" textlink="">
      <xdr:nvSpPr>
        <xdr:cNvPr id="183" name="フローチャート: 判断 182">
          <a:extLst>
            <a:ext uri="{FF2B5EF4-FFF2-40B4-BE49-F238E27FC236}">
              <a16:creationId xmlns:a16="http://schemas.microsoft.com/office/drawing/2014/main" id="{2725AF2D-5EE0-4DB3-8ADA-737E0E1B361F}"/>
            </a:ext>
          </a:extLst>
        </xdr:cNvPr>
        <xdr:cNvSpPr/>
      </xdr:nvSpPr>
      <xdr:spPr>
        <a:xfrm>
          <a:off x="965200" y="102617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879C976-229B-4D84-9D91-5E62657708B8}"/>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4A3B581-43CE-4DA3-BA99-C8D47A300827}"/>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942C27D-556D-407B-BDA8-A2BE71C3C47E}"/>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DAFA4EB-E03A-493F-BF8C-32966281D0D6}"/>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93B3111A-4276-4F2B-A637-E25AB37E3F4C}"/>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122283</xdr:rowOff>
    </xdr:from>
    <xdr:to>
      <xdr:col>24</xdr:col>
      <xdr:colOff>114300</xdr:colOff>
      <xdr:row>56</xdr:row>
      <xdr:rowOff>52433</xdr:rowOff>
    </xdr:to>
    <xdr:sp macro="" textlink="">
      <xdr:nvSpPr>
        <xdr:cNvPr id="189" name="楕円 188">
          <a:extLst>
            <a:ext uri="{FF2B5EF4-FFF2-40B4-BE49-F238E27FC236}">
              <a16:creationId xmlns:a16="http://schemas.microsoft.com/office/drawing/2014/main" id="{FDF7ACE4-7979-4092-A99B-FD906E5BE90C}"/>
            </a:ext>
          </a:extLst>
        </xdr:cNvPr>
        <xdr:cNvSpPr/>
      </xdr:nvSpPr>
      <xdr:spPr>
        <a:xfrm>
          <a:off x="4036060" y="93424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55716</xdr:rowOff>
    </xdr:from>
    <xdr:ext cx="340478" cy="259045"/>
    <xdr:sp macro="" textlink="">
      <xdr:nvSpPr>
        <xdr:cNvPr id="190" name="【橋りょう・トンネル】&#10;有形固定資産減価償却率該当値テキスト">
          <a:extLst>
            <a:ext uri="{FF2B5EF4-FFF2-40B4-BE49-F238E27FC236}">
              <a16:creationId xmlns:a16="http://schemas.microsoft.com/office/drawing/2014/main" id="{1B7A3A22-C033-4441-A5CF-620B8CDAFC0B}"/>
            </a:ext>
          </a:extLst>
        </xdr:cNvPr>
        <xdr:cNvSpPr txBox="1"/>
      </xdr:nvSpPr>
      <xdr:spPr>
        <a:xfrm>
          <a:off x="4124960" y="92759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153307</xdr:rowOff>
    </xdr:from>
    <xdr:to>
      <xdr:col>20</xdr:col>
      <xdr:colOff>38100</xdr:colOff>
      <xdr:row>56</xdr:row>
      <xdr:rowOff>83457</xdr:rowOff>
    </xdr:to>
    <xdr:sp macro="" textlink="">
      <xdr:nvSpPr>
        <xdr:cNvPr id="191" name="楕円 190">
          <a:extLst>
            <a:ext uri="{FF2B5EF4-FFF2-40B4-BE49-F238E27FC236}">
              <a16:creationId xmlns:a16="http://schemas.microsoft.com/office/drawing/2014/main" id="{6973EA8C-6746-40DA-BB21-4E516D2C6676}"/>
            </a:ext>
          </a:extLst>
        </xdr:cNvPr>
        <xdr:cNvSpPr/>
      </xdr:nvSpPr>
      <xdr:spPr>
        <a:xfrm>
          <a:off x="3312160" y="93735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1633</xdr:rowOff>
    </xdr:from>
    <xdr:to>
      <xdr:col>24</xdr:col>
      <xdr:colOff>63500</xdr:colOff>
      <xdr:row>56</xdr:row>
      <xdr:rowOff>32657</xdr:rowOff>
    </xdr:to>
    <xdr:cxnSp macro="">
      <xdr:nvCxnSpPr>
        <xdr:cNvPr id="192" name="直線コネクタ 191">
          <a:extLst>
            <a:ext uri="{FF2B5EF4-FFF2-40B4-BE49-F238E27FC236}">
              <a16:creationId xmlns:a16="http://schemas.microsoft.com/office/drawing/2014/main" id="{CBC3CE41-AC81-40BC-87A9-00A1800422AF}"/>
            </a:ext>
          </a:extLst>
        </xdr:cNvPr>
        <xdr:cNvCxnSpPr/>
      </xdr:nvCxnSpPr>
      <xdr:spPr>
        <a:xfrm flipV="1">
          <a:off x="3355340" y="9389473"/>
          <a:ext cx="7315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120650</xdr:rowOff>
    </xdr:from>
    <xdr:to>
      <xdr:col>15</xdr:col>
      <xdr:colOff>101600</xdr:colOff>
      <xdr:row>56</xdr:row>
      <xdr:rowOff>50800</xdr:rowOff>
    </xdr:to>
    <xdr:sp macro="" textlink="">
      <xdr:nvSpPr>
        <xdr:cNvPr id="193" name="楕円 192">
          <a:extLst>
            <a:ext uri="{FF2B5EF4-FFF2-40B4-BE49-F238E27FC236}">
              <a16:creationId xmlns:a16="http://schemas.microsoft.com/office/drawing/2014/main" id="{5D574436-49A7-48E9-9D6C-3A634AAC0E7F}"/>
            </a:ext>
          </a:extLst>
        </xdr:cNvPr>
        <xdr:cNvSpPr/>
      </xdr:nvSpPr>
      <xdr:spPr>
        <a:xfrm>
          <a:off x="2514600" y="9340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0</xdr:rowOff>
    </xdr:from>
    <xdr:to>
      <xdr:col>19</xdr:col>
      <xdr:colOff>177800</xdr:colOff>
      <xdr:row>56</xdr:row>
      <xdr:rowOff>32657</xdr:rowOff>
    </xdr:to>
    <xdr:cxnSp macro="">
      <xdr:nvCxnSpPr>
        <xdr:cNvPr id="194" name="直線コネクタ 193">
          <a:extLst>
            <a:ext uri="{FF2B5EF4-FFF2-40B4-BE49-F238E27FC236}">
              <a16:creationId xmlns:a16="http://schemas.microsoft.com/office/drawing/2014/main" id="{8186E054-E8CA-4ADB-BD6C-603B9894957E}"/>
            </a:ext>
          </a:extLst>
        </xdr:cNvPr>
        <xdr:cNvCxnSpPr/>
      </xdr:nvCxnSpPr>
      <xdr:spPr>
        <a:xfrm>
          <a:off x="2565400" y="9387840"/>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87993</xdr:rowOff>
    </xdr:from>
    <xdr:to>
      <xdr:col>10</xdr:col>
      <xdr:colOff>165100</xdr:colOff>
      <xdr:row>56</xdr:row>
      <xdr:rowOff>18143</xdr:rowOff>
    </xdr:to>
    <xdr:sp macro="" textlink="">
      <xdr:nvSpPr>
        <xdr:cNvPr id="195" name="楕円 194">
          <a:extLst>
            <a:ext uri="{FF2B5EF4-FFF2-40B4-BE49-F238E27FC236}">
              <a16:creationId xmlns:a16="http://schemas.microsoft.com/office/drawing/2014/main" id="{CC76C2AC-D53D-49E2-8244-7316B9E0C5CF}"/>
            </a:ext>
          </a:extLst>
        </xdr:cNvPr>
        <xdr:cNvSpPr/>
      </xdr:nvSpPr>
      <xdr:spPr>
        <a:xfrm>
          <a:off x="1739900" y="93081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138793</xdr:rowOff>
    </xdr:from>
    <xdr:to>
      <xdr:col>15</xdr:col>
      <xdr:colOff>50800</xdr:colOff>
      <xdr:row>56</xdr:row>
      <xdr:rowOff>0</xdr:rowOff>
    </xdr:to>
    <xdr:cxnSp macro="">
      <xdr:nvCxnSpPr>
        <xdr:cNvPr id="196" name="直線コネクタ 195">
          <a:extLst>
            <a:ext uri="{FF2B5EF4-FFF2-40B4-BE49-F238E27FC236}">
              <a16:creationId xmlns:a16="http://schemas.microsoft.com/office/drawing/2014/main" id="{BB719FFC-B3D8-49BB-BD36-0E174E11FC3D}"/>
            </a:ext>
          </a:extLst>
        </xdr:cNvPr>
        <xdr:cNvCxnSpPr/>
      </xdr:nvCxnSpPr>
      <xdr:spPr>
        <a:xfrm>
          <a:off x="1790700" y="9358993"/>
          <a:ext cx="77470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55335</xdr:rowOff>
    </xdr:from>
    <xdr:to>
      <xdr:col>6</xdr:col>
      <xdr:colOff>38100</xdr:colOff>
      <xdr:row>55</xdr:row>
      <xdr:rowOff>156935</xdr:rowOff>
    </xdr:to>
    <xdr:sp macro="" textlink="">
      <xdr:nvSpPr>
        <xdr:cNvPr id="197" name="楕円 196">
          <a:extLst>
            <a:ext uri="{FF2B5EF4-FFF2-40B4-BE49-F238E27FC236}">
              <a16:creationId xmlns:a16="http://schemas.microsoft.com/office/drawing/2014/main" id="{4A395341-D3E9-411C-8C5A-3D051B9E81EA}"/>
            </a:ext>
          </a:extLst>
        </xdr:cNvPr>
        <xdr:cNvSpPr/>
      </xdr:nvSpPr>
      <xdr:spPr>
        <a:xfrm>
          <a:off x="965200" y="92755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106135</xdr:rowOff>
    </xdr:from>
    <xdr:to>
      <xdr:col>10</xdr:col>
      <xdr:colOff>114300</xdr:colOff>
      <xdr:row>55</xdr:row>
      <xdr:rowOff>138793</xdr:rowOff>
    </xdr:to>
    <xdr:cxnSp macro="">
      <xdr:nvCxnSpPr>
        <xdr:cNvPr id="198" name="直線コネクタ 197">
          <a:extLst>
            <a:ext uri="{FF2B5EF4-FFF2-40B4-BE49-F238E27FC236}">
              <a16:creationId xmlns:a16="http://schemas.microsoft.com/office/drawing/2014/main" id="{05A5BFB0-F18F-4CB9-9DE2-259F7F49B893}"/>
            </a:ext>
          </a:extLst>
        </xdr:cNvPr>
        <xdr:cNvCxnSpPr/>
      </xdr:nvCxnSpPr>
      <xdr:spPr>
        <a:xfrm>
          <a:off x="1008380" y="9326335"/>
          <a:ext cx="78232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161126</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A1608825-2CF8-4CFC-B5A6-121D6938D24B}"/>
            </a:ext>
          </a:extLst>
        </xdr:cNvPr>
        <xdr:cNvSpPr txBox="1"/>
      </xdr:nvSpPr>
      <xdr:spPr>
        <a:xfrm>
          <a:off x="3170564" y="1038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141531</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DFD10BF3-CE49-451D-A6E8-FB42661C294B}"/>
            </a:ext>
          </a:extLst>
        </xdr:cNvPr>
        <xdr:cNvSpPr txBox="1"/>
      </xdr:nvSpPr>
      <xdr:spPr>
        <a:xfrm>
          <a:off x="2385704" y="10367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131734</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EACB4FF6-9115-42B6-ACCC-82C35B0CC256}"/>
            </a:ext>
          </a:extLst>
        </xdr:cNvPr>
        <xdr:cNvSpPr txBox="1"/>
      </xdr:nvSpPr>
      <xdr:spPr>
        <a:xfrm>
          <a:off x="1611004" y="10357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128468</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BCDFF97D-9D21-4774-80D9-20BE15C6CF10}"/>
            </a:ext>
          </a:extLst>
        </xdr:cNvPr>
        <xdr:cNvSpPr txBox="1"/>
      </xdr:nvSpPr>
      <xdr:spPr>
        <a:xfrm>
          <a:off x="836304" y="10354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99984</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D4027316-AF43-45CC-913C-EEE09C36CE88}"/>
            </a:ext>
          </a:extLst>
        </xdr:cNvPr>
        <xdr:cNvSpPr txBox="1"/>
      </xdr:nvSpPr>
      <xdr:spPr>
        <a:xfrm>
          <a:off x="3170564" y="9152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54</xdr:row>
      <xdr:rowOff>67327</xdr:rowOff>
    </xdr:from>
    <xdr:ext cx="340478" cy="259045"/>
    <xdr:sp macro="" textlink="">
      <xdr:nvSpPr>
        <xdr:cNvPr id="204" name="n_2mainValue【橋りょう・トンネル】&#10;有形固定資産減価償却率">
          <a:extLst>
            <a:ext uri="{FF2B5EF4-FFF2-40B4-BE49-F238E27FC236}">
              <a16:creationId xmlns:a16="http://schemas.microsoft.com/office/drawing/2014/main" id="{BFEBB175-E38F-4C43-B0CA-41A12034D325}"/>
            </a:ext>
          </a:extLst>
        </xdr:cNvPr>
        <xdr:cNvSpPr txBox="1"/>
      </xdr:nvSpPr>
      <xdr:spPr>
        <a:xfrm>
          <a:off x="2418021" y="91198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54</xdr:row>
      <xdr:rowOff>34670</xdr:rowOff>
    </xdr:from>
    <xdr:ext cx="340478" cy="259045"/>
    <xdr:sp macro="" textlink="">
      <xdr:nvSpPr>
        <xdr:cNvPr id="205" name="n_3mainValue【橋りょう・トンネル】&#10;有形固定資産減価償却率">
          <a:extLst>
            <a:ext uri="{FF2B5EF4-FFF2-40B4-BE49-F238E27FC236}">
              <a16:creationId xmlns:a16="http://schemas.microsoft.com/office/drawing/2014/main" id="{E4D8BEB4-01FB-4374-BA22-D142F6AD808B}"/>
            </a:ext>
          </a:extLst>
        </xdr:cNvPr>
        <xdr:cNvSpPr txBox="1"/>
      </xdr:nvSpPr>
      <xdr:spPr>
        <a:xfrm>
          <a:off x="1643321" y="90872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54</xdr:row>
      <xdr:rowOff>2012</xdr:rowOff>
    </xdr:from>
    <xdr:ext cx="340478" cy="259045"/>
    <xdr:sp macro="" textlink="">
      <xdr:nvSpPr>
        <xdr:cNvPr id="206" name="n_4mainValue【橋りょう・トンネル】&#10;有形固定資産減価償却率">
          <a:extLst>
            <a:ext uri="{FF2B5EF4-FFF2-40B4-BE49-F238E27FC236}">
              <a16:creationId xmlns:a16="http://schemas.microsoft.com/office/drawing/2014/main" id="{55C0A84E-18E8-4D29-B5BA-B76735A99C4D}"/>
            </a:ext>
          </a:extLst>
        </xdr:cNvPr>
        <xdr:cNvSpPr txBox="1"/>
      </xdr:nvSpPr>
      <xdr:spPr>
        <a:xfrm>
          <a:off x="845761" y="90545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C7D02176-978B-4D10-A690-F5F824DB9C77}"/>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B4D723C9-5B28-4744-ADEF-BE3BD4CE5793}"/>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959C5503-3ECC-47C6-BFAD-8B0201572413}"/>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4B7E7E97-0812-49F1-BDEF-F6B0F501D54B}"/>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38737C5F-5160-4996-B7E0-9BDDC671CDE5}"/>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18D5EFA6-CA44-4163-B217-285E842AC807}"/>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5C82C9D3-8C2C-47EF-9600-B49E287AF176}"/>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D04CFAC0-D4A7-4247-AFEA-8DDB64E4B127}"/>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9C3857A9-B65E-4506-8D56-E6C5CB67C499}"/>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BC146FBE-F569-41D9-A2EE-E463578BED4A}"/>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B12C982C-725E-4F9B-96C9-BFD7D5EA3A2B}"/>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7D7A09F4-7D74-4332-AF59-C1F332C87E1F}"/>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C187505A-944B-4F72-8634-3EC02B567D05}"/>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a:extLst>
            <a:ext uri="{FF2B5EF4-FFF2-40B4-BE49-F238E27FC236}">
              <a16:creationId xmlns:a16="http://schemas.microsoft.com/office/drawing/2014/main" id="{F48F8FD6-74B4-4747-90A6-FD9A4B48EB95}"/>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D7ECD388-1B58-44D5-946D-63A4B96DE2ED}"/>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2AFF0DB6-C083-4903-80FB-53AC5AB58296}"/>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29913F9C-140A-45CA-B9F9-B6CF450D8CFA}"/>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6A398304-6AC6-4BE1-AC41-53657E7BDBE4}"/>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2D5C6AE0-923E-4408-9344-86F0E49BD554}"/>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F025F8C6-B7EE-426E-8E56-19CE0F7DBCCF}"/>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83C3F805-05B9-4BCA-96F2-3BB46258ABF8}"/>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9A05C949-1364-492E-872C-05705F273228}"/>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9A8AF172-EECD-4966-BCD3-8ABDD8433204}"/>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93640</xdr:rowOff>
    </xdr:from>
    <xdr:to>
      <xdr:col>54</xdr:col>
      <xdr:colOff>189865</xdr:colOff>
      <xdr:row>64</xdr:row>
      <xdr:rowOff>75333</xdr:rowOff>
    </xdr:to>
    <xdr:cxnSp macro="">
      <xdr:nvCxnSpPr>
        <xdr:cNvPr id="230" name="直線コネクタ 229">
          <a:extLst>
            <a:ext uri="{FF2B5EF4-FFF2-40B4-BE49-F238E27FC236}">
              <a16:creationId xmlns:a16="http://schemas.microsoft.com/office/drawing/2014/main" id="{7A2F0C9D-6126-4EB8-A6F8-06B55612B9EA}"/>
            </a:ext>
          </a:extLst>
        </xdr:cNvPr>
        <xdr:cNvCxnSpPr/>
      </xdr:nvCxnSpPr>
      <xdr:spPr>
        <a:xfrm flipV="1">
          <a:off x="9219565" y="9313840"/>
          <a:ext cx="0" cy="1490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79160</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8645F7E7-C2B4-4345-B608-2EA7F2BC5C53}"/>
            </a:ext>
          </a:extLst>
        </xdr:cNvPr>
        <xdr:cNvSpPr txBox="1"/>
      </xdr:nvSpPr>
      <xdr:spPr>
        <a:xfrm>
          <a:off x="9258300" y="10808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75333</xdr:rowOff>
    </xdr:from>
    <xdr:to>
      <xdr:col>55</xdr:col>
      <xdr:colOff>88900</xdr:colOff>
      <xdr:row>64</xdr:row>
      <xdr:rowOff>75333</xdr:rowOff>
    </xdr:to>
    <xdr:cxnSp macro="">
      <xdr:nvCxnSpPr>
        <xdr:cNvPr id="232" name="直線コネクタ 231">
          <a:extLst>
            <a:ext uri="{FF2B5EF4-FFF2-40B4-BE49-F238E27FC236}">
              <a16:creationId xmlns:a16="http://schemas.microsoft.com/office/drawing/2014/main" id="{7DC7B799-0D02-409B-9F0D-78A88B8A2D0D}"/>
            </a:ext>
          </a:extLst>
        </xdr:cNvPr>
        <xdr:cNvCxnSpPr/>
      </xdr:nvCxnSpPr>
      <xdr:spPr>
        <a:xfrm>
          <a:off x="9154160" y="108042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40317</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7A1B0C1A-8213-45C2-B11C-2A396512468D}"/>
            </a:ext>
          </a:extLst>
        </xdr:cNvPr>
        <xdr:cNvSpPr txBox="1"/>
      </xdr:nvSpPr>
      <xdr:spPr>
        <a:xfrm>
          <a:off x="9258300" y="90928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4,004,225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93640</xdr:rowOff>
    </xdr:from>
    <xdr:to>
      <xdr:col>55</xdr:col>
      <xdr:colOff>88900</xdr:colOff>
      <xdr:row>55</xdr:row>
      <xdr:rowOff>93640</xdr:rowOff>
    </xdr:to>
    <xdr:cxnSp macro="">
      <xdr:nvCxnSpPr>
        <xdr:cNvPr id="234" name="直線コネクタ 233">
          <a:extLst>
            <a:ext uri="{FF2B5EF4-FFF2-40B4-BE49-F238E27FC236}">
              <a16:creationId xmlns:a16="http://schemas.microsoft.com/office/drawing/2014/main" id="{EA68027E-4C32-4D86-A1EF-225991E7F3C6}"/>
            </a:ext>
          </a:extLst>
        </xdr:cNvPr>
        <xdr:cNvCxnSpPr/>
      </xdr:nvCxnSpPr>
      <xdr:spPr>
        <a:xfrm>
          <a:off x="9154160" y="9313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20876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C61435E7-19F7-443D-BA96-CC5763408498}"/>
            </a:ext>
          </a:extLst>
        </xdr:cNvPr>
        <xdr:cNvSpPr txBox="1"/>
      </xdr:nvSpPr>
      <xdr:spPr>
        <a:xfrm>
          <a:off x="9258300" y="104145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169449</xdr:rowOff>
    </xdr:from>
    <xdr:to>
      <xdr:col>55</xdr:col>
      <xdr:colOff>50800</xdr:colOff>
      <xdr:row>63</xdr:row>
      <xdr:rowOff>99599</xdr:rowOff>
    </xdr:to>
    <xdr:sp macro="" textlink="">
      <xdr:nvSpPr>
        <xdr:cNvPr id="236" name="フローチャート: 判断 235">
          <a:extLst>
            <a:ext uri="{FF2B5EF4-FFF2-40B4-BE49-F238E27FC236}">
              <a16:creationId xmlns:a16="http://schemas.microsoft.com/office/drawing/2014/main" id="{420236BB-DC90-4C5B-AD06-51A954AC4B2D}"/>
            </a:ext>
          </a:extLst>
        </xdr:cNvPr>
        <xdr:cNvSpPr/>
      </xdr:nvSpPr>
      <xdr:spPr>
        <a:xfrm>
          <a:off x="9192260" y="1056312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2864</xdr:rowOff>
    </xdr:from>
    <xdr:to>
      <xdr:col>50</xdr:col>
      <xdr:colOff>165100</xdr:colOff>
      <xdr:row>63</xdr:row>
      <xdr:rowOff>104464</xdr:rowOff>
    </xdr:to>
    <xdr:sp macro="" textlink="">
      <xdr:nvSpPr>
        <xdr:cNvPr id="237" name="フローチャート: 判断 236">
          <a:extLst>
            <a:ext uri="{FF2B5EF4-FFF2-40B4-BE49-F238E27FC236}">
              <a16:creationId xmlns:a16="http://schemas.microsoft.com/office/drawing/2014/main" id="{B2BEE98F-87DF-4225-8826-ED8D8C78CB47}"/>
            </a:ext>
          </a:extLst>
        </xdr:cNvPr>
        <xdr:cNvSpPr/>
      </xdr:nvSpPr>
      <xdr:spPr>
        <a:xfrm>
          <a:off x="8445500" y="1056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7404</xdr:rowOff>
    </xdr:from>
    <xdr:to>
      <xdr:col>46</xdr:col>
      <xdr:colOff>38100</xdr:colOff>
      <xdr:row>63</xdr:row>
      <xdr:rowOff>109004</xdr:rowOff>
    </xdr:to>
    <xdr:sp macro="" textlink="">
      <xdr:nvSpPr>
        <xdr:cNvPr id="238" name="フローチャート: 判断 237">
          <a:extLst>
            <a:ext uri="{FF2B5EF4-FFF2-40B4-BE49-F238E27FC236}">
              <a16:creationId xmlns:a16="http://schemas.microsoft.com/office/drawing/2014/main" id="{1F2BFAFF-E5FA-4B94-A2C1-3CD428A4748A}"/>
            </a:ext>
          </a:extLst>
        </xdr:cNvPr>
        <xdr:cNvSpPr/>
      </xdr:nvSpPr>
      <xdr:spPr>
        <a:xfrm>
          <a:off x="7670800" y="105687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31252</xdr:rowOff>
    </xdr:from>
    <xdr:to>
      <xdr:col>41</xdr:col>
      <xdr:colOff>101600</xdr:colOff>
      <xdr:row>63</xdr:row>
      <xdr:rowOff>132852</xdr:rowOff>
    </xdr:to>
    <xdr:sp macro="" textlink="">
      <xdr:nvSpPr>
        <xdr:cNvPr id="239" name="フローチャート: 判断 238">
          <a:extLst>
            <a:ext uri="{FF2B5EF4-FFF2-40B4-BE49-F238E27FC236}">
              <a16:creationId xmlns:a16="http://schemas.microsoft.com/office/drawing/2014/main" id="{2DA1CACF-7B5F-4D7B-9E51-801922E3BFCC}"/>
            </a:ext>
          </a:extLst>
        </xdr:cNvPr>
        <xdr:cNvSpPr/>
      </xdr:nvSpPr>
      <xdr:spPr>
        <a:xfrm>
          <a:off x="6873240" y="1059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20751</xdr:rowOff>
    </xdr:from>
    <xdr:to>
      <xdr:col>36</xdr:col>
      <xdr:colOff>165100</xdr:colOff>
      <xdr:row>63</xdr:row>
      <xdr:rowOff>122351</xdr:rowOff>
    </xdr:to>
    <xdr:sp macro="" textlink="">
      <xdr:nvSpPr>
        <xdr:cNvPr id="240" name="フローチャート: 判断 239">
          <a:extLst>
            <a:ext uri="{FF2B5EF4-FFF2-40B4-BE49-F238E27FC236}">
              <a16:creationId xmlns:a16="http://schemas.microsoft.com/office/drawing/2014/main" id="{914DD0AB-4895-4CBF-941E-80A43F046333}"/>
            </a:ext>
          </a:extLst>
        </xdr:cNvPr>
        <xdr:cNvSpPr/>
      </xdr:nvSpPr>
      <xdr:spPr>
        <a:xfrm>
          <a:off x="6098540" y="1058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3786842-4F48-4516-85A7-D62E17A0F5CC}"/>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877131B8-8BE6-4F0F-915D-F70532861869}"/>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4248906-C46C-469F-9AB8-D50ACF5F1EF5}"/>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C8B54460-396A-42EE-98A1-6D8DC6648E21}"/>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13B424F0-4A63-4549-A2B4-EE7241AB0EBD}"/>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17583</xdr:rowOff>
    </xdr:from>
    <xdr:to>
      <xdr:col>55</xdr:col>
      <xdr:colOff>50800</xdr:colOff>
      <xdr:row>64</xdr:row>
      <xdr:rowOff>119183</xdr:rowOff>
    </xdr:to>
    <xdr:sp macro="" textlink="">
      <xdr:nvSpPr>
        <xdr:cNvPr id="246" name="楕円 245">
          <a:extLst>
            <a:ext uri="{FF2B5EF4-FFF2-40B4-BE49-F238E27FC236}">
              <a16:creationId xmlns:a16="http://schemas.microsoft.com/office/drawing/2014/main" id="{9FD6EE31-46FC-4DD9-BC11-3EE405794B4F}"/>
            </a:ext>
          </a:extLst>
        </xdr:cNvPr>
        <xdr:cNvSpPr/>
      </xdr:nvSpPr>
      <xdr:spPr>
        <a:xfrm>
          <a:off x="9192260" y="1074654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103960</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50C31D9A-07DC-432B-B901-A9B86BBB0582}"/>
            </a:ext>
          </a:extLst>
        </xdr:cNvPr>
        <xdr:cNvSpPr txBox="1"/>
      </xdr:nvSpPr>
      <xdr:spPr>
        <a:xfrm>
          <a:off x="9258300" y="1066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20654</xdr:rowOff>
    </xdr:from>
    <xdr:to>
      <xdr:col>50</xdr:col>
      <xdr:colOff>165100</xdr:colOff>
      <xdr:row>64</xdr:row>
      <xdr:rowOff>122254</xdr:rowOff>
    </xdr:to>
    <xdr:sp macro="" textlink="">
      <xdr:nvSpPr>
        <xdr:cNvPr id="248" name="楕円 247">
          <a:extLst>
            <a:ext uri="{FF2B5EF4-FFF2-40B4-BE49-F238E27FC236}">
              <a16:creationId xmlns:a16="http://schemas.microsoft.com/office/drawing/2014/main" id="{C55C0719-3F58-46CD-BB66-61AFAA325DF0}"/>
            </a:ext>
          </a:extLst>
        </xdr:cNvPr>
        <xdr:cNvSpPr/>
      </xdr:nvSpPr>
      <xdr:spPr>
        <a:xfrm>
          <a:off x="8445500" y="1074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68383</xdr:rowOff>
    </xdr:from>
    <xdr:to>
      <xdr:col>55</xdr:col>
      <xdr:colOff>0</xdr:colOff>
      <xdr:row>64</xdr:row>
      <xdr:rowOff>71454</xdr:rowOff>
    </xdr:to>
    <xdr:cxnSp macro="">
      <xdr:nvCxnSpPr>
        <xdr:cNvPr id="249" name="直線コネクタ 248">
          <a:extLst>
            <a:ext uri="{FF2B5EF4-FFF2-40B4-BE49-F238E27FC236}">
              <a16:creationId xmlns:a16="http://schemas.microsoft.com/office/drawing/2014/main" id="{0F34F81B-148F-4666-A128-2400618F4960}"/>
            </a:ext>
          </a:extLst>
        </xdr:cNvPr>
        <xdr:cNvCxnSpPr/>
      </xdr:nvCxnSpPr>
      <xdr:spPr>
        <a:xfrm flipV="1">
          <a:off x="8496300" y="10797343"/>
          <a:ext cx="723900" cy="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20717</xdr:rowOff>
    </xdr:from>
    <xdr:to>
      <xdr:col>46</xdr:col>
      <xdr:colOff>38100</xdr:colOff>
      <xdr:row>64</xdr:row>
      <xdr:rowOff>122317</xdr:rowOff>
    </xdr:to>
    <xdr:sp macro="" textlink="">
      <xdr:nvSpPr>
        <xdr:cNvPr id="250" name="楕円 249">
          <a:extLst>
            <a:ext uri="{FF2B5EF4-FFF2-40B4-BE49-F238E27FC236}">
              <a16:creationId xmlns:a16="http://schemas.microsoft.com/office/drawing/2014/main" id="{3464671C-6528-434D-8051-BAB493388A6B}"/>
            </a:ext>
          </a:extLst>
        </xdr:cNvPr>
        <xdr:cNvSpPr/>
      </xdr:nvSpPr>
      <xdr:spPr>
        <a:xfrm>
          <a:off x="7670800" y="107496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71454</xdr:rowOff>
    </xdr:from>
    <xdr:to>
      <xdr:col>50</xdr:col>
      <xdr:colOff>114300</xdr:colOff>
      <xdr:row>64</xdr:row>
      <xdr:rowOff>71517</xdr:rowOff>
    </xdr:to>
    <xdr:cxnSp macro="">
      <xdr:nvCxnSpPr>
        <xdr:cNvPr id="251" name="直線コネクタ 250">
          <a:extLst>
            <a:ext uri="{FF2B5EF4-FFF2-40B4-BE49-F238E27FC236}">
              <a16:creationId xmlns:a16="http://schemas.microsoft.com/office/drawing/2014/main" id="{AED44ECC-9C36-4BE2-BF8D-A1255FD4EB22}"/>
            </a:ext>
          </a:extLst>
        </xdr:cNvPr>
        <xdr:cNvCxnSpPr/>
      </xdr:nvCxnSpPr>
      <xdr:spPr>
        <a:xfrm flipV="1">
          <a:off x="7713980" y="10800414"/>
          <a:ext cx="782320" cy="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20782</xdr:rowOff>
    </xdr:from>
    <xdr:to>
      <xdr:col>41</xdr:col>
      <xdr:colOff>101600</xdr:colOff>
      <xdr:row>64</xdr:row>
      <xdr:rowOff>122382</xdr:rowOff>
    </xdr:to>
    <xdr:sp macro="" textlink="">
      <xdr:nvSpPr>
        <xdr:cNvPr id="252" name="楕円 251">
          <a:extLst>
            <a:ext uri="{FF2B5EF4-FFF2-40B4-BE49-F238E27FC236}">
              <a16:creationId xmlns:a16="http://schemas.microsoft.com/office/drawing/2014/main" id="{B108411D-C215-41F4-9BD0-D45CDD69196C}"/>
            </a:ext>
          </a:extLst>
        </xdr:cNvPr>
        <xdr:cNvSpPr/>
      </xdr:nvSpPr>
      <xdr:spPr>
        <a:xfrm>
          <a:off x="6873240" y="1074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71517</xdr:rowOff>
    </xdr:from>
    <xdr:to>
      <xdr:col>45</xdr:col>
      <xdr:colOff>177800</xdr:colOff>
      <xdr:row>64</xdr:row>
      <xdr:rowOff>71582</xdr:rowOff>
    </xdr:to>
    <xdr:cxnSp macro="">
      <xdr:nvCxnSpPr>
        <xdr:cNvPr id="253" name="直線コネクタ 252">
          <a:extLst>
            <a:ext uri="{FF2B5EF4-FFF2-40B4-BE49-F238E27FC236}">
              <a16:creationId xmlns:a16="http://schemas.microsoft.com/office/drawing/2014/main" id="{029D0E16-FC78-4AAE-BF69-295795EC0933}"/>
            </a:ext>
          </a:extLst>
        </xdr:cNvPr>
        <xdr:cNvCxnSpPr/>
      </xdr:nvCxnSpPr>
      <xdr:spPr>
        <a:xfrm flipV="1">
          <a:off x="6924040" y="10800477"/>
          <a:ext cx="78994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20868</xdr:rowOff>
    </xdr:from>
    <xdr:to>
      <xdr:col>36</xdr:col>
      <xdr:colOff>165100</xdr:colOff>
      <xdr:row>64</xdr:row>
      <xdr:rowOff>122468</xdr:rowOff>
    </xdr:to>
    <xdr:sp macro="" textlink="">
      <xdr:nvSpPr>
        <xdr:cNvPr id="254" name="楕円 253">
          <a:extLst>
            <a:ext uri="{FF2B5EF4-FFF2-40B4-BE49-F238E27FC236}">
              <a16:creationId xmlns:a16="http://schemas.microsoft.com/office/drawing/2014/main" id="{CD37EA7F-2750-477C-8C0B-5E34B3C945DF}"/>
            </a:ext>
          </a:extLst>
        </xdr:cNvPr>
        <xdr:cNvSpPr/>
      </xdr:nvSpPr>
      <xdr:spPr>
        <a:xfrm>
          <a:off x="6098540" y="1074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71582</xdr:rowOff>
    </xdr:from>
    <xdr:to>
      <xdr:col>41</xdr:col>
      <xdr:colOff>50800</xdr:colOff>
      <xdr:row>64</xdr:row>
      <xdr:rowOff>71668</xdr:rowOff>
    </xdr:to>
    <xdr:cxnSp macro="">
      <xdr:nvCxnSpPr>
        <xdr:cNvPr id="255" name="直線コネクタ 254">
          <a:extLst>
            <a:ext uri="{FF2B5EF4-FFF2-40B4-BE49-F238E27FC236}">
              <a16:creationId xmlns:a16="http://schemas.microsoft.com/office/drawing/2014/main" id="{DF9DDB26-4D53-4B35-8570-C2B185197CB8}"/>
            </a:ext>
          </a:extLst>
        </xdr:cNvPr>
        <xdr:cNvCxnSpPr/>
      </xdr:nvCxnSpPr>
      <xdr:spPr>
        <a:xfrm flipV="1">
          <a:off x="6149340" y="10800542"/>
          <a:ext cx="774700" cy="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120991</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7020F165-6958-4954-920E-D388E7190774}"/>
            </a:ext>
          </a:extLst>
        </xdr:cNvPr>
        <xdr:cNvSpPr txBox="1"/>
      </xdr:nvSpPr>
      <xdr:spPr>
        <a:xfrm>
          <a:off x="8214575" y="10347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125531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29399D8E-67EE-46D1-854F-A13295C050BC}"/>
            </a:ext>
          </a:extLst>
        </xdr:cNvPr>
        <xdr:cNvSpPr txBox="1"/>
      </xdr:nvSpPr>
      <xdr:spPr>
        <a:xfrm>
          <a:off x="7444955" y="10351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149379</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D1FA0132-F697-4E67-AC48-CEEB0F5DB3A5}"/>
            </a:ext>
          </a:extLst>
        </xdr:cNvPr>
        <xdr:cNvSpPr txBox="1"/>
      </xdr:nvSpPr>
      <xdr:spPr>
        <a:xfrm>
          <a:off x="6670255" y="10375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138878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207F7E5-8C66-41ED-B529-FCDCEF1DCF16}"/>
            </a:ext>
          </a:extLst>
        </xdr:cNvPr>
        <xdr:cNvSpPr txBox="1"/>
      </xdr:nvSpPr>
      <xdr:spPr>
        <a:xfrm>
          <a:off x="5872695" y="10364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113381</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ADC53A3E-523D-4BE1-913C-CE2AE255C136}"/>
            </a:ext>
          </a:extLst>
        </xdr:cNvPr>
        <xdr:cNvSpPr txBox="1"/>
      </xdr:nvSpPr>
      <xdr:spPr>
        <a:xfrm>
          <a:off x="8239271" y="10842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113444</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3C410AB8-0C94-4C71-B061-D19C293F815D}"/>
            </a:ext>
          </a:extLst>
        </xdr:cNvPr>
        <xdr:cNvSpPr txBox="1"/>
      </xdr:nvSpPr>
      <xdr:spPr>
        <a:xfrm>
          <a:off x="7477271" y="10842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113509</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FB5B0238-243C-4000-A5EC-6E40E0716165}"/>
            </a:ext>
          </a:extLst>
        </xdr:cNvPr>
        <xdr:cNvSpPr txBox="1"/>
      </xdr:nvSpPr>
      <xdr:spPr>
        <a:xfrm>
          <a:off x="6702571" y="1084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113595</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72A33554-FEF1-44AF-B67B-68518730A941}"/>
            </a:ext>
          </a:extLst>
        </xdr:cNvPr>
        <xdr:cNvSpPr txBox="1"/>
      </xdr:nvSpPr>
      <xdr:spPr>
        <a:xfrm>
          <a:off x="5905011" y="10842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218B925F-3085-4B10-878F-5363A833C2E5}"/>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4B55DF34-819E-4780-B95B-9DE1C71C6425}"/>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D7097C99-81E2-4A62-B60B-C33FADF9AB7B}"/>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693F1841-9253-422A-A04A-D6411E6664D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3CA58466-8E2F-4758-81A9-F768A9F4F1D9}"/>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5D8A5F10-3FFF-4B8D-89F3-A71287B29356}"/>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8ACE5334-DB41-4705-B7E5-9EF773C4FDBA}"/>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D318EB7D-E68B-444E-B007-DF6FA5CB5F89}"/>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A7B802FF-A905-4EFA-B034-81089902A976}"/>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B82B15EC-1B93-4271-B8E4-E82CF821043D}"/>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52D2AD75-E9C9-477F-B5C8-817A7B9B22A6}"/>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7E21621C-2FAD-40B5-8366-C45CEF9947B5}"/>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A5291207-84F7-4358-B85B-7AAEA7E57F4E}"/>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35A7CDC9-D3AF-4E89-9193-060171F83DE1}"/>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2FBFD54D-DE0B-4AE6-A515-554356DE263D}"/>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81825D1E-EB57-49DB-B864-41A4C622AFB6}"/>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4473C627-D5E8-48BC-87F4-4076CBC21A37}"/>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DB26AABF-B4CD-4DF9-95C7-A5A1B494084C}"/>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1B2C916C-62C6-4E6A-BAF5-38857E913E93}"/>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278F3BC5-1398-49F2-8F8B-B5DB7DEB2EEF}"/>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B8AF47A8-6DAB-43F7-8D1B-9BB36DBF48BA}"/>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32730B2F-5A3C-48FA-9354-D73AB2A90B1B}"/>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C47449CC-699C-44FC-81CC-A9DBC8EA3478}"/>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BE4DCF93-C472-4964-B3EE-A045372F34F8}"/>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76200</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30420EB7-1167-40C4-9B5F-6E897EBC540D}"/>
            </a:ext>
          </a:extLst>
        </xdr:cNvPr>
        <xdr:cNvCxnSpPr/>
      </xdr:nvCxnSpPr>
      <xdr:spPr>
        <a:xfrm flipV="1">
          <a:off x="4086225" y="1298448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C76A2E4B-4448-48BD-9D20-F88B89EADBD9}"/>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0C77B6DA-0BB2-4387-805C-A4C8F0582CDC}"/>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22877</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C1D6082B-6A4F-48D7-8611-4704C1AE56AE}"/>
            </a:ext>
          </a:extLst>
        </xdr:cNvPr>
        <xdr:cNvSpPr txBox="1"/>
      </xdr:nvSpPr>
      <xdr:spPr>
        <a:xfrm>
          <a:off x="4124960" y="12763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76200</xdr:rowOff>
    </xdr:from>
    <xdr:to>
      <xdr:col>24</xdr:col>
      <xdr:colOff>152400</xdr:colOff>
      <xdr:row>77</xdr:row>
      <xdr:rowOff>76200</xdr:rowOff>
    </xdr:to>
    <xdr:cxnSp macro="">
      <xdr:nvCxnSpPr>
        <xdr:cNvPr id="292" name="直線コネクタ 291">
          <a:extLst>
            <a:ext uri="{FF2B5EF4-FFF2-40B4-BE49-F238E27FC236}">
              <a16:creationId xmlns:a16="http://schemas.microsoft.com/office/drawing/2014/main" id="{ABDD376F-FDBD-4F4B-B4B2-9569523DABA0}"/>
            </a:ext>
          </a:extLst>
        </xdr:cNvPr>
        <xdr:cNvCxnSpPr/>
      </xdr:nvCxnSpPr>
      <xdr:spPr>
        <a:xfrm>
          <a:off x="4020820" y="12984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100982</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8011B052-AC40-4A1C-8025-3CA09590A46F}"/>
            </a:ext>
          </a:extLst>
        </xdr:cNvPr>
        <xdr:cNvSpPr txBox="1"/>
      </xdr:nvSpPr>
      <xdr:spPr>
        <a:xfrm>
          <a:off x="4124960" y="13847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122555</xdr:rowOff>
    </xdr:from>
    <xdr:to>
      <xdr:col>24</xdr:col>
      <xdr:colOff>114300</xdr:colOff>
      <xdr:row>83</xdr:row>
      <xdr:rowOff>52705</xdr:rowOff>
    </xdr:to>
    <xdr:sp macro="" textlink="">
      <xdr:nvSpPr>
        <xdr:cNvPr id="294" name="フローチャート: 判断 293">
          <a:extLst>
            <a:ext uri="{FF2B5EF4-FFF2-40B4-BE49-F238E27FC236}">
              <a16:creationId xmlns:a16="http://schemas.microsoft.com/office/drawing/2014/main" id="{E333A3CD-69F3-489F-8A51-C9AC6C9672A6}"/>
            </a:ext>
          </a:extLst>
        </xdr:cNvPr>
        <xdr:cNvSpPr/>
      </xdr:nvSpPr>
      <xdr:spPr>
        <a:xfrm>
          <a:off x="4036060" y="1386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103505</xdr:rowOff>
    </xdr:from>
    <xdr:to>
      <xdr:col>20</xdr:col>
      <xdr:colOff>38100</xdr:colOff>
      <xdr:row>83</xdr:row>
      <xdr:rowOff>33655</xdr:rowOff>
    </xdr:to>
    <xdr:sp macro="" textlink="">
      <xdr:nvSpPr>
        <xdr:cNvPr id="295" name="フローチャート: 判断 294">
          <a:extLst>
            <a:ext uri="{FF2B5EF4-FFF2-40B4-BE49-F238E27FC236}">
              <a16:creationId xmlns:a16="http://schemas.microsoft.com/office/drawing/2014/main" id="{21B47325-1DF0-4DDF-BF0F-285CDC79A27C}"/>
            </a:ext>
          </a:extLst>
        </xdr:cNvPr>
        <xdr:cNvSpPr/>
      </xdr:nvSpPr>
      <xdr:spPr>
        <a:xfrm>
          <a:off x="3312160" y="138499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69214</xdr:rowOff>
    </xdr:from>
    <xdr:to>
      <xdr:col>15</xdr:col>
      <xdr:colOff>101600</xdr:colOff>
      <xdr:row>82</xdr:row>
      <xdr:rowOff>170814</xdr:rowOff>
    </xdr:to>
    <xdr:sp macro="" textlink="">
      <xdr:nvSpPr>
        <xdr:cNvPr id="296" name="フローチャート: 判断 295">
          <a:extLst>
            <a:ext uri="{FF2B5EF4-FFF2-40B4-BE49-F238E27FC236}">
              <a16:creationId xmlns:a16="http://schemas.microsoft.com/office/drawing/2014/main" id="{AF47E2C9-CEBD-4C77-92B6-3C280DDF17AC}"/>
            </a:ext>
          </a:extLst>
        </xdr:cNvPr>
        <xdr:cNvSpPr/>
      </xdr:nvSpPr>
      <xdr:spPr>
        <a:xfrm>
          <a:off x="2514600" y="13815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65405</xdr:rowOff>
    </xdr:from>
    <xdr:to>
      <xdr:col>10</xdr:col>
      <xdr:colOff>165100</xdr:colOff>
      <xdr:row>82</xdr:row>
      <xdr:rowOff>167005</xdr:rowOff>
    </xdr:to>
    <xdr:sp macro="" textlink="">
      <xdr:nvSpPr>
        <xdr:cNvPr id="297" name="フローチャート: 判断 296">
          <a:extLst>
            <a:ext uri="{FF2B5EF4-FFF2-40B4-BE49-F238E27FC236}">
              <a16:creationId xmlns:a16="http://schemas.microsoft.com/office/drawing/2014/main" id="{E597CF56-A392-4D9C-BD11-969577D3B943}"/>
            </a:ext>
          </a:extLst>
        </xdr:cNvPr>
        <xdr:cNvSpPr/>
      </xdr:nvSpPr>
      <xdr:spPr>
        <a:xfrm>
          <a:off x="1739900" y="1381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52070</xdr:rowOff>
    </xdr:from>
    <xdr:to>
      <xdr:col>6</xdr:col>
      <xdr:colOff>38100</xdr:colOff>
      <xdr:row>82</xdr:row>
      <xdr:rowOff>153670</xdr:rowOff>
    </xdr:to>
    <xdr:sp macro="" textlink="">
      <xdr:nvSpPr>
        <xdr:cNvPr id="298" name="フローチャート: 判断 297">
          <a:extLst>
            <a:ext uri="{FF2B5EF4-FFF2-40B4-BE49-F238E27FC236}">
              <a16:creationId xmlns:a16="http://schemas.microsoft.com/office/drawing/2014/main" id="{36E2349F-C48C-4D1B-A930-8C68AEE052C8}"/>
            </a:ext>
          </a:extLst>
        </xdr:cNvPr>
        <xdr:cNvSpPr/>
      </xdr:nvSpPr>
      <xdr:spPr>
        <a:xfrm>
          <a:off x="965200" y="137985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49E3CBD-861E-4967-B8EA-D240A41CA7B2}"/>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F9331169-C15D-474D-AAB9-D7BE6AD32044}"/>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8B4815B-E2E5-4FB0-A637-D12F0EEC192E}"/>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3627E9B2-EF92-4AD9-8E5F-403C0CC8D3A8}"/>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8EA20AF3-3447-4B16-946F-FA06BC763351}"/>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88264</xdr:rowOff>
    </xdr:from>
    <xdr:to>
      <xdr:col>24</xdr:col>
      <xdr:colOff>114300</xdr:colOff>
      <xdr:row>81</xdr:row>
      <xdr:rowOff>18414</xdr:rowOff>
    </xdr:to>
    <xdr:sp macro="" textlink="">
      <xdr:nvSpPr>
        <xdr:cNvPr id="304" name="楕円 303">
          <a:extLst>
            <a:ext uri="{FF2B5EF4-FFF2-40B4-BE49-F238E27FC236}">
              <a16:creationId xmlns:a16="http://schemas.microsoft.com/office/drawing/2014/main" id="{344EBA77-2AC9-4F7B-9D40-E86B6BE5B0BF}"/>
            </a:ext>
          </a:extLst>
        </xdr:cNvPr>
        <xdr:cNvSpPr/>
      </xdr:nvSpPr>
      <xdr:spPr>
        <a:xfrm>
          <a:off x="4036060" y="134994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111141</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D9092D72-6DFF-43F4-AFF8-A0AE71F83A7F}"/>
            </a:ext>
          </a:extLst>
        </xdr:cNvPr>
        <xdr:cNvSpPr txBox="1"/>
      </xdr:nvSpPr>
      <xdr:spPr>
        <a:xfrm>
          <a:off x="4124960" y="13354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38736</xdr:rowOff>
    </xdr:from>
    <xdr:to>
      <xdr:col>20</xdr:col>
      <xdr:colOff>38100</xdr:colOff>
      <xdr:row>80</xdr:row>
      <xdr:rowOff>140336</xdr:rowOff>
    </xdr:to>
    <xdr:sp macro="" textlink="">
      <xdr:nvSpPr>
        <xdr:cNvPr id="306" name="楕円 305">
          <a:extLst>
            <a:ext uri="{FF2B5EF4-FFF2-40B4-BE49-F238E27FC236}">
              <a16:creationId xmlns:a16="http://schemas.microsoft.com/office/drawing/2014/main" id="{4AB820B7-7146-4FA6-86D1-5FAFF54C7B29}"/>
            </a:ext>
          </a:extLst>
        </xdr:cNvPr>
        <xdr:cNvSpPr/>
      </xdr:nvSpPr>
      <xdr:spPr>
        <a:xfrm>
          <a:off x="3312160" y="1344993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89536</xdr:rowOff>
    </xdr:from>
    <xdr:to>
      <xdr:col>24</xdr:col>
      <xdr:colOff>63500</xdr:colOff>
      <xdr:row>80</xdr:row>
      <xdr:rowOff>139064</xdr:rowOff>
    </xdr:to>
    <xdr:cxnSp macro="">
      <xdr:nvCxnSpPr>
        <xdr:cNvPr id="307" name="直線コネクタ 306">
          <a:extLst>
            <a:ext uri="{FF2B5EF4-FFF2-40B4-BE49-F238E27FC236}">
              <a16:creationId xmlns:a16="http://schemas.microsoft.com/office/drawing/2014/main" id="{1F04F0DD-F3A5-46B6-A0A4-2BB103105F88}"/>
            </a:ext>
          </a:extLst>
        </xdr:cNvPr>
        <xdr:cNvCxnSpPr/>
      </xdr:nvCxnSpPr>
      <xdr:spPr>
        <a:xfrm>
          <a:off x="3355340" y="13500736"/>
          <a:ext cx="73152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168275</xdr:rowOff>
    </xdr:from>
    <xdr:to>
      <xdr:col>15</xdr:col>
      <xdr:colOff>101600</xdr:colOff>
      <xdr:row>80</xdr:row>
      <xdr:rowOff>98425</xdr:rowOff>
    </xdr:to>
    <xdr:sp macro="" textlink="">
      <xdr:nvSpPr>
        <xdr:cNvPr id="308" name="楕円 307">
          <a:extLst>
            <a:ext uri="{FF2B5EF4-FFF2-40B4-BE49-F238E27FC236}">
              <a16:creationId xmlns:a16="http://schemas.microsoft.com/office/drawing/2014/main" id="{6D7AEA8A-5F2C-474A-A5E2-89718236600D}"/>
            </a:ext>
          </a:extLst>
        </xdr:cNvPr>
        <xdr:cNvSpPr/>
      </xdr:nvSpPr>
      <xdr:spPr>
        <a:xfrm>
          <a:off x="2514600" y="134118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47625</xdr:rowOff>
    </xdr:from>
    <xdr:to>
      <xdr:col>19</xdr:col>
      <xdr:colOff>177800</xdr:colOff>
      <xdr:row>80</xdr:row>
      <xdr:rowOff>89536</xdr:rowOff>
    </xdr:to>
    <xdr:cxnSp macro="">
      <xdr:nvCxnSpPr>
        <xdr:cNvPr id="309" name="直線コネクタ 308">
          <a:extLst>
            <a:ext uri="{FF2B5EF4-FFF2-40B4-BE49-F238E27FC236}">
              <a16:creationId xmlns:a16="http://schemas.microsoft.com/office/drawing/2014/main" id="{289EA7BF-4E6E-4CA4-A8F9-4DBF944350B3}"/>
            </a:ext>
          </a:extLst>
        </xdr:cNvPr>
        <xdr:cNvCxnSpPr/>
      </xdr:nvCxnSpPr>
      <xdr:spPr>
        <a:xfrm>
          <a:off x="2565400" y="13458825"/>
          <a:ext cx="78994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105411</xdr:rowOff>
    </xdr:from>
    <xdr:to>
      <xdr:col>10</xdr:col>
      <xdr:colOff>165100</xdr:colOff>
      <xdr:row>80</xdr:row>
      <xdr:rowOff>35561</xdr:rowOff>
    </xdr:to>
    <xdr:sp macro="" textlink="">
      <xdr:nvSpPr>
        <xdr:cNvPr id="310" name="楕円 309">
          <a:extLst>
            <a:ext uri="{FF2B5EF4-FFF2-40B4-BE49-F238E27FC236}">
              <a16:creationId xmlns:a16="http://schemas.microsoft.com/office/drawing/2014/main" id="{5681250D-FCE2-44DE-82EA-8DD5B937F9DF}"/>
            </a:ext>
          </a:extLst>
        </xdr:cNvPr>
        <xdr:cNvSpPr/>
      </xdr:nvSpPr>
      <xdr:spPr>
        <a:xfrm>
          <a:off x="1739900" y="133489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156211</xdr:rowOff>
    </xdr:from>
    <xdr:to>
      <xdr:col>15</xdr:col>
      <xdr:colOff>50800</xdr:colOff>
      <xdr:row>80</xdr:row>
      <xdr:rowOff>47625</xdr:rowOff>
    </xdr:to>
    <xdr:cxnSp macro="">
      <xdr:nvCxnSpPr>
        <xdr:cNvPr id="311" name="直線コネクタ 310">
          <a:extLst>
            <a:ext uri="{FF2B5EF4-FFF2-40B4-BE49-F238E27FC236}">
              <a16:creationId xmlns:a16="http://schemas.microsoft.com/office/drawing/2014/main" id="{3BB175E4-620E-4F78-BEDF-5A35775B376F}"/>
            </a:ext>
          </a:extLst>
        </xdr:cNvPr>
        <xdr:cNvCxnSpPr/>
      </xdr:nvCxnSpPr>
      <xdr:spPr>
        <a:xfrm>
          <a:off x="1790700" y="13399771"/>
          <a:ext cx="774700" cy="59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105411</xdr:rowOff>
    </xdr:from>
    <xdr:to>
      <xdr:col>6</xdr:col>
      <xdr:colOff>38100</xdr:colOff>
      <xdr:row>80</xdr:row>
      <xdr:rowOff>35561</xdr:rowOff>
    </xdr:to>
    <xdr:sp macro="" textlink="">
      <xdr:nvSpPr>
        <xdr:cNvPr id="312" name="楕円 311">
          <a:extLst>
            <a:ext uri="{FF2B5EF4-FFF2-40B4-BE49-F238E27FC236}">
              <a16:creationId xmlns:a16="http://schemas.microsoft.com/office/drawing/2014/main" id="{24C90BA2-42B5-4DF0-BEFE-09255DAC5937}"/>
            </a:ext>
          </a:extLst>
        </xdr:cNvPr>
        <xdr:cNvSpPr/>
      </xdr:nvSpPr>
      <xdr:spPr>
        <a:xfrm>
          <a:off x="965200" y="133489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156211</xdr:rowOff>
    </xdr:from>
    <xdr:to>
      <xdr:col>10</xdr:col>
      <xdr:colOff>114300</xdr:colOff>
      <xdr:row>79</xdr:row>
      <xdr:rowOff>156211</xdr:rowOff>
    </xdr:to>
    <xdr:cxnSp macro="">
      <xdr:nvCxnSpPr>
        <xdr:cNvPr id="313" name="直線コネクタ 312">
          <a:extLst>
            <a:ext uri="{FF2B5EF4-FFF2-40B4-BE49-F238E27FC236}">
              <a16:creationId xmlns:a16="http://schemas.microsoft.com/office/drawing/2014/main" id="{2114E883-4A92-4B9D-9DB2-151C3DADEE96}"/>
            </a:ext>
          </a:extLst>
        </xdr:cNvPr>
        <xdr:cNvCxnSpPr/>
      </xdr:nvCxnSpPr>
      <xdr:spPr>
        <a:xfrm>
          <a:off x="1008380" y="1339977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24782</xdr:rowOff>
    </xdr:from>
    <xdr:ext cx="405111" cy="259045"/>
    <xdr:sp macro="" textlink="">
      <xdr:nvSpPr>
        <xdr:cNvPr id="314" name="n_1aveValue【公営住宅】&#10;有形固定資産減価償却率">
          <a:extLst>
            <a:ext uri="{FF2B5EF4-FFF2-40B4-BE49-F238E27FC236}">
              <a16:creationId xmlns:a16="http://schemas.microsoft.com/office/drawing/2014/main" id="{A683784B-B0C1-465D-951F-7D6D9CD79410}"/>
            </a:ext>
          </a:extLst>
        </xdr:cNvPr>
        <xdr:cNvSpPr txBox="1"/>
      </xdr:nvSpPr>
      <xdr:spPr>
        <a:xfrm>
          <a:off x="3170564" y="13938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161941</xdr:rowOff>
    </xdr:from>
    <xdr:ext cx="405111" cy="259045"/>
    <xdr:sp macro="" textlink="">
      <xdr:nvSpPr>
        <xdr:cNvPr id="315" name="n_2aveValue【公営住宅】&#10;有形固定資産減価償却率">
          <a:extLst>
            <a:ext uri="{FF2B5EF4-FFF2-40B4-BE49-F238E27FC236}">
              <a16:creationId xmlns:a16="http://schemas.microsoft.com/office/drawing/2014/main" id="{E8067324-D1FF-45C7-8BA9-5B3B88CE9612}"/>
            </a:ext>
          </a:extLst>
        </xdr:cNvPr>
        <xdr:cNvSpPr txBox="1"/>
      </xdr:nvSpPr>
      <xdr:spPr>
        <a:xfrm>
          <a:off x="2385704" y="13908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158132</xdr:rowOff>
    </xdr:from>
    <xdr:ext cx="405111" cy="259045"/>
    <xdr:sp macro="" textlink="">
      <xdr:nvSpPr>
        <xdr:cNvPr id="316" name="n_3aveValue【公営住宅】&#10;有形固定資産減価償却率">
          <a:extLst>
            <a:ext uri="{FF2B5EF4-FFF2-40B4-BE49-F238E27FC236}">
              <a16:creationId xmlns:a16="http://schemas.microsoft.com/office/drawing/2014/main" id="{DFC9111A-9B15-47F1-8F61-DA847B52D008}"/>
            </a:ext>
          </a:extLst>
        </xdr:cNvPr>
        <xdr:cNvSpPr txBox="1"/>
      </xdr:nvSpPr>
      <xdr:spPr>
        <a:xfrm>
          <a:off x="1611004" y="1390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144797</xdr:rowOff>
    </xdr:from>
    <xdr:ext cx="405111" cy="259045"/>
    <xdr:sp macro="" textlink="">
      <xdr:nvSpPr>
        <xdr:cNvPr id="317" name="n_4aveValue【公営住宅】&#10;有形固定資産減価償却率">
          <a:extLst>
            <a:ext uri="{FF2B5EF4-FFF2-40B4-BE49-F238E27FC236}">
              <a16:creationId xmlns:a16="http://schemas.microsoft.com/office/drawing/2014/main" id="{5261F905-AF10-4863-A98A-2D60DE971704}"/>
            </a:ext>
          </a:extLst>
        </xdr:cNvPr>
        <xdr:cNvSpPr txBox="1"/>
      </xdr:nvSpPr>
      <xdr:spPr>
        <a:xfrm>
          <a:off x="836304" y="13891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156863</xdr:rowOff>
    </xdr:from>
    <xdr:ext cx="405111" cy="259045"/>
    <xdr:sp macro="" textlink="">
      <xdr:nvSpPr>
        <xdr:cNvPr id="318" name="n_1mainValue【公営住宅】&#10;有形固定資産減価償却率">
          <a:extLst>
            <a:ext uri="{FF2B5EF4-FFF2-40B4-BE49-F238E27FC236}">
              <a16:creationId xmlns:a16="http://schemas.microsoft.com/office/drawing/2014/main" id="{19E5B5D7-1F4D-4399-BC1D-AECBAF0303DA}"/>
            </a:ext>
          </a:extLst>
        </xdr:cNvPr>
        <xdr:cNvSpPr txBox="1"/>
      </xdr:nvSpPr>
      <xdr:spPr>
        <a:xfrm>
          <a:off x="3170564" y="13232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114952</xdr:rowOff>
    </xdr:from>
    <xdr:ext cx="405111" cy="259045"/>
    <xdr:sp macro="" textlink="">
      <xdr:nvSpPr>
        <xdr:cNvPr id="319" name="n_2mainValue【公営住宅】&#10;有形固定資産減価償却率">
          <a:extLst>
            <a:ext uri="{FF2B5EF4-FFF2-40B4-BE49-F238E27FC236}">
              <a16:creationId xmlns:a16="http://schemas.microsoft.com/office/drawing/2014/main" id="{3100A02E-7671-4BAD-9D5D-E0196C3F110E}"/>
            </a:ext>
          </a:extLst>
        </xdr:cNvPr>
        <xdr:cNvSpPr txBox="1"/>
      </xdr:nvSpPr>
      <xdr:spPr>
        <a:xfrm>
          <a:off x="2385704" y="1319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52088</xdr:rowOff>
    </xdr:from>
    <xdr:ext cx="405111" cy="259045"/>
    <xdr:sp macro="" textlink="">
      <xdr:nvSpPr>
        <xdr:cNvPr id="320" name="n_3mainValue【公営住宅】&#10;有形固定資産減価償却率">
          <a:extLst>
            <a:ext uri="{FF2B5EF4-FFF2-40B4-BE49-F238E27FC236}">
              <a16:creationId xmlns:a16="http://schemas.microsoft.com/office/drawing/2014/main" id="{49736736-30CC-4D83-94D2-667EC7EBCC24}"/>
            </a:ext>
          </a:extLst>
        </xdr:cNvPr>
        <xdr:cNvSpPr txBox="1"/>
      </xdr:nvSpPr>
      <xdr:spPr>
        <a:xfrm>
          <a:off x="1611004" y="13128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52088</xdr:rowOff>
    </xdr:from>
    <xdr:ext cx="405111" cy="259045"/>
    <xdr:sp macro="" textlink="">
      <xdr:nvSpPr>
        <xdr:cNvPr id="321" name="n_4mainValue【公営住宅】&#10;有形固定資産減価償却率">
          <a:extLst>
            <a:ext uri="{FF2B5EF4-FFF2-40B4-BE49-F238E27FC236}">
              <a16:creationId xmlns:a16="http://schemas.microsoft.com/office/drawing/2014/main" id="{D9CF57F7-678E-4234-B1DB-032009BFEBF4}"/>
            </a:ext>
          </a:extLst>
        </xdr:cNvPr>
        <xdr:cNvSpPr txBox="1"/>
      </xdr:nvSpPr>
      <xdr:spPr>
        <a:xfrm>
          <a:off x="836304" y="13128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6FEFBE4E-68EF-4C8E-824D-533AF52EA6DE}"/>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DD60DD70-7B85-4CB0-88AB-D7F6C63E55A9}"/>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31299145-8DA1-4445-BA5A-7B4DAA507FAF}"/>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75E94CAB-7796-46C0-B229-D11E717C950F}"/>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AC8A7F6C-DE32-4B6F-B71C-A9DAEB3CA63F}"/>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9EBDE1A2-A1DF-494E-8041-B3F74C119371}"/>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242135B3-7F9F-49AF-9749-C92E1747E11B}"/>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C1CA590F-A25A-4373-A52C-CF9D86A520E5}"/>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13E44CAF-7956-48D6-AB59-D665B85FADEC}"/>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77A0E299-8717-4C23-B384-024A6702A1D9}"/>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387A63D2-48D0-4067-B96A-9498681605D5}"/>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C0493E8C-CCD2-4CC9-9C61-44B0BE635B26}"/>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E5DA8C2D-B188-4DB0-9BE3-6472124BCE38}"/>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47CD822A-846F-4278-9524-B039A39CA98A}"/>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9B92BDC6-AE7D-40A8-B552-257BDF0E8A51}"/>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EFD73C69-65CF-4F65-A0ED-07FB70EB4EF3}"/>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9FCA5C1E-C145-45E5-9AA8-6518805FCD0C}"/>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0C5860CC-22D7-4438-B81F-77E151A60947}"/>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15298645-25D5-4DB5-9353-69D361307EA7}"/>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210E3E6C-657F-4267-BB1A-FC0104EC89E7}"/>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601E935D-8281-4DD7-9403-09ACB44B13C2}"/>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F21B50D7-B212-4BBB-A957-BBB1C5665764}"/>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4FA0D9CE-E5B3-4F84-B74A-5D24CD7A1309}"/>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61340</xdr:rowOff>
    </xdr:from>
    <xdr:to>
      <xdr:col>54</xdr:col>
      <xdr:colOff>189865</xdr:colOff>
      <xdr:row>86</xdr:row>
      <xdr:rowOff>107442</xdr:rowOff>
    </xdr:to>
    <xdr:cxnSp macro="">
      <xdr:nvCxnSpPr>
        <xdr:cNvPr id="345" name="直線コネクタ 344">
          <a:extLst>
            <a:ext uri="{FF2B5EF4-FFF2-40B4-BE49-F238E27FC236}">
              <a16:creationId xmlns:a16="http://schemas.microsoft.com/office/drawing/2014/main" id="{713446F7-EB87-42F6-9613-666DFF462BC8}"/>
            </a:ext>
          </a:extLst>
        </xdr:cNvPr>
        <xdr:cNvCxnSpPr/>
      </xdr:nvCxnSpPr>
      <xdr:spPr>
        <a:xfrm flipV="1">
          <a:off x="9219565" y="13137260"/>
          <a:ext cx="0" cy="13872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111269</xdr:rowOff>
    </xdr:from>
    <xdr:ext cx="469744" cy="259045"/>
    <xdr:sp macro="" textlink="">
      <xdr:nvSpPr>
        <xdr:cNvPr id="346" name="【公営住宅】&#10;一人当たり面積最小値テキスト">
          <a:extLst>
            <a:ext uri="{FF2B5EF4-FFF2-40B4-BE49-F238E27FC236}">
              <a16:creationId xmlns:a16="http://schemas.microsoft.com/office/drawing/2014/main" id="{DBF773B9-4200-4CAF-9351-FAA94ECE3FEE}"/>
            </a:ext>
          </a:extLst>
        </xdr:cNvPr>
        <xdr:cNvSpPr txBox="1"/>
      </xdr:nvSpPr>
      <xdr:spPr>
        <a:xfrm>
          <a:off x="9258300" y="1452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107442</xdr:rowOff>
    </xdr:from>
    <xdr:to>
      <xdr:col>55</xdr:col>
      <xdr:colOff>88900</xdr:colOff>
      <xdr:row>86</xdr:row>
      <xdr:rowOff>107442</xdr:rowOff>
    </xdr:to>
    <xdr:cxnSp macro="">
      <xdr:nvCxnSpPr>
        <xdr:cNvPr id="347" name="直線コネクタ 346">
          <a:extLst>
            <a:ext uri="{FF2B5EF4-FFF2-40B4-BE49-F238E27FC236}">
              <a16:creationId xmlns:a16="http://schemas.microsoft.com/office/drawing/2014/main" id="{798CAD6A-F438-47DF-9B1F-E0EDC49339E3}"/>
            </a:ext>
          </a:extLst>
        </xdr:cNvPr>
        <xdr:cNvCxnSpPr/>
      </xdr:nvCxnSpPr>
      <xdr:spPr>
        <a:xfrm>
          <a:off x="9154160" y="14524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8017</xdr:rowOff>
    </xdr:from>
    <xdr:ext cx="469744" cy="259045"/>
    <xdr:sp macro="" textlink="">
      <xdr:nvSpPr>
        <xdr:cNvPr id="348" name="【公営住宅】&#10;一人当たり面積最大値テキスト">
          <a:extLst>
            <a:ext uri="{FF2B5EF4-FFF2-40B4-BE49-F238E27FC236}">
              <a16:creationId xmlns:a16="http://schemas.microsoft.com/office/drawing/2014/main" id="{1193420C-76B9-485F-89B8-5BB826A5729E}"/>
            </a:ext>
          </a:extLst>
        </xdr:cNvPr>
        <xdr:cNvSpPr txBox="1"/>
      </xdr:nvSpPr>
      <xdr:spPr>
        <a:xfrm>
          <a:off x="9258300" y="12916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61340</xdr:rowOff>
    </xdr:from>
    <xdr:to>
      <xdr:col>55</xdr:col>
      <xdr:colOff>88900</xdr:colOff>
      <xdr:row>78</xdr:row>
      <xdr:rowOff>61340</xdr:rowOff>
    </xdr:to>
    <xdr:cxnSp macro="">
      <xdr:nvCxnSpPr>
        <xdr:cNvPr id="349" name="直線コネクタ 348">
          <a:extLst>
            <a:ext uri="{FF2B5EF4-FFF2-40B4-BE49-F238E27FC236}">
              <a16:creationId xmlns:a16="http://schemas.microsoft.com/office/drawing/2014/main" id="{05E93790-A26F-4C31-88B3-53586568BC23}"/>
            </a:ext>
          </a:extLst>
        </xdr:cNvPr>
        <xdr:cNvCxnSpPr/>
      </xdr:nvCxnSpPr>
      <xdr:spPr>
        <a:xfrm>
          <a:off x="9154160" y="13137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13543</xdr:rowOff>
    </xdr:from>
    <xdr:ext cx="469744" cy="259045"/>
    <xdr:sp macro="" textlink="">
      <xdr:nvSpPr>
        <xdr:cNvPr id="350" name="【公営住宅】&#10;一人当たり面積平均値テキスト">
          <a:extLst>
            <a:ext uri="{FF2B5EF4-FFF2-40B4-BE49-F238E27FC236}">
              <a16:creationId xmlns:a16="http://schemas.microsoft.com/office/drawing/2014/main" id="{2CC04A09-1F93-41C6-8270-29EADDF9A6BB}"/>
            </a:ext>
          </a:extLst>
        </xdr:cNvPr>
        <xdr:cNvSpPr txBox="1"/>
      </xdr:nvSpPr>
      <xdr:spPr>
        <a:xfrm>
          <a:off x="9258300" y="14095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35116</xdr:rowOff>
    </xdr:from>
    <xdr:to>
      <xdr:col>55</xdr:col>
      <xdr:colOff>50800</xdr:colOff>
      <xdr:row>84</xdr:row>
      <xdr:rowOff>136716</xdr:rowOff>
    </xdr:to>
    <xdr:sp macro="" textlink="">
      <xdr:nvSpPr>
        <xdr:cNvPr id="351" name="フローチャート: 判断 350">
          <a:extLst>
            <a:ext uri="{FF2B5EF4-FFF2-40B4-BE49-F238E27FC236}">
              <a16:creationId xmlns:a16="http://schemas.microsoft.com/office/drawing/2014/main" id="{6C7BE9DC-129B-4235-933B-29F2AB28A6F2}"/>
            </a:ext>
          </a:extLst>
        </xdr:cNvPr>
        <xdr:cNvSpPr/>
      </xdr:nvSpPr>
      <xdr:spPr>
        <a:xfrm>
          <a:off x="9192260" y="141168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36258</xdr:rowOff>
    </xdr:from>
    <xdr:to>
      <xdr:col>50</xdr:col>
      <xdr:colOff>165100</xdr:colOff>
      <xdr:row>84</xdr:row>
      <xdr:rowOff>137858</xdr:rowOff>
    </xdr:to>
    <xdr:sp macro="" textlink="">
      <xdr:nvSpPr>
        <xdr:cNvPr id="352" name="フローチャート: 判断 351">
          <a:extLst>
            <a:ext uri="{FF2B5EF4-FFF2-40B4-BE49-F238E27FC236}">
              <a16:creationId xmlns:a16="http://schemas.microsoft.com/office/drawing/2014/main" id="{2C854351-DD64-42C1-BFA5-3588899BFD64}"/>
            </a:ext>
          </a:extLst>
        </xdr:cNvPr>
        <xdr:cNvSpPr/>
      </xdr:nvSpPr>
      <xdr:spPr>
        <a:xfrm>
          <a:off x="8445500" y="14118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72834</xdr:rowOff>
    </xdr:from>
    <xdr:to>
      <xdr:col>46</xdr:col>
      <xdr:colOff>38100</xdr:colOff>
      <xdr:row>85</xdr:row>
      <xdr:rowOff>2984</xdr:rowOff>
    </xdr:to>
    <xdr:sp macro="" textlink="">
      <xdr:nvSpPr>
        <xdr:cNvPr id="353" name="フローチャート: 判断 352">
          <a:extLst>
            <a:ext uri="{FF2B5EF4-FFF2-40B4-BE49-F238E27FC236}">
              <a16:creationId xmlns:a16="http://schemas.microsoft.com/office/drawing/2014/main" id="{5F1E94F9-3DA6-4110-9E77-C1914D61BDE4}"/>
            </a:ext>
          </a:extLst>
        </xdr:cNvPr>
        <xdr:cNvSpPr/>
      </xdr:nvSpPr>
      <xdr:spPr>
        <a:xfrm>
          <a:off x="7670800" y="141545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55880</xdr:rowOff>
    </xdr:from>
    <xdr:to>
      <xdr:col>41</xdr:col>
      <xdr:colOff>101600</xdr:colOff>
      <xdr:row>84</xdr:row>
      <xdr:rowOff>157480</xdr:rowOff>
    </xdr:to>
    <xdr:sp macro="" textlink="">
      <xdr:nvSpPr>
        <xdr:cNvPr id="354" name="フローチャート: 判断 353">
          <a:extLst>
            <a:ext uri="{FF2B5EF4-FFF2-40B4-BE49-F238E27FC236}">
              <a16:creationId xmlns:a16="http://schemas.microsoft.com/office/drawing/2014/main" id="{7178D91E-7C1C-46A2-BA27-B54F8DB05937}"/>
            </a:ext>
          </a:extLst>
        </xdr:cNvPr>
        <xdr:cNvSpPr/>
      </xdr:nvSpPr>
      <xdr:spPr>
        <a:xfrm>
          <a:off x="6873240" y="1413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42163</xdr:rowOff>
    </xdr:from>
    <xdr:to>
      <xdr:col>36</xdr:col>
      <xdr:colOff>165100</xdr:colOff>
      <xdr:row>84</xdr:row>
      <xdr:rowOff>143763</xdr:rowOff>
    </xdr:to>
    <xdr:sp macro="" textlink="">
      <xdr:nvSpPr>
        <xdr:cNvPr id="355" name="フローチャート: 判断 354">
          <a:extLst>
            <a:ext uri="{FF2B5EF4-FFF2-40B4-BE49-F238E27FC236}">
              <a16:creationId xmlns:a16="http://schemas.microsoft.com/office/drawing/2014/main" id="{FFA2E5AB-EBD4-404D-AF69-BA785E358A2D}"/>
            </a:ext>
          </a:extLst>
        </xdr:cNvPr>
        <xdr:cNvSpPr/>
      </xdr:nvSpPr>
      <xdr:spPr>
        <a:xfrm>
          <a:off x="6098540" y="1412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3DBAA21-7FFA-4D2C-AC4D-ED755AED64C1}"/>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7D580975-2FB4-43CB-A50E-A6BB937A5B9B}"/>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3241253A-314E-4EBB-8E1B-C9D17F5D265D}"/>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1B722918-C535-4EC3-AF65-983731A82FC3}"/>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60DE217D-F06E-4C18-8D8D-347083D30951}"/>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145796</xdr:rowOff>
    </xdr:from>
    <xdr:to>
      <xdr:col>55</xdr:col>
      <xdr:colOff>50800</xdr:colOff>
      <xdr:row>82</xdr:row>
      <xdr:rowOff>75946</xdr:rowOff>
    </xdr:to>
    <xdr:sp macro="" textlink="">
      <xdr:nvSpPr>
        <xdr:cNvPr id="361" name="楕円 360">
          <a:extLst>
            <a:ext uri="{FF2B5EF4-FFF2-40B4-BE49-F238E27FC236}">
              <a16:creationId xmlns:a16="http://schemas.microsoft.com/office/drawing/2014/main" id="{FA268B2A-4D6D-4A84-B7A8-321FCC137BC2}"/>
            </a:ext>
          </a:extLst>
        </xdr:cNvPr>
        <xdr:cNvSpPr/>
      </xdr:nvSpPr>
      <xdr:spPr>
        <a:xfrm>
          <a:off x="9192260" y="137246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168673</xdr:rowOff>
    </xdr:from>
    <xdr:ext cx="469744" cy="259045"/>
    <xdr:sp macro="" textlink="">
      <xdr:nvSpPr>
        <xdr:cNvPr id="362" name="【公営住宅】&#10;一人当たり面積該当値テキスト">
          <a:extLst>
            <a:ext uri="{FF2B5EF4-FFF2-40B4-BE49-F238E27FC236}">
              <a16:creationId xmlns:a16="http://schemas.microsoft.com/office/drawing/2014/main" id="{57609BF0-EB1D-4D97-98CB-DBAF678F5CC6}"/>
            </a:ext>
          </a:extLst>
        </xdr:cNvPr>
        <xdr:cNvSpPr txBox="1"/>
      </xdr:nvSpPr>
      <xdr:spPr>
        <a:xfrm>
          <a:off x="9258300" y="1357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161989</xdr:rowOff>
    </xdr:from>
    <xdr:to>
      <xdr:col>50</xdr:col>
      <xdr:colOff>165100</xdr:colOff>
      <xdr:row>82</xdr:row>
      <xdr:rowOff>92139</xdr:rowOff>
    </xdr:to>
    <xdr:sp macro="" textlink="">
      <xdr:nvSpPr>
        <xdr:cNvPr id="363" name="楕円 362">
          <a:extLst>
            <a:ext uri="{FF2B5EF4-FFF2-40B4-BE49-F238E27FC236}">
              <a16:creationId xmlns:a16="http://schemas.microsoft.com/office/drawing/2014/main" id="{F02AB195-A98E-4514-8F76-C41B4BBB1564}"/>
            </a:ext>
          </a:extLst>
        </xdr:cNvPr>
        <xdr:cNvSpPr/>
      </xdr:nvSpPr>
      <xdr:spPr>
        <a:xfrm>
          <a:off x="8445500" y="137408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25146</xdr:rowOff>
    </xdr:from>
    <xdr:to>
      <xdr:col>55</xdr:col>
      <xdr:colOff>0</xdr:colOff>
      <xdr:row>82</xdr:row>
      <xdr:rowOff>41339</xdr:rowOff>
    </xdr:to>
    <xdr:cxnSp macro="">
      <xdr:nvCxnSpPr>
        <xdr:cNvPr id="364" name="直線コネクタ 363">
          <a:extLst>
            <a:ext uri="{FF2B5EF4-FFF2-40B4-BE49-F238E27FC236}">
              <a16:creationId xmlns:a16="http://schemas.microsoft.com/office/drawing/2014/main" id="{FF4C4907-6F5D-4120-9DE3-E8AA81888FCF}"/>
            </a:ext>
          </a:extLst>
        </xdr:cNvPr>
        <xdr:cNvCxnSpPr/>
      </xdr:nvCxnSpPr>
      <xdr:spPr>
        <a:xfrm flipV="1">
          <a:off x="8496300" y="13771626"/>
          <a:ext cx="723900" cy="1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1397</xdr:rowOff>
    </xdr:from>
    <xdr:to>
      <xdr:col>46</xdr:col>
      <xdr:colOff>38100</xdr:colOff>
      <xdr:row>82</xdr:row>
      <xdr:rowOff>102997</xdr:rowOff>
    </xdr:to>
    <xdr:sp macro="" textlink="">
      <xdr:nvSpPr>
        <xdr:cNvPr id="365" name="楕円 364">
          <a:extLst>
            <a:ext uri="{FF2B5EF4-FFF2-40B4-BE49-F238E27FC236}">
              <a16:creationId xmlns:a16="http://schemas.microsoft.com/office/drawing/2014/main" id="{3105E2B4-A6D8-4727-8B59-325DBBE05000}"/>
            </a:ext>
          </a:extLst>
        </xdr:cNvPr>
        <xdr:cNvSpPr/>
      </xdr:nvSpPr>
      <xdr:spPr>
        <a:xfrm>
          <a:off x="7670800" y="137478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41339</xdr:rowOff>
    </xdr:from>
    <xdr:to>
      <xdr:col>50</xdr:col>
      <xdr:colOff>114300</xdr:colOff>
      <xdr:row>82</xdr:row>
      <xdr:rowOff>52197</xdr:rowOff>
    </xdr:to>
    <xdr:cxnSp macro="">
      <xdr:nvCxnSpPr>
        <xdr:cNvPr id="366" name="直線コネクタ 365">
          <a:extLst>
            <a:ext uri="{FF2B5EF4-FFF2-40B4-BE49-F238E27FC236}">
              <a16:creationId xmlns:a16="http://schemas.microsoft.com/office/drawing/2014/main" id="{0565E8B5-3BF0-46C8-9FB0-1995B9713C09}"/>
            </a:ext>
          </a:extLst>
        </xdr:cNvPr>
        <xdr:cNvCxnSpPr/>
      </xdr:nvCxnSpPr>
      <xdr:spPr>
        <a:xfrm flipV="1">
          <a:off x="7713980" y="13787819"/>
          <a:ext cx="78232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11494</xdr:rowOff>
    </xdr:from>
    <xdr:to>
      <xdr:col>41</xdr:col>
      <xdr:colOff>101600</xdr:colOff>
      <xdr:row>82</xdr:row>
      <xdr:rowOff>113094</xdr:rowOff>
    </xdr:to>
    <xdr:sp macro="" textlink="">
      <xdr:nvSpPr>
        <xdr:cNvPr id="367" name="楕円 366">
          <a:extLst>
            <a:ext uri="{FF2B5EF4-FFF2-40B4-BE49-F238E27FC236}">
              <a16:creationId xmlns:a16="http://schemas.microsoft.com/office/drawing/2014/main" id="{EAB9FC8A-5B32-4184-A1ED-67321CBDE759}"/>
            </a:ext>
          </a:extLst>
        </xdr:cNvPr>
        <xdr:cNvSpPr/>
      </xdr:nvSpPr>
      <xdr:spPr>
        <a:xfrm>
          <a:off x="6873240" y="1375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52197</xdr:rowOff>
    </xdr:from>
    <xdr:to>
      <xdr:col>45</xdr:col>
      <xdr:colOff>177800</xdr:colOff>
      <xdr:row>82</xdr:row>
      <xdr:rowOff>62294</xdr:rowOff>
    </xdr:to>
    <xdr:cxnSp macro="">
      <xdr:nvCxnSpPr>
        <xdr:cNvPr id="368" name="直線コネクタ 367">
          <a:extLst>
            <a:ext uri="{FF2B5EF4-FFF2-40B4-BE49-F238E27FC236}">
              <a16:creationId xmlns:a16="http://schemas.microsoft.com/office/drawing/2014/main" id="{2314D624-FA38-43B1-B76E-30EF6C6A491C}"/>
            </a:ext>
          </a:extLst>
        </xdr:cNvPr>
        <xdr:cNvCxnSpPr/>
      </xdr:nvCxnSpPr>
      <xdr:spPr>
        <a:xfrm flipV="1">
          <a:off x="6924040" y="13798677"/>
          <a:ext cx="789940" cy="1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25591</xdr:rowOff>
    </xdr:from>
    <xdr:to>
      <xdr:col>36</xdr:col>
      <xdr:colOff>165100</xdr:colOff>
      <xdr:row>82</xdr:row>
      <xdr:rowOff>127191</xdr:rowOff>
    </xdr:to>
    <xdr:sp macro="" textlink="">
      <xdr:nvSpPr>
        <xdr:cNvPr id="369" name="楕円 368">
          <a:extLst>
            <a:ext uri="{FF2B5EF4-FFF2-40B4-BE49-F238E27FC236}">
              <a16:creationId xmlns:a16="http://schemas.microsoft.com/office/drawing/2014/main" id="{C9F7EA6C-234E-40F6-A5B4-66BDEB14B437}"/>
            </a:ext>
          </a:extLst>
        </xdr:cNvPr>
        <xdr:cNvSpPr/>
      </xdr:nvSpPr>
      <xdr:spPr>
        <a:xfrm>
          <a:off x="6098540" y="1377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62294</xdr:rowOff>
    </xdr:from>
    <xdr:to>
      <xdr:col>41</xdr:col>
      <xdr:colOff>50800</xdr:colOff>
      <xdr:row>82</xdr:row>
      <xdr:rowOff>76391</xdr:rowOff>
    </xdr:to>
    <xdr:cxnSp macro="">
      <xdr:nvCxnSpPr>
        <xdr:cNvPr id="370" name="直線コネクタ 369">
          <a:extLst>
            <a:ext uri="{FF2B5EF4-FFF2-40B4-BE49-F238E27FC236}">
              <a16:creationId xmlns:a16="http://schemas.microsoft.com/office/drawing/2014/main" id="{21FD338D-83B6-4812-A65B-99325697DD94}"/>
            </a:ext>
          </a:extLst>
        </xdr:cNvPr>
        <xdr:cNvCxnSpPr/>
      </xdr:nvCxnSpPr>
      <xdr:spPr>
        <a:xfrm flipV="1">
          <a:off x="6149340" y="13808774"/>
          <a:ext cx="7747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128985</xdr:rowOff>
    </xdr:from>
    <xdr:ext cx="469744" cy="259045"/>
    <xdr:sp macro="" textlink="">
      <xdr:nvSpPr>
        <xdr:cNvPr id="371" name="n_1aveValue【公営住宅】&#10;一人当たり面積">
          <a:extLst>
            <a:ext uri="{FF2B5EF4-FFF2-40B4-BE49-F238E27FC236}">
              <a16:creationId xmlns:a16="http://schemas.microsoft.com/office/drawing/2014/main" id="{CA969A51-B9D5-45FD-99F4-77BFB1FF9740}"/>
            </a:ext>
          </a:extLst>
        </xdr:cNvPr>
        <xdr:cNvSpPr txBox="1"/>
      </xdr:nvSpPr>
      <xdr:spPr>
        <a:xfrm>
          <a:off x="8271587" y="14210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165561</xdr:rowOff>
    </xdr:from>
    <xdr:ext cx="469744" cy="259045"/>
    <xdr:sp macro="" textlink="">
      <xdr:nvSpPr>
        <xdr:cNvPr id="372" name="n_2aveValue【公営住宅】&#10;一人当たり面積">
          <a:extLst>
            <a:ext uri="{FF2B5EF4-FFF2-40B4-BE49-F238E27FC236}">
              <a16:creationId xmlns:a16="http://schemas.microsoft.com/office/drawing/2014/main" id="{A611CF4D-5909-4956-9B08-C02FC62F2804}"/>
            </a:ext>
          </a:extLst>
        </xdr:cNvPr>
        <xdr:cNvSpPr txBox="1"/>
      </xdr:nvSpPr>
      <xdr:spPr>
        <a:xfrm>
          <a:off x="7509587" y="14247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148607</xdr:rowOff>
    </xdr:from>
    <xdr:ext cx="469744" cy="259045"/>
    <xdr:sp macro="" textlink="">
      <xdr:nvSpPr>
        <xdr:cNvPr id="373" name="n_3aveValue【公営住宅】&#10;一人当たり面積">
          <a:extLst>
            <a:ext uri="{FF2B5EF4-FFF2-40B4-BE49-F238E27FC236}">
              <a16:creationId xmlns:a16="http://schemas.microsoft.com/office/drawing/2014/main" id="{43DFFBF6-EADF-49E8-98A5-75EC7DC1D1CE}"/>
            </a:ext>
          </a:extLst>
        </xdr:cNvPr>
        <xdr:cNvSpPr txBox="1"/>
      </xdr:nvSpPr>
      <xdr:spPr>
        <a:xfrm>
          <a:off x="6712027" y="1423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134890</xdr:rowOff>
    </xdr:from>
    <xdr:ext cx="469744" cy="259045"/>
    <xdr:sp macro="" textlink="">
      <xdr:nvSpPr>
        <xdr:cNvPr id="374" name="n_4aveValue【公営住宅】&#10;一人当たり面積">
          <a:extLst>
            <a:ext uri="{FF2B5EF4-FFF2-40B4-BE49-F238E27FC236}">
              <a16:creationId xmlns:a16="http://schemas.microsoft.com/office/drawing/2014/main" id="{A9BE30C2-0F39-449C-BF26-A85743285A47}"/>
            </a:ext>
          </a:extLst>
        </xdr:cNvPr>
        <xdr:cNvSpPr txBox="1"/>
      </xdr:nvSpPr>
      <xdr:spPr>
        <a:xfrm>
          <a:off x="5937327" y="14216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108666</xdr:rowOff>
    </xdr:from>
    <xdr:ext cx="469744" cy="259045"/>
    <xdr:sp macro="" textlink="">
      <xdr:nvSpPr>
        <xdr:cNvPr id="375" name="n_1mainValue【公営住宅】&#10;一人当たり面積">
          <a:extLst>
            <a:ext uri="{FF2B5EF4-FFF2-40B4-BE49-F238E27FC236}">
              <a16:creationId xmlns:a16="http://schemas.microsoft.com/office/drawing/2014/main" id="{11E45B70-F0A1-473E-B24D-1966132F48E5}"/>
            </a:ext>
          </a:extLst>
        </xdr:cNvPr>
        <xdr:cNvSpPr txBox="1"/>
      </xdr:nvSpPr>
      <xdr:spPr>
        <a:xfrm>
          <a:off x="8271587" y="13519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119524</xdr:rowOff>
    </xdr:from>
    <xdr:ext cx="469744" cy="259045"/>
    <xdr:sp macro="" textlink="">
      <xdr:nvSpPr>
        <xdr:cNvPr id="376" name="n_2mainValue【公営住宅】&#10;一人当たり面積">
          <a:extLst>
            <a:ext uri="{FF2B5EF4-FFF2-40B4-BE49-F238E27FC236}">
              <a16:creationId xmlns:a16="http://schemas.microsoft.com/office/drawing/2014/main" id="{2EA28DA9-CCC3-4F7A-8F49-94C573C584C7}"/>
            </a:ext>
          </a:extLst>
        </xdr:cNvPr>
        <xdr:cNvSpPr txBox="1"/>
      </xdr:nvSpPr>
      <xdr:spPr>
        <a:xfrm>
          <a:off x="7509587" y="1353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129621</xdr:rowOff>
    </xdr:from>
    <xdr:ext cx="469744" cy="259045"/>
    <xdr:sp macro="" textlink="">
      <xdr:nvSpPr>
        <xdr:cNvPr id="377" name="n_3mainValue【公営住宅】&#10;一人当たり面積">
          <a:extLst>
            <a:ext uri="{FF2B5EF4-FFF2-40B4-BE49-F238E27FC236}">
              <a16:creationId xmlns:a16="http://schemas.microsoft.com/office/drawing/2014/main" id="{7428AF26-C879-4364-9BF0-0446D482AAB9}"/>
            </a:ext>
          </a:extLst>
        </xdr:cNvPr>
        <xdr:cNvSpPr txBox="1"/>
      </xdr:nvSpPr>
      <xdr:spPr>
        <a:xfrm>
          <a:off x="6712027" y="13540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143718</xdr:rowOff>
    </xdr:from>
    <xdr:ext cx="469744" cy="259045"/>
    <xdr:sp macro="" textlink="">
      <xdr:nvSpPr>
        <xdr:cNvPr id="378" name="n_4mainValue【公営住宅】&#10;一人当たり面積">
          <a:extLst>
            <a:ext uri="{FF2B5EF4-FFF2-40B4-BE49-F238E27FC236}">
              <a16:creationId xmlns:a16="http://schemas.microsoft.com/office/drawing/2014/main" id="{E614DCC5-654A-4D3E-8223-2AE4646B99BE}"/>
            </a:ext>
          </a:extLst>
        </xdr:cNvPr>
        <xdr:cNvSpPr txBox="1"/>
      </xdr:nvSpPr>
      <xdr:spPr>
        <a:xfrm>
          <a:off x="5937327" y="13554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2EE6962F-F61C-4444-BB5C-087EDA37EF9D}"/>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F04C6014-5087-4DA5-B5A0-A998EB5A7908}"/>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DF0C656C-CDA9-49F1-973F-B15AD803E586}"/>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22AD24D3-7267-438A-8011-C82FAB4BDD2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BBC9958-2BCB-46B0-8316-EAF0C578938B}"/>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4A6D0329-73E3-420C-893B-475239E9733F}"/>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E7F9EEBB-E78B-4C39-AC72-F97C537B5BE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4C394E53-38B3-44B8-8AA2-FA706141901C}"/>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E88BEA2-6EDA-403E-AF21-74510B754CCA}"/>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82C82121-E4E1-45F9-BF93-4D534A1D4FEB}"/>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F304512A-E93F-42EE-BC71-E45B968CE117}"/>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E031B0F4-CF48-40BB-973E-1B0A2346248C}"/>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B67DEE1A-C8F3-4B07-9577-BF005C3BD077}"/>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F7C4A6F1-A48B-4EFE-AADE-E55FAC07A70F}"/>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557BDA8B-B9DD-4A7C-8018-D32E12AAA5B7}"/>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C9005B30-8D9F-4D77-99FA-16A20E5A97EF}"/>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FB380E18-6817-4A09-9527-24873CB4B7A4}"/>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35E080C6-44FA-46F8-9910-10AFA57E3B57}"/>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B04BE064-FAFD-4A92-BFC3-922FBB792A1F}"/>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C31EE13D-68D6-43F2-8764-299A718BF0EA}"/>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6E55D84D-DB79-4900-B66F-1B267A9CFEB7}"/>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16DEDE88-F5CD-427A-A038-D35CA989D43F}"/>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DDCDDF92-FB5B-4546-BFBE-72C90B5EE02A}"/>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BDC0C1CA-F993-45BD-B84A-A0F5445048A5}"/>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2E2FAD66-0795-42E7-B5AC-84402F374AC8}"/>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90D1B190-CA1B-4EB7-9C8C-D23F0F7FAB42}"/>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2EAD5570-A567-46F1-952C-AEBE44781D3B}"/>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a:extLst>
            <a:ext uri="{FF2B5EF4-FFF2-40B4-BE49-F238E27FC236}">
              <a16:creationId xmlns:a16="http://schemas.microsoft.com/office/drawing/2014/main" id="{E03C3F4C-0F35-4E0C-9C04-6266EDF1254E}"/>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41AD0C78-1C46-4B1E-9827-A099C074DDE3}"/>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a:extLst>
            <a:ext uri="{FF2B5EF4-FFF2-40B4-BE49-F238E27FC236}">
              <a16:creationId xmlns:a16="http://schemas.microsoft.com/office/drawing/2014/main" id="{488E25C7-728F-4DD0-985D-7CD338469C00}"/>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a:extLst>
            <a:ext uri="{FF2B5EF4-FFF2-40B4-BE49-F238E27FC236}">
              <a16:creationId xmlns:a16="http://schemas.microsoft.com/office/drawing/2014/main" id="{08E21374-8EE2-4A38-B2D5-32826DE9E5A5}"/>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a:extLst>
            <a:ext uri="{FF2B5EF4-FFF2-40B4-BE49-F238E27FC236}">
              <a16:creationId xmlns:a16="http://schemas.microsoft.com/office/drawing/2014/main" id="{57BC20EC-B421-4EF2-B5DE-5997C8CD2DA9}"/>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a:extLst>
            <a:ext uri="{FF2B5EF4-FFF2-40B4-BE49-F238E27FC236}">
              <a16:creationId xmlns:a16="http://schemas.microsoft.com/office/drawing/2014/main" id="{C4E28AA7-83E2-4058-94F0-9600A5E8724F}"/>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a:extLst>
            <a:ext uri="{FF2B5EF4-FFF2-40B4-BE49-F238E27FC236}">
              <a16:creationId xmlns:a16="http://schemas.microsoft.com/office/drawing/2014/main" id="{ACF7D2C0-EC51-4F84-8D47-1F62E71F0D55}"/>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a:extLst>
            <a:ext uri="{FF2B5EF4-FFF2-40B4-BE49-F238E27FC236}">
              <a16:creationId xmlns:a16="http://schemas.microsoft.com/office/drawing/2014/main" id="{A477DAA9-E91E-4066-AB8B-A8F2901258A4}"/>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a:extLst>
            <a:ext uri="{FF2B5EF4-FFF2-40B4-BE49-F238E27FC236}">
              <a16:creationId xmlns:a16="http://schemas.microsoft.com/office/drawing/2014/main" id="{696A3595-3C27-4926-841F-BE1B5231F9EF}"/>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a:extLst>
            <a:ext uri="{FF2B5EF4-FFF2-40B4-BE49-F238E27FC236}">
              <a16:creationId xmlns:a16="http://schemas.microsoft.com/office/drawing/2014/main" id="{0C1E2C05-C781-489E-9BFA-DC27A99930D9}"/>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a:extLst>
            <a:ext uri="{FF2B5EF4-FFF2-40B4-BE49-F238E27FC236}">
              <a16:creationId xmlns:a16="http://schemas.microsoft.com/office/drawing/2014/main" id="{7C933A22-1580-4705-B535-EC8E7DA530B8}"/>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a:extLst>
            <a:ext uri="{FF2B5EF4-FFF2-40B4-BE49-F238E27FC236}">
              <a16:creationId xmlns:a16="http://schemas.microsoft.com/office/drawing/2014/main" id="{1D6DCE80-B40C-4ECC-B71F-C075F5DE84E0}"/>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A837F113-367B-4EC4-B89E-EAB8AAEDBA74}"/>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認定こども園・幼稚園・保育所】&#10;有形固定資産減価償却率グラフ枠">
          <a:extLst>
            <a:ext uri="{FF2B5EF4-FFF2-40B4-BE49-F238E27FC236}">
              <a16:creationId xmlns:a16="http://schemas.microsoft.com/office/drawing/2014/main" id="{C980FA89-961B-4629-8907-0F854ED4B6C1}"/>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74567</xdr:rowOff>
    </xdr:from>
    <xdr:to>
      <xdr:col>85</xdr:col>
      <xdr:colOff>126364</xdr:colOff>
      <xdr:row>42</xdr:row>
      <xdr:rowOff>92528</xdr:rowOff>
    </xdr:to>
    <xdr:cxnSp macro="">
      <xdr:nvCxnSpPr>
        <xdr:cNvPr id="420" name="直線コネクタ 419">
          <a:extLst>
            <a:ext uri="{FF2B5EF4-FFF2-40B4-BE49-F238E27FC236}">
              <a16:creationId xmlns:a16="http://schemas.microsoft.com/office/drawing/2014/main" id="{E9F2B2A0-5906-4962-9099-2A2C8B09F0D5}"/>
            </a:ext>
          </a:extLst>
        </xdr:cNvPr>
        <xdr:cNvCxnSpPr/>
      </xdr:nvCxnSpPr>
      <xdr:spPr>
        <a:xfrm flipV="1">
          <a:off x="14375764" y="5606687"/>
          <a:ext cx="0" cy="1526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1" name="【認定こども園・幼稚園・保育所】&#10;有形固定資産減価償却率最小値テキスト">
          <a:extLst>
            <a:ext uri="{FF2B5EF4-FFF2-40B4-BE49-F238E27FC236}">
              <a16:creationId xmlns:a16="http://schemas.microsoft.com/office/drawing/2014/main" id="{94E09543-20A2-4C3C-B3C8-8857D555799B}"/>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2" name="直線コネクタ 421">
          <a:extLst>
            <a:ext uri="{FF2B5EF4-FFF2-40B4-BE49-F238E27FC236}">
              <a16:creationId xmlns:a16="http://schemas.microsoft.com/office/drawing/2014/main" id="{E856CB47-5C10-475A-8D2B-F5EB2A5E73E5}"/>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21244</xdr:rowOff>
    </xdr:from>
    <xdr:ext cx="340478" cy="259045"/>
    <xdr:sp macro="" textlink="">
      <xdr:nvSpPr>
        <xdr:cNvPr id="423" name="【認定こども園・幼稚園・保育所】&#10;有形固定資産減価償却率最大値テキスト">
          <a:extLst>
            <a:ext uri="{FF2B5EF4-FFF2-40B4-BE49-F238E27FC236}">
              <a16:creationId xmlns:a16="http://schemas.microsoft.com/office/drawing/2014/main" id="{F6A25710-E45B-4155-AB7A-52BE3240280A}"/>
            </a:ext>
          </a:extLst>
        </xdr:cNvPr>
        <xdr:cNvSpPr txBox="1"/>
      </xdr:nvSpPr>
      <xdr:spPr>
        <a:xfrm>
          <a:off x="14414500" y="53857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74567</xdr:rowOff>
    </xdr:from>
    <xdr:to>
      <xdr:col>86</xdr:col>
      <xdr:colOff>25400</xdr:colOff>
      <xdr:row>33</xdr:row>
      <xdr:rowOff>74567</xdr:rowOff>
    </xdr:to>
    <xdr:cxnSp macro="">
      <xdr:nvCxnSpPr>
        <xdr:cNvPr id="424" name="直線コネクタ 423">
          <a:extLst>
            <a:ext uri="{FF2B5EF4-FFF2-40B4-BE49-F238E27FC236}">
              <a16:creationId xmlns:a16="http://schemas.microsoft.com/office/drawing/2014/main" id="{81FAA867-81B3-41F8-9A29-24F7EC700DF4}"/>
            </a:ext>
          </a:extLst>
        </xdr:cNvPr>
        <xdr:cNvCxnSpPr/>
      </xdr:nvCxnSpPr>
      <xdr:spPr>
        <a:xfrm>
          <a:off x="14287500" y="56066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157315</xdr:rowOff>
    </xdr:from>
    <xdr:ext cx="405111" cy="259045"/>
    <xdr:sp macro="" textlink="">
      <xdr:nvSpPr>
        <xdr:cNvPr id="425" name="【認定こども園・幼稚園・保育所】&#10;有形固定資産減価償却率平均値テキスト">
          <a:extLst>
            <a:ext uri="{FF2B5EF4-FFF2-40B4-BE49-F238E27FC236}">
              <a16:creationId xmlns:a16="http://schemas.microsoft.com/office/drawing/2014/main" id="{EE8568A9-2D17-43A6-B574-AA6D89D6D6E4}"/>
            </a:ext>
          </a:extLst>
        </xdr:cNvPr>
        <xdr:cNvSpPr txBox="1"/>
      </xdr:nvSpPr>
      <xdr:spPr>
        <a:xfrm>
          <a:off x="14414500" y="63599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xdr:rowOff>
    </xdr:from>
    <xdr:to>
      <xdr:col>85</xdr:col>
      <xdr:colOff>177800</xdr:colOff>
      <xdr:row>38</xdr:row>
      <xdr:rowOff>109038</xdr:rowOff>
    </xdr:to>
    <xdr:sp macro="" textlink="">
      <xdr:nvSpPr>
        <xdr:cNvPr id="426" name="フローチャート: 判断 425">
          <a:extLst>
            <a:ext uri="{FF2B5EF4-FFF2-40B4-BE49-F238E27FC236}">
              <a16:creationId xmlns:a16="http://schemas.microsoft.com/office/drawing/2014/main" id="{3D4B43D0-3959-4D2B-B46E-C4451216ACDF}"/>
            </a:ext>
          </a:extLst>
        </xdr:cNvPr>
        <xdr:cNvSpPr/>
      </xdr:nvSpPr>
      <xdr:spPr>
        <a:xfrm>
          <a:off x="14325600" y="6377758"/>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164193</xdr:rowOff>
    </xdr:from>
    <xdr:to>
      <xdr:col>81</xdr:col>
      <xdr:colOff>101600</xdr:colOff>
      <xdr:row>38</xdr:row>
      <xdr:rowOff>94343</xdr:rowOff>
    </xdr:to>
    <xdr:sp macro="" textlink="">
      <xdr:nvSpPr>
        <xdr:cNvPr id="427" name="フローチャート: 判断 426">
          <a:extLst>
            <a:ext uri="{FF2B5EF4-FFF2-40B4-BE49-F238E27FC236}">
              <a16:creationId xmlns:a16="http://schemas.microsoft.com/office/drawing/2014/main" id="{B4A9D566-CABA-44B2-B1BE-D3C86B53049E}"/>
            </a:ext>
          </a:extLst>
        </xdr:cNvPr>
        <xdr:cNvSpPr/>
      </xdr:nvSpPr>
      <xdr:spPr>
        <a:xfrm>
          <a:off x="13578840" y="63668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170724</xdr:rowOff>
    </xdr:from>
    <xdr:to>
      <xdr:col>76</xdr:col>
      <xdr:colOff>165100</xdr:colOff>
      <xdr:row>38</xdr:row>
      <xdr:rowOff>100874</xdr:rowOff>
    </xdr:to>
    <xdr:sp macro="" textlink="">
      <xdr:nvSpPr>
        <xdr:cNvPr id="428" name="フローチャート: 判断 427">
          <a:extLst>
            <a:ext uri="{FF2B5EF4-FFF2-40B4-BE49-F238E27FC236}">
              <a16:creationId xmlns:a16="http://schemas.microsoft.com/office/drawing/2014/main" id="{D9596841-8AF4-4875-96F1-A313EBECCE9E}"/>
            </a:ext>
          </a:extLst>
        </xdr:cNvPr>
        <xdr:cNvSpPr/>
      </xdr:nvSpPr>
      <xdr:spPr>
        <a:xfrm>
          <a:off x="12804140" y="63734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125004</xdr:rowOff>
    </xdr:from>
    <xdr:to>
      <xdr:col>72</xdr:col>
      <xdr:colOff>38100</xdr:colOff>
      <xdr:row>38</xdr:row>
      <xdr:rowOff>55155</xdr:rowOff>
    </xdr:to>
    <xdr:sp macro="" textlink="">
      <xdr:nvSpPr>
        <xdr:cNvPr id="429" name="フローチャート: 判断 428">
          <a:extLst>
            <a:ext uri="{FF2B5EF4-FFF2-40B4-BE49-F238E27FC236}">
              <a16:creationId xmlns:a16="http://schemas.microsoft.com/office/drawing/2014/main" id="{FB8A2760-2B51-460E-BFA3-F2A8A85DC3BB}"/>
            </a:ext>
          </a:extLst>
        </xdr:cNvPr>
        <xdr:cNvSpPr/>
      </xdr:nvSpPr>
      <xdr:spPr>
        <a:xfrm>
          <a:off x="12029440" y="6327684"/>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103777</xdr:rowOff>
    </xdr:from>
    <xdr:to>
      <xdr:col>67</xdr:col>
      <xdr:colOff>101600</xdr:colOff>
      <xdr:row>38</xdr:row>
      <xdr:rowOff>33927</xdr:rowOff>
    </xdr:to>
    <xdr:sp macro="" textlink="">
      <xdr:nvSpPr>
        <xdr:cNvPr id="430" name="フローチャート: 判断 429">
          <a:extLst>
            <a:ext uri="{FF2B5EF4-FFF2-40B4-BE49-F238E27FC236}">
              <a16:creationId xmlns:a16="http://schemas.microsoft.com/office/drawing/2014/main" id="{0D4CEFDC-B28D-449D-998F-BE45A2A11D89}"/>
            </a:ext>
          </a:extLst>
        </xdr:cNvPr>
        <xdr:cNvSpPr/>
      </xdr:nvSpPr>
      <xdr:spPr>
        <a:xfrm>
          <a:off x="11231880" y="63064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E5323E37-8FD8-44B4-9A93-70A0632152D1}"/>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8D5FFF52-1733-4ED4-B48E-B24BA6C9524E}"/>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C5E0F2CE-1075-49B9-922B-116EDDD7C511}"/>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CCAD116A-8A65-41CF-834B-515A14685A43}"/>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840EA062-A52E-45BD-B949-E4E2F0186269}"/>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436" name="楕円 435">
          <a:extLst>
            <a:ext uri="{FF2B5EF4-FFF2-40B4-BE49-F238E27FC236}">
              <a16:creationId xmlns:a16="http://schemas.microsoft.com/office/drawing/2014/main" id="{096C60E3-2414-4679-AC1C-231EB9625D4B}"/>
            </a:ext>
          </a:extLst>
        </xdr:cNvPr>
        <xdr:cNvSpPr/>
      </xdr:nvSpPr>
      <xdr:spPr>
        <a:xfrm>
          <a:off x="14325600" y="63195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139717</xdr:rowOff>
    </xdr:from>
    <xdr:ext cx="405111" cy="259045"/>
    <xdr:sp macro="" textlink="">
      <xdr:nvSpPr>
        <xdr:cNvPr id="437" name="【認定こども園・幼稚園・保育所】&#10;有形固定資産減価償却率該当値テキスト">
          <a:extLst>
            <a:ext uri="{FF2B5EF4-FFF2-40B4-BE49-F238E27FC236}">
              <a16:creationId xmlns:a16="http://schemas.microsoft.com/office/drawing/2014/main" id="{C43446CD-D0DD-4BFD-8255-932EB598595F}"/>
            </a:ext>
          </a:extLst>
        </xdr:cNvPr>
        <xdr:cNvSpPr txBox="1"/>
      </xdr:nvSpPr>
      <xdr:spPr>
        <a:xfrm>
          <a:off x="14414500"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84183</xdr:rowOff>
    </xdr:from>
    <xdr:to>
      <xdr:col>81</xdr:col>
      <xdr:colOff>101600</xdr:colOff>
      <xdr:row>38</xdr:row>
      <xdr:rowOff>14332</xdr:rowOff>
    </xdr:to>
    <xdr:sp macro="" textlink="">
      <xdr:nvSpPr>
        <xdr:cNvPr id="438" name="楕円 437">
          <a:extLst>
            <a:ext uri="{FF2B5EF4-FFF2-40B4-BE49-F238E27FC236}">
              <a16:creationId xmlns:a16="http://schemas.microsoft.com/office/drawing/2014/main" id="{C2CC077D-1B02-4FCF-919B-E18BFB8123A3}"/>
            </a:ext>
          </a:extLst>
        </xdr:cNvPr>
        <xdr:cNvSpPr/>
      </xdr:nvSpPr>
      <xdr:spPr>
        <a:xfrm>
          <a:off x="13578840" y="6286863"/>
          <a:ext cx="10160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134983</xdr:rowOff>
    </xdr:from>
    <xdr:to>
      <xdr:col>85</xdr:col>
      <xdr:colOff>127000</xdr:colOff>
      <xdr:row>37</xdr:row>
      <xdr:rowOff>167640</xdr:rowOff>
    </xdr:to>
    <xdr:cxnSp macro="">
      <xdr:nvCxnSpPr>
        <xdr:cNvPr id="439" name="直線コネクタ 438">
          <a:extLst>
            <a:ext uri="{FF2B5EF4-FFF2-40B4-BE49-F238E27FC236}">
              <a16:creationId xmlns:a16="http://schemas.microsoft.com/office/drawing/2014/main" id="{88B82761-EBC1-4700-A1A8-5B2F6EE735C5}"/>
            </a:ext>
          </a:extLst>
        </xdr:cNvPr>
        <xdr:cNvCxnSpPr/>
      </xdr:nvCxnSpPr>
      <xdr:spPr>
        <a:xfrm>
          <a:off x="13629640" y="6337663"/>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49893</xdr:rowOff>
    </xdr:from>
    <xdr:to>
      <xdr:col>76</xdr:col>
      <xdr:colOff>165100</xdr:colOff>
      <xdr:row>37</xdr:row>
      <xdr:rowOff>151493</xdr:rowOff>
    </xdr:to>
    <xdr:sp macro="" textlink="">
      <xdr:nvSpPr>
        <xdr:cNvPr id="440" name="楕円 439">
          <a:extLst>
            <a:ext uri="{FF2B5EF4-FFF2-40B4-BE49-F238E27FC236}">
              <a16:creationId xmlns:a16="http://schemas.microsoft.com/office/drawing/2014/main" id="{F4CF589C-C1F8-410E-A444-01E8CE393260}"/>
            </a:ext>
          </a:extLst>
        </xdr:cNvPr>
        <xdr:cNvSpPr/>
      </xdr:nvSpPr>
      <xdr:spPr>
        <a:xfrm>
          <a:off x="12804140" y="625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100693</xdr:rowOff>
    </xdr:from>
    <xdr:to>
      <xdr:col>81</xdr:col>
      <xdr:colOff>50800</xdr:colOff>
      <xdr:row>37</xdr:row>
      <xdr:rowOff>134983</xdr:rowOff>
    </xdr:to>
    <xdr:cxnSp macro="">
      <xdr:nvCxnSpPr>
        <xdr:cNvPr id="441" name="直線コネクタ 440">
          <a:extLst>
            <a:ext uri="{FF2B5EF4-FFF2-40B4-BE49-F238E27FC236}">
              <a16:creationId xmlns:a16="http://schemas.microsoft.com/office/drawing/2014/main" id="{C180324E-45B7-4049-BDDE-9C8A61F09836}"/>
            </a:ext>
          </a:extLst>
        </xdr:cNvPr>
        <xdr:cNvCxnSpPr/>
      </xdr:nvCxnSpPr>
      <xdr:spPr>
        <a:xfrm>
          <a:off x="12854940" y="6303373"/>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162560</xdr:rowOff>
    </xdr:from>
    <xdr:to>
      <xdr:col>72</xdr:col>
      <xdr:colOff>38100</xdr:colOff>
      <xdr:row>37</xdr:row>
      <xdr:rowOff>92710</xdr:rowOff>
    </xdr:to>
    <xdr:sp macro="" textlink="">
      <xdr:nvSpPr>
        <xdr:cNvPr id="442" name="楕円 441">
          <a:extLst>
            <a:ext uri="{FF2B5EF4-FFF2-40B4-BE49-F238E27FC236}">
              <a16:creationId xmlns:a16="http://schemas.microsoft.com/office/drawing/2014/main" id="{2B4BF345-FA3C-43C8-84FB-F109F4907537}"/>
            </a:ext>
          </a:extLst>
        </xdr:cNvPr>
        <xdr:cNvSpPr/>
      </xdr:nvSpPr>
      <xdr:spPr>
        <a:xfrm>
          <a:off x="12029440" y="61976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41910</xdr:rowOff>
    </xdr:from>
    <xdr:to>
      <xdr:col>76</xdr:col>
      <xdr:colOff>114300</xdr:colOff>
      <xdr:row>37</xdr:row>
      <xdr:rowOff>100693</xdr:rowOff>
    </xdr:to>
    <xdr:cxnSp macro="">
      <xdr:nvCxnSpPr>
        <xdr:cNvPr id="443" name="直線コネクタ 442">
          <a:extLst>
            <a:ext uri="{FF2B5EF4-FFF2-40B4-BE49-F238E27FC236}">
              <a16:creationId xmlns:a16="http://schemas.microsoft.com/office/drawing/2014/main" id="{77E23625-4A7B-43C1-A6FE-82053E871009}"/>
            </a:ext>
          </a:extLst>
        </xdr:cNvPr>
        <xdr:cNvCxnSpPr/>
      </xdr:nvCxnSpPr>
      <xdr:spPr>
        <a:xfrm>
          <a:off x="12072620" y="6244590"/>
          <a:ext cx="78232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144599</xdr:rowOff>
    </xdr:from>
    <xdr:to>
      <xdr:col>67</xdr:col>
      <xdr:colOff>101600</xdr:colOff>
      <xdr:row>37</xdr:row>
      <xdr:rowOff>74749</xdr:rowOff>
    </xdr:to>
    <xdr:sp macro="" textlink="">
      <xdr:nvSpPr>
        <xdr:cNvPr id="444" name="楕円 443">
          <a:extLst>
            <a:ext uri="{FF2B5EF4-FFF2-40B4-BE49-F238E27FC236}">
              <a16:creationId xmlns:a16="http://schemas.microsoft.com/office/drawing/2014/main" id="{6C91F0D3-550E-45F7-BDB4-0428131B958A}"/>
            </a:ext>
          </a:extLst>
        </xdr:cNvPr>
        <xdr:cNvSpPr/>
      </xdr:nvSpPr>
      <xdr:spPr>
        <a:xfrm>
          <a:off x="11231880" y="61796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23949</xdr:rowOff>
    </xdr:from>
    <xdr:to>
      <xdr:col>71</xdr:col>
      <xdr:colOff>177800</xdr:colOff>
      <xdr:row>37</xdr:row>
      <xdr:rowOff>41910</xdr:rowOff>
    </xdr:to>
    <xdr:cxnSp macro="">
      <xdr:nvCxnSpPr>
        <xdr:cNvPr id="445" name="直線コネクタ 444">
          <a:extLst>
            <a:ext uri="{FF2B5EF4-FFF2-40B4-BE49-F238E27FC236}">
              <a16:creationId xmlns:a16="http://schemas.microsoft.com/office/drawing/2014/main" id="{8A998107-1536-44D4-845D-F7206B3887A8}"/>
            </a:ext>
          </a:extLst>
        </xdr:cNvPr>
        <xdr:cNvCxnSpPr/>
      </xdr:nvCxnSpPr>
      <xdr:spPr>
        <a:xfrm>
          <a:off x="11282680" y="6226629"/>
          <a:ext cx="78994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85470</xdr:rowOff>
    </xdr:from>
    <xdr:ext cx="405111" cy="259045"/>
    <xdr:sp macro="" textlink="">
      <xdr:nvSpPr>
        <xdr:cNvPr id="446" name="n_1aveValue【認定こども園・幼稚園・保育所】&#10;有形固定資産減価償却率">
          <a:extLst>
            <a:ext uri="{FF2B5EF4-FFF2-40B4-BE49-F238E27FC236}">
              <a16:creationId xmlns:a16="http://schemas.microsoft.com/office/drawing/2014/main" id="{224D064B-FC3D-49EF-9659-FA81F8D8D6DA}"/>
            </a:ext>
          </a:extLst>
        </xdr:cNvPr>
        <xdr:cNvSpPr txBox="1"/>
      </xdr:nvSpPr>
      <xdr:spPr>
        <a:xfrm>
          <a:off x="13437244" y="6455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92001</xdr:rowOff>
    </xdr:from>
    <xdr:ext cx="405111" cy="259045"/>
    <xdr:sp macro="" textlink="">
      <xdr:nvSpPr>
        <xdr:cNvPr id="447" name="n_2aveValue【認定こども園・幼稚園・保育所】&#10;有形固定資産減価償却率">
          <a:extLst>
            <a:ext uri="{FF2B5EF4-FFF2-40B4-BE49-F238E27FC236}">
              <a16:creationId xmlns:a16="http://schemas.microsoft.com/office/drawing/2014/main" id="{81A25D26-AB5A-49A2-854E-911C5F9DDAE4}"/>
            </a:ext>
          </a:extLst>
        </xdr:cNvPr>
        <xdr:cNvSpPr txBox="1"/>
      </xdr:nvSpPr>
      <xdr:spPr>
        <a:xfrm>
          <a:off x="12675244" y="6462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46281</xdr:rowOff>
    </xdr:from>
    <xdr:ext cx="405111" cy="259045"/>
    <xdr:sp macro="" textlink="">
      <xdr:nvSpPr>
        <xdr:cNvPr id="448" name="n_3aveValue【認定こども園・幼稚園・保育所】&#10;有形固定資産減価償却率">
          <a:extLst>
            <a:ext uri="{FF2B5EF4-FFF2-40B4-BE49-F238E27FC236}">
              <a16:creationId xmlns:a16="http://schemas.microsoft.com/office/drawing/2014/main" id="{91FD7853-D294-4DB2-BB48-7C3CB20E0F43}"/>
            </a:ext>
          </a:extLst>
        </xdr:cNvPr>
        <xdr:cNvSpPr txBox="1"/>
      </xdr:nvSpPr>
      <xdr:spPr>
        <a:xfrm>
          <a:off x="11900544" y="6416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25054</xdr:rowOff>
    </xdr:from>
    <xdr:ext cx="405111" cy="259045"/>
    <xdr:sp macro="" textlink="">
      <xdr:nvSpPr>
        <xdr:cNvPr id="449" name="n_4aveValue【認定こども園・幼稚園・保育所】&#10;有形固定資産減価償却率">
          <a:extLst>
            <a:ext uri="{FF2B5EF4-FFF2-40B4-BE49-F238E27FC236}">
              <a16:creationId xmlns:a16="http://schemas.microsoft.com/office/drawing/2014/main" id="{8F176033-B98A-4759-933F-FDBFD552CBF0}"/>
            </a:ext>
          </a:extLst>
        </xdr:cNvPr>
        <xdr:cNvSpPr txBox="1"/>
      </xdr:nvSpPr>
      <xdr:spPr>
        <a:xfrm>
          <a:off x="11102984" y="6395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30860</xdr:rowOff>
    </xdr:from>
    <xdr:ext cx="405111" cy="259045"/>
    <xdr:sp macro="" textlink="">
      <xdr:nvSpPr>
        <xdr:cNvPr id="450" name="n_1mainValue【認定こども園・幼稚園・保育所】&#10;有形固定資産減価償却率">
          <a:extLst>
            <a:ext uri="{FF2B5EF4-FFF2-40B4-BE49-F238E27FC236}">
              <a16:creationId xmlns:a16="http://schemas.microsoft.com/office/drawing/2014/main" id="{07B5CDDE-57C4-43B9-8047-10676B83189C}"/>
            </a:ext>
          </a:extLst>
        </xdr:cNvPr>
        <xdr:cNvSpPr txBox="1"/>
      </xdr:nvSpPr>
      <xdr:spPr>
        <a:xfrm>
          <a:off x="13437244" y="606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168020</xdr:rowOff>
    </xdr:from>
    <xdr:ext cx="405111" cy="259045"/>
    <xdr:sp macro="" textlink="">
      <xdr:nvSpPr>
        <xdr:cNvPr id="451" name="n_2mainValue【認定こども園・幼稚園・保育所】&#10;有形固定資産減価償却率">
          <a:extLst>
            <a:ext uri="{FF2B5EF4-FFF2-40B4-BE49-F238E27FC236}">
              <a16:creationId xmlns:a16="http://schemas.microsoft.com/office/drawing/2014/main" id="{C656E018-0B30-44EF-9064-6793D0CA500C}"/>
            </a:ext>
          </a:extLst>
        </xdr:cNvPr>
        <xdr:cNvSpPr txBox="1"/>
      </xdr:nvSpPr>
      <xdr:spPr>
        <a:xfrm>
          <a:off x="12675244" y="6035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109237</xdr:rowOff>
    </xdr:from>
    <xdr:ext cx="405111" cy="259045"/>
    <xdr:sp macro="" textlink="">
      <xdr:nvSpPr>
        <xdr:cNvPr id="452" name="n_3mainValue【認定こども園・幼稚園・保育所】&#10;有形固定資産減価償却率">
          <a:extLst>
            <a:ext uri="{FF2B5EF4-FFF2-40B4-BE49-F238E27FC236}">
              <a16:creationId xmlns:a16="http://schemas.microsoft.com/office/drawing/2014/main" id="{1045781F-5CBC-4607-8A34-3574850D7FCC}"/>
            </a:ext>
          </a:extLst>
        </xdr:cNvPr>
        <xdr:cNvSpPr txBox="1"/>
      </xdr:nvSpPr>
      <xdr:spPr>
        <a:xfrm>
          <a:off x="11900544" y="597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91276</xdr:rowOff>
    </xdr:from>
    <xdr:ext cx="405111" cy="259045"/>
    <xdr:sp macro="" textlink="">
      <xdr:nvSpPr>
        <xdr:cNvPr id="453" name="n_4mainValue【認定こども園・幼稚園・保育所】&#10;有形固定資産減価償却率">
          <a:extLst>
            <a:ext uri="{FF2B5EF4-FFF2-40B4-BE49-F238E27FC236}">
              <a16:creationId xmlns:a16="http://schemas.microsoft.com/office/drawing/2014/main" id="{CFE3EC76-A165-44FC-ABE3-AA5AC71893BF}"/>
            </a:ext>
          </a:extLst>
        </xdr:cNvPr>
        <xdr:cNvSpPr txBox="1"/>
      </xdr:nvSpPr>
      <xdr:spPr>
        <a:xfrm>
          <a:off x="11102984" y="595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416ED9E0-2331-4D9D-913A-6F8EEADDAF16}"/>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2D0CEC21-2238-4BA2-82FB-B6CE4D81CD45}"/>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5FD2128B-74E6-46F7-ADA7-D4951E99F3A2}"/>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E19D8D44-DF44-456A-B0FE-1F44C0706AEA}"/>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EFBE7FA2-0F79-4262-984C-C3078D39189A}"/>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6ADEC8C2-E627-4C21-94C4-7618BD856EC2}"/>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7E741020-FECE-4ADC-A7A9-3880F0CA3DDA}"/>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47FE3927-DC82-43E5-BF34-D0A69BA8BEA4}"/>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FC8614A3-849E-4B18-AA0D-7B882125C096}"/>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86FF4766-DED6-4E7E-9DA5-32E9B9F1A7CB}"/>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4" name="直線コネクタ 463">
          <a:extLst>
            <a:ext uri="{FF2B5EF4-FFF2-40B4-BE49-F238E27FC236}">
              <a16:creationId xmlns:a16="http://schemas.microsoft.com/office/drawing/2014/main" id="{A26FB85E-2AA9-4AD0-99F4-9D345F9F1D05}"/>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5" name="テキスト ボックス 464">
          <a:extLst>
            <a:ext uri="{FF2B5EF4-FFF2-40B4-BE49-F238E27FC236}">
              <a16:creationId xmlns:a16="http://schemas.microsoft.com/office/drawing/2014/main" id="{5400B753-7949-4C13-80A5-8DF632FCDEB0}"/>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6" name="直線コネクタ 465">
          <a:extLst>
            <a:ext uri="{FF2B5EF4-FFF2-40B4-BE49-F238E27FC236}">
              <a16:creationId xmlns:a16="http://schemas.microsoft.com/office/drawing/2014/main" id="{9134EB4C-CE96-40FC-86D0-86BD585CE3BD}"/>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7" name="テキスト ボックス 466">
          <a:extLst>
            <a:ext uri="{FF2B5EF4-FFF2-40B4-BE49-F238E27FC236}">
              <a16:creationId xmlns:a16="http://schemas.microsoft.com/office/drawing/2014/main" id="{D9CE14A4-9892-4CCF-8DDB-F65216CCE472}"/>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8" name="直線コネクタ 467">
          <a:extLst>
            <a:ext uri="{FF2B5EF4-FFF2-40B4-BE49-F238E27FC236}">
              <a16:creationId xmlns:a16="http://schemas.microsoft.com/office/drawing/2014/main" id="{AA632313-75D6-4C1E-A7E9-06C4ED0899D8}"/>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9" name="テキスト ボックス 468">
          <a:extLst>
            <a:ext uri="{FF2B5EF4-FFF2-40B4-BE49-F238E27FC236}">
              <a16:creationId xmlns:a16="http://schemas.microsoft.com/office/drawing/2014/main" id="{DD7E1A6E-851C-4528-A8A1-2686BED5E992}"/>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0" name="直線コネクタ 469">
          <a:extLst>
            <a:ext uri="{FF2B5EF4-FFF2-40B4-BE49-F238E27FC236}">
              <a16:creationId xmlns:a16="http://schemas.microsoft.com/office/drawing/2014/main" id="{13594ED6-C671-47A3-AE55-F7E4289B2441}"/>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1" name="テキスト ボックス 470">
          <a:extLst>
            <a:ext uri="{FF2B5EF4-FFF2-40B4-BE49-F238E27FC236}">
              <a16:creationId xmlns:a16="http://schemas.microsoft.com/office/drawing/2014/main" id="{1DF16BA0-33F1-40D7-A07A-7DE93402517A}"/>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2" name="直線コネクタ 471">
          <a:extLst>
            <a:ext uri="{FF2B5EF4-FFF2-40B4-BE49-F238E27FC236}">
              <a16:creationId xmlns:a16="http://schemas.microsoft.com/office/drawing/2014/main" id="{4B78A583-A809-44A6-8D6C-2A943F9401BA}"/>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3" name="テキスト ボックス 472">
          <a:extLst>
            <a:ext uri="{FF2B5EF4-FFF2-40B4-BE49-F238E27FC236}">
              <a16:creationId xmlns:a16="http://schemas.microsoft.com/office/drawing/2014/main" id="{598D8BFD-2774-4FBF-9B87-C1A41FE9ABD5}"/>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a:extLst>
            <a:ext uri="{FF2B5EF4-FFF2-40B4-BE49-F238E27FC236}">
              <a16:creationId xmlns:a16="http://schemas.microsoft.com/office/drawing/2014/main" id="{7958B2C9-5CE4-4B94-AC43-BBBE9CD7F17D}"/>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5" name="テキスト ボックス 474">
          <a:extLst>
            <a:ext uri="{FF2B5EF4-FFF2-40B4-BE49-F238E27FC236}">
              <a16:creationId xmlns:a16="http://schemas.microsoft.com/office/drawing/2014/main" id="{9E4C8273-1CEE-4642-8BCD-18C3F0F025AD}"/>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認定こども園・幼稚園・保育所】&#10;一人当たり面積グラフ枠">
          <a:extLst>
            <a:ext uri="{FF2B5EF4-FFF2-40B4-BE49-F238E27FC236}">
              <a16:creationId xmlns:a16="http://schemas.microsoft.com/office/drawing/2014/main" id="{F9E41C23-5367-42B6-94BA-723FBE0DAC91}"/>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41910</xdr:rowOff>
    </xdr:from>
    <xdr:to>
      <xdr:col>116</xdr:col>
      <xdr:colOff>62864</xdr:colOff>
      <xdr:row>41</xdr:row>
      <xdr:rowOff>142240</xdr:rowOff>
    </xdr:to>
    <xdr:cxnSp macro="">
      <xdr:nvCxnSpPr>
        <xdr:cNvPr id="477" name="直線コネクタ 476">
          <a:extLst>
            <a:ext uri="{FF2B5EF4-FFF2-40B4-BE49-F238E27FC236}">
              <a16:creationId xmlns:a16="http://schemas.microsoft.com/office/drawing/2014/main" id="{8DF3EFB2-0E68-4743-86A1-4CBD0393D952}"/>
            </a:ext>
          </a:extLst>
        </xdr:cNvPr>
        <xdr:cNvCxnSpPr/>
      </xdr:nvCxnSpPr>
      <xdr:spPr>
        <a:xfrm flipV="1">
          <a:off x="19509104" y="5741670"/>
          <a:ext cx="0" cy="1273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146067</xdr:rowOff>
    </xdr:from>
    <xdr:ext cx="469744" cy="259045"/>
    <xdr:sp macro="" textlink="">
      <xdr:nvSpPr>
        <xdr:cNvPr id="478" name="【認定こども園・幼稚園・保育所】&#10;一人当たり面積最小値テキスト">
          <a:extLst>
            <a:ext uri="{FF2B5EF4-FFF2-40B4-BE49-F238E27FC236}">
              <a16:creationId xmlns:a16="http://schemas.microsoft.com/office/drawing/2014/main" id="{32886CAB-25C6-4BE4-897B-B690E678AB1E}"/>
            </a:ext>
          </a:extLst>
        </xdr:cNvPr>
        <xdr:cNvSpPr txBox="1"/>
      </xdr:nvSpPr>
      <xdr:spPr>
        <a:xfrm>
          <a:off x="19547840" y="701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142240</xdr:rowOff>
    </xdr:from>
    <xdr:to>
      <xdr:col>116</xdr:col>
      <xdr:colOff>152400</xdr:colOff>
      <xdr:row>41</xdr:row>
      <xdr:rowOff>142240</xdr:rowOff>
    </xdr:to>
    <xdr:cxnSp macro="">
      <xdr:nvCxnSpPr>
        <xdr:cNvPr id="479" name="直線コネクタ 478">
          <a:extLst>
            <a:ext uri="{FF2B5EF4-FFF2-40B4-BE49-F238E27FC236}">
              <a16:creationId xmlns:a16="http://schemas.microsoft.com/office/drawing/2014/main" id="{813EACCD-905D-4C47-B598-7B6DAA0C67A0}"/>
            </a:ext>
          </a:extLst>
        </xdr:cNvPr>
        <xdr:cNvCxnSpPr/>
      </xdr:nvCxnSpPr>
      <xdr:spPr>
        <a:xfrm>
          <a:off x="19443700" y="7015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160037</xdr:rowOff>
    </xdr:from>
    <xdr:ext cx="469744" cy="259045"/>
    <xdr:sp macro="" textlink="">
      <xdr:nvSpPr>
        <xdr:cNvPr id="480" name="【認定こども園・幼稚園・保育所】&#10;一人当たり面積最大値テキスト">
          <a:extLst>
            <a:ext uri="{FF2B5EF4-FFF2-40B4-BE49-F238E27FC236}">
              <a16:creationId xmlns:a16="http://schemas.microsoft.com/office/drawing/2014/main" id="{C888BCF1-C28A-4D58-8EF2-987D15C88BF0}"/>
            </a:ext>
          </a:extLst>
        </xdr:cNvPr>
        <xdr:cNvSpPr txBox="1"/>
      </xdr:nvSpPr>
      <xdr:spPr>
        <a:xfrm>
          <a:off x="19547840" y="5524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41910</xdr:rowOff>
    </xdr:from>
    <xdr:to>
      <xdr:col>116</xdr:col>
      <xdr:colOff>152400</xdr:colOff>
      <xdr:row>34</xdr:row>
      <xdr:rowOff>41910</xdr:rowOff>
    </xdr:to>
    <xdr:cxnSp macro="">
      <xdr:nvCxnSpPr>
        <xdr:cNvPr id="481" name="直線コネクタ 480">
          <a:extLst>
            <a:ext uri="{FF2B5EF4-FFF2-40B4-BE49-F238E27FC236}">
              <a16:creationId xmlns:a16="http://schemas.microsoft.com/office/drawing/2014/main" id="{2A7954E4-1017-4151-BAC5-6004396B6683}"/>
            </a:ext>
          </a:extLst>
        </xdr:cNvPr>
        <xdr:cNvCxnSpPr/>
      </xdr:nvCxnSpPr>
      <xdr:spPr>
        <a:xfrm>
          <a:off x="19443700" y="5741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63517</xdr:rowOff>
    </xdr:from>
    <xdr:ext cx="469744" cy="259045"/>
    <xdr:sp macro="" textlink="">
      <xdr:nvSpPr>
        <xdr:cNvPr id="482" name="【認定こども園・幼稚園・保育所】&#10;一人当たり面積平均値テキスト">
          <a:extLst>
            <a:ext uri="{FF2B5EF4-FFF2-40B4-BE49-F238E27FC236}">
              <a16:creationId xmlns:a16="http://schemas.microsoft.com/office/drawing/2014/main" id="{9A8D0522-C9F9-45AC-8E97-0075530BCE9E}"/>
            </a:ext>
          </a:extLst>
        </xdr:cNvPr>
        <xdr:cNvSpPr txBox="1"/>
      </xdr:nvSpPr>
      <xdr:spPr>
        <a:xfrm>
          <a:off x="19547840" y="6601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85090</xdr:rowOff>
    </xdr:from>
    <xdr:to>
      <xdr:col>116</xdr:col>
      <xdr:colOff>114300</xdr:colOff>
      <xdr:row>40</xdr:row>
      <xdr:rowOff>15240</xdr:rowOff>
    </xdr:to>
    <xdr:sp macro="" textlink="">
      <xdr:nvSpPr>
        <xdr:cNvPr id="483" name="フローチャート: 判断 482">
          <a:extLst>
            <a:ext uri="{FF2B5EF4-FFF2-40B4-BE49-F238E27FC236}">
              <a16:creationId xmlns:a16="http://schemas.microsoft.com/office/drawing/2014/main" id="{58FFC3D9-083D-4E05-952A-062955CC7EDC}"/>
            </a:ext>
          </a:extLst>
        </xdr:cNvPr>
        <xdr:cNvSpPr/>
      </xdr:nvSpPr>
      <xdr:spPr>
        <a:xfrm>
          <a:off x="19458940" y="6623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100330</xdr:rowOff>
    </xdr:from>
    <xdr:to>
      <xdr:col>112</xdr:col>
      <xdr:colOff>38100</xdr:colOff>
      <xdr:row>40</xdr:row>
      <xdr:rowOff>30480</xdr:rowOff>
    </xdr:to>
    <xdr:sp macro="" textlink="">
      <xdr:nvSpPr>
        <xdr:cNvPr id="484" name="フローチャート: 判断 483">
          <a:extLst>
            <a:ext uri="{FF2B5EF4-FFF2-40B4-BE49-F238E27FC236}">
              <a16:creationId xmlns:a16="http://schemas.microsoft.com/office/drawing/2014/main" id="{ECB171AD-0C1B-45EB-A84D-EF07AEB43E37}"/>
            </a:ext>
          </a:extLst>
        </xdr:cNvPr>
        <xdr:cNvSpPr/>
      </xdr:nvSpPr>
      <xdr:spPr>
        <a:xfrm>
          <a:off x="18735040" y="6638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133350</xdr:rowOff>
    </xdr:from>
    <xdr:to>
      <xdr:col>107</xdr:col>
      <xdr:colOff>101600</xdr:colOff>
      <xdr:row>40</xdr:row>
      <xdr:rowOff>63500</xdr:rowOff>
    </xdr:to>
    <xdr:sp macro="" textlink="">
      <xdr:nvSpPr>
        <xdr:cNvPr id="485" name="フローチャート: 判断 484">
          <a:extLst>
            <a:ext uri="{FF2B5EF4-FFF2-40B4-BE49-F238E27FC236}">
              <a16:creationId xmlns:a16="http://schemas.microsoft.com/office/drawing/2014/main" id="{DECB95CF-3B42-4D63-B2DA-315C68ACD672}"/>
            </a:ext>
          </a:extLst>
        </xdr:cNvPr>
        <xdr:cNvSpPr/>
      </xdr:nvSpPr>
      <xdr:spPr>
        <a:xfrm>
          <a:off x="17937480" y="6671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111760</xdr:rowOff>
    </xdr:from>
    <xdr:to>
      <xdr:col>102</xdr:col>
      <xdr:colOff>165100</xdr:colOff>
      <xdr:row>40</xdr:row>
      <xdr:rowOff>41910</xdr:rowOff>
    </xdr:to>
    <xdr:sp macro="" textlink="">
      <xdr:nvSpPr>
        <xdr:cNvPr id="486" name="フローチャート: 判断 485">
          <a:extLst>
            <a:ext uri="{FF2B5EF4-FFF2-40B4-BE49-F238E27FC236}">
              <a16:creationId xmlns:a16="http://schemas.microsoft.com/office/drawing/2014/main" id="{191C7693-329E-4606-A179-F321F5261FA9}"/>
            </a:ext>
          </a:extLst>
        </xdr:cNvPr>
        <xdr:cNvSpPr/>
      </xdr:nvSpPr>
      <xdr:spPr>
        <a:xfrm>
          <a:off x="17162780" y="6649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152400</xdr:rowOff>
    </xdr:from>
    <xdr:to>
      <xdr:col>98</xdr:col>
      <xdr:colOff>38100</xdr:colOff>
      <xdr:row>40</xdr:row>
      <xdr:rowOff>82550</xdr:rowOff>
    </xdr:to>
    <xdr:sp macro="" textlink="">
      <xdr:nvSpPr>
        <xdr:cNvPr id="487" name="フローチャート: 判断 486">
          <a:extLst>
            <a:ext uri="{FF2B5EF4-FFF2-40B4-BE49-F238E27FC236}">
              <a16:creationId xmlns:a16="http://schemas.microsoft.com/office/drawing/2014/main" id="{AD4A0847-EF4F-4CFF-9EDB-7A7621532BDC}"/>
            </a:ext>
          </a:extLst>
        </xdr:cNvPr>
        <xdr:cNvSpPr/>
      </xdr:nvSpPr>
      <xdr:spPr>
        <a:xfrm>
          <a:off x="16388080" y="66903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335E5CFA-CB7C-4160-B5EA-A992D6D617E9}"/>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806E8E40-920F-42F2-86F5-4F8199A6F703}"/>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9E5273D4-4DFF-49C7-A0C9-7821AAF1B33A}"/>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C471E2C0-EB22-46D8-975E-0545344AEC82}"/>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9396B5D7-1FFF-4C94-8F07-4CB1559EB609}"/>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146050</xdr:rowOff>
    </xdr:from>
    <xdr:to>
      <xdr:col>116</xdr:col>
      <xdr:colOff>114300</xdr:colOff>
      <xdr:row>39</xdr:row>
      <xdr:rowOff>76200</xdr:rowOff>
    </xdr:to>
    <xdr:sp macro="" textlink="">
      <xdr:nvSpPr>
        <xdr:cNvPr id="493" name="楕円 492">
          <a:extLst>
            <a:ext uri="{FF2B5EF4-FFF2-40B4-BE49-F238E27FC236}">
              <a16:creationId xmlns:a16="http://schemas.microsoft.com/office/drawing/2014/main" id="{93E8F1DC-3580-42E7-BE9A-FB1DB5990C35}"/>
            </a:ext>
          </a:extLst>
        </xdr:cNvPr>
        <xdr:cNvSpPr/>
      </xdr:nvSpPr>
      <xdr:spPr>
        <a:xfrm>
          <a:off x="19458940" y="65163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168927</xdr:rowOff>
    </xdr:from>
    <xdr:ext cx="469744" cy="259045"/>
    <xdr:sp macro="" textlink="">
      <xdr:nvSpPr>
        <xdr:cNvPr id="494" name="【認定こども園・幼稚園・保育所】&#10;一人当たり面積該当値テキスト">
          <a:extLst>
            <a:ext uri="{FF2B5EF4-FFF2-40B4-BE49-F238E27FC236}">
              <a16:creationId xmlns:a16="http://schemas.microsoft.com/office/drawing/2014/main" id="{B7FDA055-03F4-4042-98E0-54D8EB622609}"/>
            </a:ext>
          </a:extLst>
        </xdr:cNvPr>
        <xdr:cNvSpPr txBox="1"/>
      </xdr:nvSpPr>
      <xdr:spPr>
        <a:xfrm>
          <a:off x="19547840" y="6371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152400</xdr:rowOff>
    </xdr:from>
    <xdr:to>
      <xdr:col>112</xdr:col>
      <xdr:colOff>38100</xdr:colOff>
      <xdr:row>39</xdr:row>
      <xdr:rowOff>82550</xdr:rowOff>
    </xdr:to>
    <xdr:sp macro="" textlink="">
      <xdr:nvSpPr>
        <xdr:cNvPr id="495" name="楕円 494">
          <a:extLst>
            <a:ext uri="{FF2B5EF4-FFF2-40B4-BE49-F238E27FC236}">
              <a16:creationId xmlns:a16="http://schemas.microsoft.com/office/drawing/2014/main" id="{DD42255F-1796-477E-AA42-1B7EA169166B}"/>
            </a:ext>
          </a:extLst>
        </xdr:cNvPr>
        <xdr:cNvSpPr/>
      </xdr:nvSpPr>
      <xdr:spPr>
        <a:xfrm>
          <a:off x="18735040" y="65227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25400</xdr:rowOff>
    </xdr:from>
    <xdr:to>
      <xdr:col>116</xdr:col>
      <xdr:colOff>63500</xdr:colOff>
      <xdr:row>39</xdr:row>
      <xdr:rowOff>31750</xdr:rowOff>
    </xdr:to>
    <xdr:cxnSp macro="">
      <xdr:nvCxnSpPr>
        <xdr:cNvPr id="496" name="直線コネクタ 495">
          <a:extLst>
            <a:ext uri="{FF2B5EF4-FFF2-40B4-BE49-F238E27FC236}">
              <a16:creationId xmlns:a16="http://schemas.microsoft.com/office/drawing/2014/main" id="{4B6CDD81-A5C2-497A-B52B-5B2605601F9B}"/>
            </a:ext>
          </a:extLst>
        </xdr:cNvPr>
        <xdr:cNvCxnSpPr/>
      </xdr:nvCxnSpPr>
      <xdr:spPr>
        <a:xfrm flipV="1">
          <a:off x="18778220" y="6563360"/>
          <a:ext cx="73152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160020</xdr:rowOff>
    </xdr:from>
    <xdr:to>
      <xdr:col>107</xdr:col>
      <xdr:colOff>101600</xdr:colOff>
      <xdr:row>39</xdr:row>
      <xdr:rowOff>90170</xdr:rowOff>
    </xdr:to>
    <xdr:sp macro="" textlink="">
      <xdr:nvSpPr>
        <xdr:cNvPr id="497" name="楕円 496">
          <a:extLst>
            <a:ext uri="{FF2B5EF4-FFF2-40B4-BE49-F238E27FC236}">
              <a16:creationId xmlns:a16="http://schemas.microsoft.com/office/drawing/2014/main" id="{5086C43A-E0C6-404A-8212-008DBC492595}"/>
            </a:ext>
          </a:extLst>
        </xdr:cNvPr>
        <xdr:cNvSpPr/>
      </xdr:nvSpPr>
      <xdr:spPr>
        <a:xfrm>
          <a:off x="17937480" y="65303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31750</xdr:rowOff>
    </xdr:from>
    <xdr:to>
      <xdr:col>111</xdr:col>
      <xdr:colOff>177800</xdr:colOff>
      <xdr:row>39</xdr:row>
      <xdr:rowOff>39370</xdr:rowOff>
    </xdr:to>
    <xdr:cxnSp macro="">
      <xdr:nvCxnSpPr>
        <xdr:cNvPr id="498" name="直線コネクタ 497">
          <a:extLst>
            <a:ext uri="{FF2B5EF4-FFF2-40B4-BE49-F238E27FC236}">
              <a16:creationId xmlns:a16="http://schemas.microsoft.com/office/drawing/2014/main" id="{142B9DA7-74A8-44D2-8BA4-47E8483662F1}"/>
            </a:ext>
          </a:extLst>
        </xdr:cNvPr>
        <xdr:cNvCxnSpPr/>
      </xdr:nvCxnSpPr>
      <xdr:spPr>
        <a:xfrm flipV="1">
          <a:off x="17988280" y="656971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166370</xdr:rowOff>
    </xdr:from>
    <xdr:to>
      <xdr:col>102</xdr:col>
      <xdr:colOff>165100</xdr:colOff>
      <xdr:row>39</xdr:row>
      <xdr:rowOff>96520</xdr:rowOff>
    </xdr:to>
    <xdr:sp macro="" textlink="">
      <xdr:nvSpPr>
        <xdr:cNvPr id="499" name="楕円 498">
          <a:extLst>
            <a:ext uri="{FF2B5EF4-FFF2-40B4-BE49-F238E27FC236}">
              <a16:creationId xmlns:a16="http://schemas.microsoft.com/office/drawing/2014/main" id="{D25803A3-18DB-4D66-9282-2AE43A3C94F8}"/>
            </a:ext>
          </a:extLst>
        </xdr:cNvPr>
        <xdr:cNvSpPr/>
      </xdr:nvSpPr>
      <xdr:spPr>
        <a:xfrm>
          <a:off x="17162780" y="653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39370</xdr:rowOff>
    </xdr:from>
    <xdr:to>
      <xdr:col>107</xdr:col>
      <xdr:colOff>50800</xdr:colOff>
      <xdr:row>39</xdr:row>
      <xdr:rowOff>45720</xdr:rowOff>
    </xdr:to>
    <xdr:cxnSp macro="">
      <xdr:nvCxnSpPr>
        <xdr:cNvPr id="500" name="直線コネクタ 499">
          <a:extLst>
            <a:ext uri="{FF2B5EF4-FFF2-40B4-BE49-F238E27FC236}">
              <a16:creationId xmlns:a16="http://schemas.microsoft.com/office/drawing/2014/main" id="{958AABCA-1790-42A8-A595-AE45561A1E44}"/>
            </a:ext>
          </a:extLst>
        </xdr:cNvPr>
        <xdr:cNvCxnSpPr/>
      </xdr:nvCxnSpPr>
      <xdr:spPr>
        <a:xfrm flipV="1">
          <a:off x="17213580" y="6577330"/>
          <a:ext cx="7747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5080</xdr:rowOff>
    </xdr:from>
    <xdr:to>
      <xdr:col>98</xdr:col>
      <xdr:colOff>38100</xdr:colOff>
      <xdr:row>39</xdr:row>
      <xdr:rowOff>106680</xdr:rowOff>
    </xdr:to>
    <xdr:sp macro="" textlink="">
      <xdr:nvSpPr>
        <xdr:cNvPr id="501" name="楕円 500">
          <a:extLst>
            <a:ext uri="{FF2B5EF4-FFF2-40B4-BE49-F238E27FC236}">
              <a16:creationId xmlns:a16="http://schemas.microsoft.com/office/drawing/2014/main" id="{8946445A-58C4-4B50-AE4C-9FCE263B355A}"/>
            </a:ext>
          </a:extLst>
        </xdr:cNvPr>
        <xdr:cNvSpPr/>
      </xdr:nvSpPr>
      <xdr:spPr>
        <a:xfrm>
          <a:off x="16388080" y="65430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45720</xdr:rowOff>
    </xdr:from>
    <xdr:to>
      <xdr:col>102</xdr:col>
      <xdr:colOff>114300</xdr:colOff>
      <xdr:row>39</xdr:row>
      <xdr:rowOff>55880</xdr:rowOff>
    </xdr:to>
    <xdr:cxnSp macro="">
      <xdr:nvCxnSpPr>
        <xdr:cNvPr id="502" name="直線コネクタ 501">
          <a:extLst>
            <a:ext uri="{FF2B5EF4-FFF2-40B4-BE49-F238E27FC236}">
              <a16:creationId xmlns:a16="http://schemas.microsoft.com/office/drawing/2014/main" id="{A78C64CA-7CE3-417C-BA2B-18B923C39F93}"/>
            </a:ext>
          </a:extLst>
        </xdr:cNvPr>
        <xdr:cNvCxnSpPr/>
      </xdr:nvCxnSpPr>
      <xdr:spPr>
        <a:xfrm flipV="1">
          <a:off x="16431260" y="6583680"/>
          <a:ext cx="78232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21607</xdr:rowOff>
    </xdr:from>
    <xdr:ext cx="469744" cy="259045"/>
    <xdr:sp macro="" textlink="">
      <xdr:nvSpPr>
        <xdr:cNvPr id="503" name="n_1aveValue【認定こども園・幼稚園・保育所】&#10;一人当たり面積">
          <a:extLst>
            <a:ext uri="{FF2B5EF4-FFF2-40B4-BE49-F238E27FC236}">
              <a16:creationId xmlns:a16="http://schemas.microsoft.com/office/drawing/2014/main" id="{4B72C8EB-DB90-4048-8D3B-DBD35B1BF1CA}"/>
            </a:ext>
          </a:extLst>
        </xdr:cNvPr>
        <xdr:cNvSpPr txBox="1"/>
      </xdr:nvSpPr>
      <xdr:spPr>
        <a:xfrm>
          <a:off x="1856112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54627</xdr:rowOff>
    </xdr:from>
    <xdr:ext cx="469744" cy="259045"/>
    <xdr:sp macro="" textlink="">
      <xdr:nvSpPr>
        <xdr:cNvPr id="504" name="n_2aveValue【認定こども園・幼稚園・保育所】&#10;一人当たり面積">
          <a:extLst>
            <a:ext uri="{FF2B5EF4-FFF2-40B4-BE49-F238E27FC236}">
              <a16:creationId xmlns:a16="http://schemas.microsoft.com/office/drawing/2014/main" id="{EDE2A2C2-3E0E-46E0-8843-820E1054669D}"/>
            </a:ext>
          </a:extLst>
        </xdr:cNvPr>
        <xdr:cNvSpPr txBox="1"/>
      </xdr:nvSpPr>
      <xdr:spPr>
        <a:xfrm>
          <a:off x="17776267"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33037</xdr:rowOff>
    </xdr:from>
    <xdr:ext cx="469744" cy="259045"/>
    <xdr:sp macro="" textlink="">
      <xdr:nvSpPr>
        <xdr:cNvPr id="505" name="n_3aveValue【認定こども園・幼稚園・保育所】&#10;一人当たり面積">
          <a:extLst>
            <a:ext uri="{FF2B5EF4-FFF2-40B4-BE49-F238E27FC236}">
              <a16:creationId xmlns:a16="http://schemas.microsoft.com/office/drawing/2014/main" id="{B39DBAD2-D22E-4FC8-92AD-15A3ABA16CF7}"/>
            </a:ext>
          </a:extLst>
        </xdr:cNvPr>
        <xdr:cNvSpPr txBox="1"/>
      </xdr:nvSpPr>
      <xdr:spPr>
        <a:xfrm>
          <a:off x="17001567" y="673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73677</xdr:rowOff>
    </xdr:from>
    <xdr:ext cx="469744" cy="259045"/>
    <xdr:sp macro="" textlink="">
      <xdr:nvSpPr>
        <xdr:cNvPr id="506" name="n_4aveValue【認定こども園・幼稚園・保育所】&#10;一人当たり面積">
          <a:extLst>
            <a:ext uri="{FF2B5EF4-FFF2-40B4-BE49-F238E27FC236}">
              <a16:creationId xmlns:a16="http://schemas.microsoft.com/office/drawing/2014/main" id="{FF5780AB-206C-4A6E-8C28-CDF832ABF07E}"/>
            </a:ext>
          </a:extLst>
        </xdr:cNvPr>
        <xdr:cNvSpPr txBox="1"/>
      </xdr:nvSpPr>
      <xdr:spPr>
        <a:xfrm>
          <a:off x="16226867" y="677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99077</xdr:rowOff>
    </xdr:from>
    <xdr:ext cx="469744" cy="259045"/>
    <xdr:sp macro="" textlink="">
      <xdr:nvSpPr>
        <xdr:cNvPr id="507" name="n_1mainValue【認定こども園・幼稚園・保育所】&#10;一人当たり面積">
          <a:extLst>
            <a:ext uri="{FF2B5EF4-FFF2-40B4-BE49-F238E27FC236}">
              <a16:creationId xmlns:a16="http://schemas.microsoft.com/office/drawing/2014/main" id="{31C726DB-4877-460D-90BA-7479B53E2DAA}"/>
            </a:ext>
          </a:extLst>
        </xdr:cNvPr>
        <xdr:cNvSpPr txBox="1"/>
      </xdr:nvSpPr>
      <xdr:spPr>
        <a:xfrm>
          <a:off x="18561127" y="630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106697</xdr:rowOff>
    </xdr:from>
    <xdr:ext cx="469744" cy="259045"/>
    <xdr:sp macro="" textlink="">
      <xdr:nvSpPr>
        <xdr:cNvPr id="508" name="n_2mainValue【認定こども園・幼稚園・保育所】&#10;一人当たり面積">
          <a:extLst>
            <a:ext uri="{FF2B5EF4-FFF2-40B4-BE49-F238E27FC236}">
              <a16:creationId xmlns:a16="http://schemas.microsoft.com/office/drawing/2014/main" id="{E7FF65DA-113E-4F50-801A-5208D05FBE5A}"/>
            </a:ext>
          </a:extLst>
        </xdr:cNvPr>
        <xdr:cNvSpPr txBox="1"/>
      </xdr:nvSpPr>
      <xdr:spPr>
        <a:xfrm>
          <a:off x="17776267" y="630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113047</xdr:rowOff>
    </xdr:from>
    <xdr:ext cx="469744" cy="259045"/>
    <xdr:sp macro="" textlink="">
      <xdr:nvSpPr>
        <xdr:cNvPr id="509" name="n_3mainValue【認定こども園・幼稚園・保育所】&#10;一人当たり面積">
          <a:extLst>
            <a:ext uri="{FF2B5EF4-FFF2-40B4-BE49-F238E27FC236}">
              <a16:creationId xmlns:a16="http://schemas.microsoft.com/office/drawing/2014/main" id="{1F946F5A-1DD2-4087-BA91-0B098A9294D4}"/>
            </a:ext>
          </a:extLst>
        </xdr:cNvPr>
        <xdr:cNvSpPr txBox="1"/>
      </xdr:nvSpPr>
      <xdr:spPr>
        <a:xfrm>
          <a:off x="1700156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123207</xdr:rowOff>
    </xdr:from>
    <xdr:ext cx="469744" cy="259045"/>
    <xdr:sp macro="" textlink="">
      <xdr:nvSpPr>
        <xdr:cNvPr id="510" name="n_4mainValue【認定こども園・幼稚園・保育所】&#10;一人当たり面積">
          <a:extLst>
            <a:ext uri="{FF2B5EF4-FFF2-40B4-BE49-F238E27FC236}">
              <a16:creationId xmlns:a16="http://schemas.microsoft.com/office/drawing/2014/main" id="{AFE5E3AE-5B93-4901-ACB8-4F3F2F3B6574}"/>
            </a:ext>
          </a:extLst>
        </xdr:cNvPr>
        <xdr:cNvSpPr txBox="1"/>
      </xdr:nvSpPr>
      <xdr:spPr>
        <a:xfrm>
          <a:off x="16226867" y="632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a:extLst>
            <a:ext uri="{FF2B5EF4-FFF2-40B4-BE49-F238E27FC236}">
              <a16:creationId xmlns:a16="http://schemas.microsoft.com/office/drawing/2014/main" id="{CCD54B67-1755-455B-97D8-BB998BB898E2}"/>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a:extLst>
            <a:ext uri="{FF2B5EF4-FFF2-40B4-BE49-F238E27FC236}">
              <a16:creationId xmlns:a16="http://schemas.microsoft.com/office/drawing/2014/main" id="{A83EB519-D439-444E-A0D4-53D9241D1F05}"/>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a:extLst>
            <a:ext uri="{FF2B5EF4-FFF2-40B4-BE49-F238E27FC236}">
              <a16:creationId xmlns:a16="http://schemas.microsoft.com/office/drawing/2014/main" id="{D2E00320-88A5-45D4-8ECE-6CB67CACA2F7}"/>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a:extLst>
            <a:ext uri="{FF2B5EF4-FFF2-40B4-BE49-F238E27FC236}">
              <a16:creationId xmlns:a16="http://schemas.microsoft.com/office/drawing/2014/main" id="{0C9836FC-78D0-4AB1-B3BB-6839E3EB52C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a:extLst>
            <a:ext uri="{FF2B5EF4-FFF2-40B4-BE49-F238E27FC236}">
              <a16:creationId xmlns:a16="http://schemas.microsoft.com/office/drawing/2014/main" id="{8A1332AB-AE01-4B44-B300-B381993B7709}"/>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a:extLst>
            <a:ext uri="{FF2B5EF4-FFF2-40B4-BE49-F238E27FC236}">
              <a16:creationId xmlns:a16="http://schemas.microsoft.com/office/drawing/2014/main" id="{EC157DE4-9088-4C5E-9C26-2FCA300121C2}"/>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a:extLst>
            <a:ext uri="{FF2B5EF4-FFF2-40B4-BE49-F238E27FC236}">
              <a16:creationId xmlns:a16="http://schemas.microsoft.com/office/drawing/2014/main" id="{107A1900-8A4A-49B1-B8BC-176C24DD5D14}"/>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a:extLst>
            <a:ext uri="{FF2B5EF4-FFF2-40B4-BE49-F238E27FC236}">
              <a16:creationId xmlns:a16="http://schemas.microsoft.com/office/drawing/2014/main" id="{DE494928-F1BB-4B78-A0DA-3316768B1D82}"/>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a:extLst>
            <a:ext uri="{FF2B5EF4-FFF2-40B4-BE49-F238E27FC236}">
              <a16:creationId xmlns:a16="http://schemas.microsoft.com/office/drawing/2014/main" id="{369EC560-EFE5-457D-A26C-C1B4EB345CDB}"/>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a:extLst>
            <a:ext uri="{FF2B5EF4-FFF2-40B4-BE49-F238E27FC236}">
              <a16:creationId xmlns:a16="http://schemas.microsoft.com/office/drawing/2014/main" id="{6700FF0B-E103-497F-8F3C-7C1B39F1ED62}"/>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a:extLst>
            <a:ext uri="{FF2B5EF4-FFF2-40B4-BE49-F238E27FC236}">
              <a16:creationId xmlns:a16="http://schemas.microsoft.com/office/drawing/2014/main" id="{1C6E522A-11E0-4C4F-A519-A857384B76A7}"/>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2" name="直線コネクタ 521">
          <a:extLst>
            <a:ext uri="{FF2B5EF4-FFF2-40B4-BE49-F238E27FC236}">
              <a16:creationId xmlns:a16="http://schemas.microsoft.com/office/drawing/2014/main" id="{F0CFEFF1-921E-411C-8508-555EDBBCF8A1}"/>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3" name="テキスト ボックス 522">
          <a:extLst>
            <a:ext uri="{FF2B5EF4-FFF2-40B4-BE49-F238E27FC236}">
              <a16:creationId xmlns:a16="http://schemas.microsoft.com/office/drawing/2014/main" id="{30428CE6-BAEC-48E1-8039-77BA26D8B480}"/>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4" name="直線コネクタ 523">
          <a:extLst>
            <a:ext uri="{FF2B5EF4-FFF2-40B4-BE49-F238E27FC236}">
              <a16:creationId xmlns:a16="http://schemas.microsoft.com/office/drawing/2014/main" id="{A26DDB66-D347-404E-A440-EB36687D0930}"/>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5" name="テキスト ボックス 524">
          <a:extLst>
            <a:ext uri="{FF2B5EF4-FFF2-40B4-BE49-F238E27FC236}">
              <a16:creationId xmlns:a16="http://schemas.microsoft.com/office/drawing/2014/main" id="{9ACB2476-8988-4944-BB2E-E5DAE5DA6809}"/>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6" name="直線コネクタ 525">
          <a:extLst>
            <a:ext uri="{FF2B5EF4-FFF2-40B4-BE49-F238E27FC236}">
              <a16:creationId xmlns:a16="http://schemas.microsoft.com/office/drawing/2014/main" id="{8590721B-409E-4684-9D96-17528F5A7750}"/>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7" name="テキスト ボックス 526">
          <a:extLst>
            <a:ext uri="{FF2B5EF4-FFF2-40B4-BE49-F238E27FC236}">
              <a16:creationId xmlns:a16="http://schemas.microsoft.com/office/drawing/2014/main" id="{276F9C11-DBCB-49A2-A96D-16E4B239DB34}"/>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8" name="直線コネクタ 527">
          <a:extLst>
            <a:ext uri="{FF2B5EF4-FFF2-40B4-BE49-F238E27FC236}">
              <a16:creationId xmlns:a16="http://schemas.microsoft.com/office/drawing/2014/main" id="{75567C71-A10C-4A30-948F-A686535E0EDD}"/>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9" name="テキスト ボックス 528">
          <a:extLst>
            <a:ext uri="{FF2B5EF4-FFF2-40B4-BE49-F238E27FC236}">
              <a16:creationId xmlns:a16="http://schemas.microsoft.com/office/drawing/2014/main" id="{96D6853F-BE71-4840-BF67-B02E1529E78A}"/>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0" name="直線コネクタ 529">
          <a:extLst>
            <a:ext uri="{FF2B5EF4-FFF2-40B4-BE49-F238E27FC236}">
              <a16:creationId xmlns:a16="http://schemas.microsoft.com/office/drawing/2014/main" id="{890D84DA-08A6-434A-88BD-EEB12237CCC7}"/>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1" name="テキスト ボックス 530">
          <a:extLst>
            <a:ext uri="{FF2B5EF4-FFF2-40B4-BE49-F238E27FC236}">
              <a16:creationId xmlns:a16="http://schemas.microsoft.com/office/drawing/2014/main" id="{BCD3E468-0406-44EF-A24B-B3898F168339}"/>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a:extLst>
            <a:ext uri="{FF2B5EF4-FFF2-40B4-BE49-F238E27FC236}">
              <a16:creationId xmlns:a16="http://schemas.microsoft.com/office/drawing/2014/main" id="{C69E0463-E71C-4736-B4C4-6CDCF152E9FA}"/>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3" name="テキスト ボックス 532">
          <a:extLst>
            <a:ext uri="{FF2B5EF4-FFF2-40B4-BE49-F238E27FC236}">
              <a16:creationId xmlns:a16="http://schemas.microsoft.com/office/drawing/2014/main" id="{BE229636-9B9C-419D-B00F-4E9EAD6EC69F}"/>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4" name="【学校施設】&#10;有形固定資産減価償却率グラフ枠">
          <a:extLst>
            <a:ext uri="{FF2B5EF4-FFF2-40B4-BE49-F238E27FC236}">
              <a16:creationId xmlns:a16="http://schemas.microsoft.com/office/drawing/2014/main" id="{8AF2C426-82A4-477F-BCF0-27AEB78FD668}"/>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30480</xdr:rowOff>
    </xdr:from>
    <xdr:to>
      <xdr:col>85</xdr:col>
      <xdr:colOff>126364</xdr:colOff>
      <xdr:row>64</xdr:row>
      <xdr:rowOff>59055</xdr:rowOff>
    </xdr:to>
    <xdr:cxnSp macro="">
      <xdr:nvCxnSpPr>
        <xdr:cNvPr id="535" name="直線コネクタ 534">
          <a:extLst>
            <a:ext uri="{FF2B5EF4-FFF2-40B4-BE49-F238E27FC236}">
              <a16:creationId xmlns:a16="http://schemas.microsoft.com/office/drawing/2014/main" id="{41DCB1CA-7111-435A-8A74-59516E4CD9EC}"/>
            </a:ext>
          </a:extLst>
        </xdr:cNvPr>
        <xdr:cNvCxnSpPr/>
      </xdr:nvCxnSpPr>
      <xdr:spPr>
        <a:xfrm flipV="1">
          <a:off x="14375764" y="9250680"/>
          <a:ext cx="0" cy="1537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62882</xdr:rowOff>
    </xdr:from>
    <xdr:ext cx="405111" cy="259045"/>
    <xdr:sp macro="" textlink="">
      <xdr:nvSpPr>
        <xdr:cNvPr id="536" name="【学校施設】&#10;有形固定資産減価償却率最小値テキスト">
          <a:extLst>
            <a:ext uri="{FF2B5EF4-FFF2-40B4-BE49-F238E27FC236}">
              <a16:creationId xmlns:a16="http://schemas.microsoft.com/office/drawing/2014/main" id="{66AA4D01-B23E-4C6F-AB32-D9968E69F048}"/>
            </a:ext>
          </a:extLst>
        </xdr:cNvPr>
        <xdr:cNvSpPr txBox="1"/>
      </xdr:nvSpPr>
      <xdr:spPr>
        <a:xfrm>
          <a:off x="14414500" y="10791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59055</xdr:rowOff>
    </xdr:from>
    <xdr:to>
      <xdr:col>86</xdr:col>
      <xdr:colOff>25400</xdr:colOff>
      <xdr:row>64</xdr:row>
      <xdr:rowOff>59055</xdr:rowOff>
    </xdr:to>
    <xdr:cxnSp macro="">
      <xdr:nvCxnSpPr>
        <xdr:cNvPr id="537" name="直線コネクタ 536">
          <a:extLst>
            <a:ext uri="{FF2B5EF4-FFF2-40B4-BE49-F238E27FC236}">
              <a16:creationId xmlns:a16="http://schemas.microsoft.com/office/drawing/2014/main" id="{B506C528-0376-41D9-A308-35B224A231EB}"/>
            </a:ext>
          </a:extLst>
        </xdr:cNvPr>
        <xdr:cNvCxnSpPr/>
      </xdr:nvCxnSpPr>
      <xdr:spPr>
        <a:xfrm>
          <a:off x="14287500" y="107880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148607</xdr:rowOff>
    </xdr:from>
    <xdr:ext cx="405111" cy="259045"/>
    <xdr:sp macro="" textlink="">
      <xdr:nvSpPr>
        <xdr:cNvPr id="538" name="【学校施設】&#10;有形固定資産減価償却率最大値テキスト">
          <a:extLst>
            <a:ext uri="{FF2B5EF4-FFF2-40B4-BE49-F238E27FC236}">
              <a16:creationId xmlns:a16="http://schemas.microsoft.com/office/drawing/2014/main" id="{BC84C13B-426E-4A16-894E-15137F570CD1}"/>
            </a:ext>
          </a:extLst>
        </xdr:cNvPr>
        <xdr:cNvSpPr txBox="1"/>
      </xdr:nvSpPr>
      <xdr:spPr>
        <a:xfrm>
          <a:off x="14414500" y="9033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30480</xdr:rowOff>
    </xdr:from>
    <xdr:to>
      <xdr:col>86</xdr:col>
      <xdr:colOff>25400</xdr:colOff>
      <xdr:row>55</xdr:row>
      <xdr:rowOff>30480</xdr:rowOff>
    </xdr:to>
    <xdr:cxnSp macro="">
      <xdr:nvCxnSpPr>
        <xdr:cNvPr id="539" name="直線コネクタ 538">
          <a:extLst>
            <a:ext uri="{FF2B5EF4-FFF2-40B4-BE49-F238E27FC236}">
              <a16:creationId xmlns:a16="http://schemas.microsoft.com/office/drawing/2014/main" id="{FB7D6070-0268-4211-9B70-1B8618310033}"/>
            </a:ext>
          </a:extLst>
        </xdr:cNvPr>
        <xdr:cNvCxnSpPr/>
      </xdr:nvCxnSpPr>
      <xdr:spPr>
        <a:xfrm>
          <a:off x="14287500" y="92506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8272</xdr:rowOff>
    </xdr:from>
    <xdr:ext cx="405111" cy="259045"/>
    <xdr:sp macro="" textlink="">
      <xdr:nvSpPr>
        <xdr:cNvPr id="540" name="【学校施設】&#10;有形固定資産減価償却率平均値テキスト">
          <a:extLst>
            <a:ext uri="{FF2B5EF4-FFF2-40B4-BE49-F238E27FC236}">
              <a16:creationId xmlns:a16="http://schemas.microsoft.com/office/drawing/2014/main" id="{6D83AC2A-E715-4E69-A7AE-1BBF51DCDEAD}"/>
            </a:ext>
          </a:extLst>
        </xdr:cNvPr>
        <xdr:cNvSpPr txBox="1"/>
      </xdr:nvSpPr>
      <xdr:spPr>
        <a:xfrm>
          <a:off x="14414500" y="98990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156845</xdr:rowOff>
    </xdr:from>
    <xdr:to>
      <xdr:col>85</xdr:col>
      <xdr:colOff>177800</xdr:colOff>
      <xdr:row>60</xdr:row>
      <xdr:rowOff>86995</xdr:rowOff>
    </xdr:to>
    <xdr:sp macro="" textlink="">
      <xdr:nvSpPr>
        <xdr:cNvPr id="541" name="フローチャート: 判断 540">
          <a:extLst>
            <a:ext uri="{FF2B5EF4-FFF2-40B4-BE49-F238E27FC236}">
              <a16:creationId xmlns:a16="http://schemas.microsoft.com/office/drawing/2014/main" id="{0D0D9860-2A1D-487C-8323-8C7CAAB19CAD}"/>
            </a:ext>
          </a:extLst>
        </xdr:cNvPr>
        <xdr:cNvSpPr/>
      </xdr:nvSpPr>
      <xdr:spPr>
        <a:xfrm>
          <a:off x="14325600" y="1004760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542" name="フローチャート: 判断 541">
          <a:extLst>
            <a:ext uri="{FF2B5EF4-FFF2-40B4-BE49-F238E27FC236}">
              <a16:creationId xmlns:a16="http://schemas.microsoft.com/office/drawing/2014/main" id="{9773AB8A-1B17-449A-9B17-F98C1F7B2668}"/>
            </a:ext>
          </a:extLst>
        </xdr:cNvPr>
        <xdr:cNvSpPr/>
      </xdr:nvSpPr>
      <xdr:spPr>
        <a:xfrm>
          <a:off x="13578840" y="10041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139700</xdr:rowOff>
    </xdr:from>
    <xdr:to>
      <xdr:col>76</xdr:col>
      <xdr:colOff>165100</xdr:colOff>
      <xdr:row>60</xdr:row>
      <xdr:rowOff>69850</xdr:rowOff>
    </xdr:to>
    <xdr:sp macro="" textlink="">
      <xdr:nvSpPr>
        <xdr:cNvPr id="543" name="フローチャート: 判断 542">
          <a:extLst>
            <a:ext uri="{FF2B5EF4-FFF2-40B4-BE49-F238E27FC236}">
              <a16:creationId xmlns:a16="http://schemas.microsoft.com/office/drawing/2014/main" id="{2F4CD386-06D7-44A0-BA72-E735FCE253D1}"/>
            </a:ext>
          </a:extLst>
        </xdr:cNvPr>
        <xdr:cNvSpPr/>
      </xdr:nvSpPr>
      <xdr:spPr>
        <a:xfrm>
          <a:off x="12804140" y="10030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168275</xdr:rowOff>
    </xdr:from>
    <xdr:to>
      <xdr:col>72</xdr:col>
      <xdr:colOff>38100</xdr:colOff>
      <xdr:row>60</xdr:row>
      <xdr:rowOff>98425</xdr:rowOff>
    </xdr:to>
    <xdr:sp macro="" textlink="">
      <xdr:nvSpPr>
        <xdr:cNvPr id="544" name="フローチャート: 判断 543">
          <a:extLst>
            <a:ext uri="{FF2B5EF4-FFF2-40B4-BE49-F238E27FC236}">
              <a16:creationId xmlns:a16="http://schemas.microsoft.com/office/drawing/2014/main" id="{F5018EAF-73D1-435A-A73D-0060C3E5E645}"/>
            </a:ext>
          </a:extLst>
        </xdr:cNvPr>
        <xdr:cNvSpPr/>
      </xdr:nvSpPr>
      <xdr:spPr>
        <a:xfrm>
          <a:off x="12029440" y="100590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141605</xdr:rowOff>
    </xdr:from>
    <xdr:to>
      <xdr:col>67</xdr:col>
      <xdr:colOff>101600</xdr:colOff>
      <xdr:row>60</xdr:row>
      <xdr:rowOff>71755</xdr:rowOff>
    </xdr:to>
    <xdr:sp macro="" textlink="">
      <xdr:nvSpPr>
        <xdr:cNvPr id="545" name="フローチャート: 判断 544">
          <a:extLst>
            <a:ext uri="{FF2B5EF4-FFF2-40B4-BE49-F238E27FC236}">
              <a16:creationId xmlns:a16="http://schemas.microsoft.com/office/drawing/2014/main" id="{AAC1B7B7-6E4C-49AF-8D28-B065541C020D}"/>
            </a:ext>
          </a:extLst>
        </xdr:cNvPr>
        <xdr:cNvSpPr/>
      </xdr:nvSpPr>
      <xdr:spPr>
        <a:xfrm>
          <a:off x="11231880" y="10032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3EF54F17-EC0B-4FDD-B6D1-B2F5A5F11C3D}"/>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99CE40A7-0805-4226-B098-DB6B7525DCBB}"/>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5332E795-7A03-420D-A722-CBCEDF48DB9D}"/>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AA36CB95-A0D1-4466-AB1B-231DF76AE9D7}"/>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EB7C11B6-1A3B-452B-BCF7-79D80025DEBF}"/>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4445</xdr:rowOff>
    </xdr:from>
    <xdr:to>
      <xdr:col>85</xdr:col>
      <xdr:colOff>177800</xdr:colOff>
      <xdr:row>60</xdr:row>
      <xdr:rowOff>106045</xdr:rowOff>
    </xdr:to>
    <xdr:sp macro="" textlink="">
      <xdr:nvSpPr>
        <xdr:cNvPr id="551" name="楕円 550">
          <a:extLst>
            <a:ext uri="{FF2B5EF4-FFF2-40B4-BE49-F238E27FC236}">
              <a16:creationId xmlns:a16="http://schemas.microsoft.com/office/drawing/2014/main" id="{AF39D7D5-5E30-4B84-9215-1EF0C4F6DA13}"/>
            </a:ext>
          </a:extLst>
        </xdr:cNvPr>
        <xdr:cNvSpPr/>
      </xdr:nvSpPr>
      <xdr:spPr>
        <a:xfrm>
          <a:off x="14325600" y="1006284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154322</xdr:rowOff>
    </xdr:from>
    <xdr:ext cx="405111" cy="259045"/>
    <xdr:sp macro="" textlink="">
      <xdr:nvSpPr>
        <xdr:cNvPr id="552" name="【学校施設】&#10;有形固定資産減価償却率該当値テキスト">
          <a:extLst>
            <a:ext uri="{FF2B5EF4-FFF2-40B4-BE49-F238E27FC236}">
              <a16:creationId xmlns:a16="http://schemas.microsoft.com/office/drawing/2014/main" id="{0963A45E-2DA2-4DD3-BBDB-FAB03BB204DD}"/>
            </a:ext>
          </a:extLst>
        </xdr:cNvPr>
        <xdr:cNvSpPr txBox="1"/>
      </xdr:nvSpPr>
      <xdr:spPr>
        <a:xfrm>
          <a:off x="14414500" y="10045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13970</xdr:rowOff>
    </xdr:from>
    <xdr:to>
      <xdr:col>81</xdr:col>
      <xdr:colOff>101600</xdr:colOff>
      <xdr:row>60</xdr:row>
      <xdr:rowOff>115570</xdr:rowOff>
    </xdr:to>
    <xdr:sp macro="" textlink="">
      <xdr:nvSpPr>
        <xdr:cNvPr id="553" name="楕円 552">
          <a:extLst>
            <a:ext uri="{FF2B5EF4-FFF2-40B4-BE49-F238E27FC236}">
              <a16:creationId xmlns:a16="http://schemas.microsoft.com/office/drawing/2014/main" id="{3A2FDA64-3840-4E47-A180-B766F70134A7}"/>
            </a:ext>
          </a:extLst>
        </xdr:cNvPr>
        <xdr:cNvSpPr/>
      </xdr:nvSpPr>
      <xdr:spPr>
        <a:xfrm>
          <a:off x="1357884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55245</xdr:rowOff>
    </xdr:from>
    <xdr:to>
      <xdr:col>85</xdr:col>
      <xdr:colOff>127000</xdr:colOff>
      <xdr:row>60</xdr:row>
      <xdr:rowOff>64770</xdr:rowOff>
    </xdr:to>
    <xdr:cxnSp macro="">
      <xdr:nvCxnSpPr>
        <xdr:cNvPr id="554" name="直線コネクタ 553">
          <a:extLst>
            <a:ext uri="{FF2B5EF4-FFF2-40B4-BE49-F238E27FC236}">
              <a16:creationId xmlns:a16="http://schemas.microsoft.com/office/drawing/2014/main" id="{769C27A9-98DB-4C72-B148-BF96B440DC39}"/>
            </a:ext>
          </a:extLst>
        </xdr:cNvPr>
        <xdr:cNvCxnSpPr/>
      </xdr:nvCxnSpPr>
      <xdr:spPr>
        <a:xfrm flipV="1">
          <a:off x="13629640" y="10113645"/>
          <a:ext cx="7467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170180</xdr:rowOff>
    </xdr:from>
    <xdr:to>
      <xdr:col>76</xdr:col>
      <xdr:colOff>165100</xdr:colOff>
      <xdr:row>60</xdr:row>
      <xdr:rowOff>100330</xdr:rowOff>
    </xdr:to>
    <xdr:sp macro="" textlink="">
      <xdr:nvSpPr>
        <xdr:cNvPr id="555" name="楕円 554">
          <a:extLst>
            <a:ext uri="{FF2B5EF4-FFF2-40B4-BE49-F238E27FC236}">
              <a16:creationId xmlns:a16="http://schemas.microsoft.com/office/drawing/2014/main" id="{4BE13BD1-89E7-47F1-A67C-D4FA5B4041D7}"/>
            </a:ext>
          </a:extLst>
        </xdr:cNvPr>
        <xdr:cNvSpPr/>
      </xdr:nvSpPr>
      <xdr:spPr>
        <a:xfrm>
          <a:off x="12804140" y="10060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49530</xdr:rowOff>
    </xdr:from>
    <xdr:to>
      <xdr:col>81</xdr:col>
      <xdr:colOff>50800</xdr:colOff>
      <xdr:row>60</xdr:row>
      <xdr:rowOff>64770</xdr:rowOff>
    </xdr:to>
    <xdr:cxnSp macro="">
      <xdr:nvCxnSpPr>
        <xdr:cNvPr id="556" name="直線コネクタ 555">
          <a:extLst>
            <a:ext uri="{FF2B5EF4-FFF2-40B4-BE49-F238E27FC236}">
              <a16:creationId xmlns:a16="http://schemas.microsoft.com/office/drawing/2014/main" id="{30BA6FE7-CC8E-432B-B91C-0FE4F7A7FCDB}"/>
            </a:ext>
          </a:extLst>
        </xdr:cNvPr>
        <xdr:cNvCxnSpPr/>
      </xdr:nvCxnSpPr>
      <xdr:spPr>
        <a:xfrm>
          <a:off x="12854940" y="10107930"/>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103505</xdr:rowOff>
    </xdr:from>
    <xdr:to>
      <xdr:col>72</xdr:col>
      <xdr:colOff>38100</xdr:colOff>
      <xdr:row>60</xdr:row>
      <xdr:rowOff>33655</xdr:rowOff>
    </xdr:to>
    <xdr:sp macro="" textlink="">
      <xdr:nvSpPr>
        <xdr:cNvPr id="557" name="楕円 556">
          <a:extLst>
            <a:ext uri="{FF2B5EF4-FFF2-40B4-BE49-F238E27FC236}">
              <a16:creationId xmlns:a16="http://schemas.microsoft.com/office/drawing/2014/main" id="{E196E178-A159-4210-A3E7-14DD711340E4}"/>
            </a:ext>
          </a:extLst>
        </xdr:cNvPr>
        <xdr:cNvSpPr/>
      </xdr:nvSpPr>
      <xdr:spPr>
        <a:xfrm>
          <a:off x="12029440" y="99942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154305</xdr:rowOff>
    </xdr:from>
    <xdr:to>
      <xdr:col>76</xdr:col>
      <xdr:colOff>114300</xdr:colOff>
      <xdr:row>60</xdr:row>
      <xdr:rowOff>49530</xdr:rowOff>
    </xdr:to>
    <xdr:cxnSp macro="">
      <xdr:nvCxnSpPr>
        <xdr:cNvPr id="558" name="直線コネクタ 557">
          <a:extLst>
            <a:ext uri="{FF2B5EF4-FFF2-40B4-BE49-F238E27FC236}">
              <a16:creationId xmlns:a16="http://schemas.microsoft.com/office/drawing/2014/main" id="{C342DC08-E6E2-4290-B335-3AE432348E4D}"/>
            </a:ext>
          </a:extLst>
        </xdr:cNvPr>
        <xdr:cNvCxnSpPr/>
      </xdr:nvCxnSpPr>
      <xdr:spPr>
        <a:xfrm>
          <a:off x="12072620" y="10045065"/>
          <a:ext cx="78232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109220</xdr:rowOff>
    </xdr:from>
    <xdr:to>
      <xdr:col>67</xdr:col>
      <xdr:colOff>101600</xdr:colOff>
      <xdr:row>60</xdr:row>
      <xdr:rowOff>39370</xdr:rowOff>
    </xdr:to>
    <xdr:sp macro="" textlink="">
      <xdr:nvSpPr>
        <xdr:cNvPr id="559" name="楕円 558">
          <a:extLst>
            <a:ext uri="{FF2B5EF4-FFF2-40B4-BE49-F238E27FC236}">
              <a16:creationId xmlns:a16="http://schemas.microsoft.com/office/drawing/2014/main" id="{6F36B178-DBBD-4F63-B560-04AD6C2A7E7C}"/>
            </a:ext>
          </a:extLst>
        </xdr:cNvPr>
        <xdr:cNvSpPr/>
      </xdr:nvSpPr>
      <xdr:spPr>
        <a:xfrm>
          <a:off x="11231880" y="99999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154305</xdr:rowOff>
    </xdr:from>
    <xdr:to>
      <xdr:col>71</xdr:col>
      <xdr:colOff>177800</xdr:colOff>
      <xdr:row>59</xdr:row>
      <xdr:rowOff>160020</xdr:rowOff>
    </xdr:to>
    <xdr:cxnSp macro="">
      <xdr:nvCxnSpPr>
        <xdr:cNvPr id="560" name="直線コネクタ 559">
          <a:extLst>
            <a:ext uri="{FF2B5EF4-FFF2-40B4-BE49-F238E27FC236}">
              <a16:creationId xmlns:a16="http://schemas.microsoft.com/office/drawing/2014/main" id="{A00BD2C0-262F-458F-9C09-BCA178F64DB6}"/>
            </a:ext>
          </a:extLst>
        </xdr:cNvPr>
        <xdr:cNvCxnSpPr/>
      </xdr:nvCxnSpPr>
      <xdr:spPr>
        <a:xfrm flipV="1">
          <a:off x="11282680" y="10045065"/>
          <a:ext cx="78994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97807</xdr:rowOff>
    </xdr:from>
    <xdr:ext cx="405111" cy="259045"/>
    <xdr:sp macro="" textlink="">
      <xdr:nvSpPr>
        <xdr:cNvPr id="561" name="n_1aveValue【学校施設】&#10;有形固定資産減価償却率">
          <a:extLst>
            <a:ext uri="{FF2B5EF4-FFF2-40B4-BE49-F238E27FC236}">
              <a16:creationId xmlns:a16="http://schemas.microsoft.com/office/drawing/2014/main" id="{CF957D19-A458-4DE5-BDBF-8EC6C4AEF4DB}"/>
            </a:ext>
          </a:extLst>
        </xdr:cNvPr>
        <xdr:cNvSpPr txBox="1"/>
      </xdr:nvSpPr>
      <xdr:spPr>
        <a:xfrm>
          <a:off x="13437244" y="982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86377</xdr:rowOff>
    </xdr:from>
    <xdr:ext cx="405111" cy="259045"/>
    <xdr:sp macro="" textlink="">
      <xdr:nvSpPr>
        <xdr:cNvPr id="562" name="n_2aveValue【学校施設】&#10;有形固定資産減価償却率">
          <a:extLst>
            <a:ext uri="{FF2B5EF4-FFF2-40B4-BE49-F238E27FC236}">
              <a16:creationId xmlns:a16="http://schemas.microsoft.com/office/drawing/2014/main" id="{DDE7068D-C703-4B7A-9BB2-900984846BCE}"/>
            </a:ext>
          </a:extLst>
        </xdr:cNvPr>
        <xdr:cNvSpPr txBox="1"/>
      </xdr:nvSpPr>
      <xdr:spPr>
        <a:xfrm>
          <a:off x="12675244" y="980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89552</xdr:rowOff>
    </xdr:from>
    <xdr:ext cx="405111" cy="259045"/>
    <xdr:sp macro="" textlink="">
      <xdr:nvSpPr>
        <xdr:cNvPr id="563" name="n_3aveValue【学校施設】&#10;有形固定資産減価償却率">
          <a:extLst>
            <a:ext uri="{FF2B5EF4-FFF2-40B4-BE49-F238E27FC236}">
              <a16:creationId xmlns:a16="http://schemas.microsoft.com/office/drawing/2014/main" id="{3F1E7987-DB94-4483-9E8D-16CA3B1AD02D}"/>
            </a:ext>
          </a:extLst>
        </xdr:cNvPr>
        <xdr:cNvSpPr txBox="1"/>
      </xdr:nvSpPr>
      <xdr:spPr>
        <a:xfrm>
          <a:off x="11900544" y="1014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62882</xdr:rowOff>
    </xdr:from>
    <xdr:ext cx="405111" cy="259045"/>
    <xdr:sp macro="" textlink="">
      <xdr:nvSpPr>
        <xdr:cNvPr id="564" name="n_4aveValue【学校施設】&#10;有形固定資産減価償却率">
          <a:extLst>
            <a:ext uri="{FF2B5EF4-FFF2-40B4-BE49-F238E27FC236}">
              <a16:creationId xmlns:a16="http://schemas.microsoft.com/office/drawing/2014/main" id="{EBC0B23E-F2DB-4A80-A97E-ECC4317024BA}"/>
            </a:ext>
          </a:extLst>
        </xdr:cNvPr>
        <xdr:cNvSpPr txBox="1"/>
      </xdr:nvSpPr>
      <xdr:spPr>
        <a:xfrm>
          <a:off x="11102984" y="1012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106697</xdr:rowOff>
    </xdr:from>
    <xdr:ext cx="405111" cy="259045"/>
    <xdr:sp macro="" textlink="">
      <xdr:nvSpPr>
        <xdr:cNvPr id="565" name="n_1mainValue【学校施設】&#10;有形固定資産減価償却率">
          <a:extLst>
            <a:ext uri="{FF2B5EF4-FFF2-40B4-BE49-F238E27FC236}">
              <a16:creationId xmlns:a16="http://schemas.microsoft.com/office/drawing/2014/main" id="{D8F16728-7D31-40C3-B50B-5FF11BA5E5BA}"/>
            </a:ext>
          </a:extLst>
        </xdr:cNvPr>
        <xdr:cNvSpPr txBox="1"/>
      </xdr:nvSpPr>
      <xdr:spPr>
        <a:xfrm>
          <a:off x="13437244" y="1016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91457</xdr:rowOff>
    </xdr:from>
    <xdr:ext cx="405111" cy="259045"/>
    <xdr:sp macro="" textlink="">
      <xdr:nvSpPr>
        <xdr:cNvPr id="566" name="n_2mainValue【学校施設】&#10;有形固定資産減価償却率">
          <a:extLst>
            <a:ext uri="{FF2B5EF4-FFF2-40B4-BE49-F238E27FC236}">
              <a16:creationId xmlns:a16="http://schemas.microsoft.com/office/drawing/2014/main" id="{5577FD00-0145-47E3-8227-9EC02312A645}"/>
            </a:ext>
          </a:extLst>
        </xdr:cNvPr>
        <xdr:cNvSpPr txBox="1"/>
      </xdr:nvSpPr>
      <xdr:spPr>
        <a:xfrm>
          <a:off x="12675244" y="1014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50182</xdr:rowOff>
    </xdr:from>
    <xdr:ext cx="405111" cy="259045"/>
    <xdr:sp macro="" textlink="">
      <xdr:nvSpPr>
        <xdr:cNvPr id="567" name="n_3mainValue【学校施設】&#10;有形固定資産減価償却率">
          <a:extLst>
            <a:ext uri="{FF2B5EF4-FFF2-40B4-BE49-F238E27FC236}">
              <a16:creationId xmlns:a16="http://schemas.microsoft.com/office/drawing/2014/main" id="{28E48121-2DFB-40EC-A23D-61EB79328E9D}"/>
            </a:ext>
          </a:extLst>
        </xdr:cNvPr>
        <xdr:cNvSpPr txBox="1"/>
      </xdr:nvSpPr>
      <xdr:spPr>
        <a:xfrm>
          <a:off x="11900544" y="977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55897</xdr:rowOff>
    </xdr:from>
    <xdr:ext cx="405111" cy="259045"/>
    <xdr:sp macro="" textlink="">
      <xdr:nvSpPr>
        <xdr:cNvPr id="568" name="n_4mainValue【学校施設】&#10;有形固定資産減価償却率">
          <a:extLst>
            <a:ext uri="{FF2B5EF4-FFF2-40B4-BE49-F238E27FC236}">
              <a16:creationId xmlns:a16="http://schemas.microsoft.com/office/drawing/2014/main" id="{2A76E325-4E27-45BD-8E61-6471E19B038D}"/>
            </a:ext>
          </a:extLst>
        </xdr:cNvPr>
        <xdr:cNvSpPr txBox="1"/>
      </xdr:nvSpPr>
      <xdr:spPr>
        <a:xfrm>
          <a:off x="11102984" y="977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a:extLst>
            <a:ext uri="{FF2B5EF4-FFF2-40B4-BE49-F238E27FC236}">
              <a16:creationId xmlns:a16="http://schemas.microsoft.com/office/drawing/2014/main" id="{F488FBDA-8F98-4E94-8EE8-7F8D4F5376E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a:extLst>
            <a:ext uri="{FF2B5EF4-FFF2-40B4-BE49-F238E27FC236}">
              <a16:creationId xmlns:a16="http://schemas.microsoft.com/office/drawing/2014/main" id="{A2512257-9841-4D14-9448-F55FFCD07363}"/>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a:extLst>
            <a:ext uri="{FF2B5EF4-FFF2-40B4-BE49-F238E27FC236}">
              <a16:creationId xmlns:a16="http://schemas.microsoft.com/office/drawing/2014/main" id="{9DC9387E-E4E9-43B5-B0D2-466B8F594913}"/>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a:extLst>
            <a:ext uri="{FF2B5EF4-FFF2-40B4-BE49-F238E27FC236}">
              <a16:creationId xmlns:a16="http://schemas.microsoft.com/office/drawing/2014/main" id="{DB25133B-85F5-434A-A5B5-CD52F6AA9E72}"/>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a:extLst>
            <a:ext uri="{FF2B5EF4-FFF2-40B4-BE49-F238E27FC236}">
              <a16:creationId xmlns:a16="http://schemas.microsoft.com/office/drawing/2014/main" id="{7728E8F5-1911-4031-A7B4-CB0D4A6B2DE7}"/>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a:extLst>
            <a:ext uri="{FF2B5EF4-FFF2-40B4-BE49-F238E27FC236}">
              <a16:creationId xmlns:a16="http://schemas.microsoft.com/office/drawing/2014/main" id="{EA9CAF46-BBE1-411C-BFAF-45E004A3C8B2}"/>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a:extLst>
            <a:ext uri="{FF2B5EF4-FFF2-40B4-BE49-F238E27FC236}">
              <a16:creationId xmlns:a16="http://schemas.microsoft.com/office/drawing/2014/main" id="{287C5FB6-A554-412D-A285-5584400FC026}"/>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a:extLst>
            <a:ext uri="{FF2B5EF4-FFF2-40B4-BE49-F238E27FC236}">
              <a16:creationId xmlns:a16="http://schemas.microsoft.com/office/drawing/2014/main" id="{4900C8F3-7AD2-411C-ADAB-6C81451450D8}"/>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a:extLst>
            <a:ext uri="{FF2B5EF4-FFF2-40B4-BE49-F238E27FC236}">
              <a16:creationId xmlns:a16="http://schemas.microsoft.com/office/drawing/2014/main" id="{6888A0CE-4D7E-4453-ADEF-E10B875CE8CD}"/>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a:extLst>
            <a:ext uri="{FF2B5EF4-FFF2-40B4-BE49-F238E27FC236}">
              <a16:creationId xmlns:a16="http://schemas.microsoft.com/office/drawing/2014/main" id="{8C03F50A-7CF5-43B8-B4B0-3376D1BF395E}"/>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9" name="テキスト ボックス 578">
          <a:extLst>
            <a:ext uri="{FF2B5EF4-FFF2-40B4-BE49-F238E27FC236}">
              <a16:creationId xmlns:a16="http://schemas.microsoft.com/office/drawing/2014/main" id="{5DEEA08D-29A0-4C81-9F36-2C819BD9C988}"/>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80" name="直線コネクタ 579">
          <a:extLst>
            <a:ext uri="{FF2B5EF4-FFF2-40B4-BE49-F238E27FC236}">
              <a16:creationId xmlns:a16="http://schemas.microsoft.com/office/drawing/2014/main" id="{3188AB60-B51F-4B61-A39C-47F8D05261FC}"/>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1" name="テキスト ボックス 580">
          <a:extLst>
            <a:ext uri="{FF2B5EF4-FFF2-40B4-BE49-F238E27FC236}">
              <a16:creationId xmlns:a16="http://schemas.microsoft.com/office/drawing/2014/main" id="{5DEDE5FE-36ED-437C-888A-9AAA9A050701}"/>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2" name="直線コネクタ 581">
          <a:extLst>
            <a:ext uri="{FF2B5EF4-FFF2-40B4-BE49-F238E27FC236}">
              <a16:creationId xmlns:a16="http://schemas.microsoft.com/office/drawing/2014/main" id="{31AD2697-8B66-43E3-96E2-EAA8514E7CCF}"/>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3" name="テキスト ボックス 582">
          <a:extLst>
            <a:ext uri="{FF2B5EF4-FFF2-40B4-BE49-F238E27FC236}">
              <a16:creationId xmlns:a16="http://schemas.microsoft.com/office/drawing/2014/main" id="{C120B95D-854E-4274-BD6B-DE1A8B8CF3CB}"/>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4" name="直線コネクタ 583">
          <a:extLst>
            <a:ext uri="{FF2B5EF4-FFF2-40B4-BE49-F238E27FC236}">
              <a16:creationId xmlns:a16="http://schemas.microsoft.com/office/drawing/2014/main" id="{10809FD9-0D39-4A04-BF3A-9E60C76288AA}"/>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5" name="テキスト ボックス 584">
          <a:extLst>
            <a:ext uri="{FF2B5EF4-FFF2-40B4-BE49-F238E27FC236}">
              <a16:creationId xmlns:a16="http://schemas.microsoft.com/office/drawing/2014/main" id="{5802C51B-8A55-4E0D-AD58-25D81B8E85ED}"/>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6" name="直線コネクタ 585">
          <a:extLst>
            <a:ext uri="{FF2B5EF4-FFF2-40B4-BE49-F238E27FC236}">
              <a16:creationId xmlns:a16="http://schemas.microsoft.com/office/drawing/2014/main" id="{8359A081-14E1-4F5E-BB0B-58E08D7FEF5C}"/>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7" name="テキスト ボックス 586">
          <a:extLst>
            <a:ext uri="{FF2B5EF4-FFF2-40B4-BE49-F238E27FC236}">
              <a16:creationId xmlns:a16="http://schemas.microsoft.com/office/drawing/2014/main" id="{2ADC5E3A-E31B-4F1C-994C-74C86C1A95F8}"/>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8" name="直線コネクタ 587">
          <a:extLst>
            <a:ext uri="{FF2B5EF4-FFF2-40B4-BE49-F238E27FC236}">
              <a16:creationId xmlns:a16="http://schemas.microsoft.com/office/drawing/2014/main" id="{35036530-ECE6-4D62-8641-CCF218D33AD2}"/>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9" name="テキスト ボックス 588">
          <a:extLst>
            <a:ext uri="{FF2B5EF4-FFF2-40B4-BE49-F238E27FC236}">
              <a16:creationId xmlns:a16="http://schemas.microsoft.com/office/drawing/2014/main" id="{1DE3EF8F-9BD8-46EF-BD8A-424A51BD3AF0}"/>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0" name="直線コネクタ 589">
          <a:extLst>
            <a:ext uri="{FF2B5EF4-FFF2-40B4-BE49-F238E27FC236}">
              <a16:creationId xmlns:a16="http://schemas.microsoft.com/office/drawing/2014/main" id="{B45F5BB0-FE07-47C4-9BC0-9FC5AA10CF06}"/>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1" name="テキスト ボックス 590">
          <a:extLst>
            <a:ext uri="{FF2B5EF4-FFF2-40B4-BE49-F238E27FC236}">
              <a16:creationId xmlns:a16="http://schemas.microsoft.com/office/drawing/2014/main" id="{5515E588-017A-42C8-8C6C-E2B2A384FBBD}"/>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2" name="直線コネクタ 591">
          <a:extLst>
            <a:ext uri="{FF2B5EF4-FFF2-40B4-BE49-F238E27FC236}">
              <a16:creationId xmlns:a16="http://schemas.microsoft.com/office/drawing/2014/main" id="{21BF166D-73B7-4AFA-8C62-8458957769C8}"/>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3" name="テキスト ボックス 592">
          <a:extLst>
            <a:ext uri="{FF2B5EF4-FFF2-40B4-BE49-F238E27FC236}">
              <a16:creationId xmlns:a16="http://schemas.microsoft.com/office/drawing/2014/main" id="{708CD87B-C35D-4224-B1E6-552B6B9E8E4B}"/>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4" name="【学校施設】&#10;一人当たり面積グラフ枠">
          <a:extLst>
            <a:ext uri="{FF2B5EF4-FFF2-40B4-BE49-F238E27FC236}">
              <a16:creationId xmlns:a16="http://schemas.microsoft.com/office/drawing/2014/main" id="{C3308197-9573-4FF7-A6D9-AD994B2F2A46}"/>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128669</xdr:rowOff>
    </xdr:from>
    <xdr:to>
      <xdr:col>116</xdr:col>
      <xdr:colOff>62864</xdr:colOff>
      <xdr:row>64</xdr:row>
      <xdr:rowOff>143691</xdr:rowOff>
    </xdr:to>
    <xdr:cxnSp macro="">
      <xdr:nvCxnSpPr>
        <xdr:cNvPr id="595" name="直線コネクタ 594">
          <a:extLst>
            <a:ext uri="{FF2B5EF4-FFF2-40B4-BE49-F238E27FC236}">
              <a16:creationId xmlns:a16="http://schemas.microsoft.com/office/drawing/2014/main" id="{A226EFFF-A601-4E3E-93F9-2CCABA46683D}"/>
            </a:ext>
          </a:extLst>
        </xdr:cNvPr>
        <xdr:cNvCxnSpPr/>
      </xdr:nvCxnSpPr>
      <xdr:spPr>
        <a:xfrm flipV="1">
          <a:off x="19509104" y="9348869"/>
          <a:ext cx="0" cy="1523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147518</xdr:rowOff>
    </xdr:from>
    <xdr:ext cx="469744" cy="259045"/>
    <xdr:sp macro="" textlink="">
      <xdr:nvSpPr>
        <xdr:cNvPr id="596" name="【学校施設】&#10;一人当たり面積最小値テキスト">
          <a:extLst>
            <a:ext uri="{FF2B5EF4-FFF2-40B4-BE49-F238E27FC236}">
              <a16:creationId xmlns:a16="http://schemas.microsoft.com/office/drawing/2014/main" id="{09ABBF2C-B2EA-44BE-BE0E-36AF9FE36319}"/>
            </a:ext>
          </a:extLst>
        </xdr:cNvPr>
        <xdr:cNvSpPr txBox="1"/>
      </xdr:nvSpPr>
      <xdr:spPr>
        <a:xfrm>
          <a:off x="19547840" y="10876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143691</xdr:rowOff>
    </xdr:from>
    <xdr:to>
      <xdr:col>116</xdr:col>
      <xdr:colOff>152400</xdr:colOff>
      <xdr:row>64</xdr:row>
      <xdr:rowOff>143691</xdr:rowOff>
    </xdr:to>
    <xdr:cxnSp macro="">
      <xdr:nvCxnSpPr>
        <xdr:cNvPr id="597" name="直線コネクタ 596">
          <a:extLst>
            <a:ext uri="{FF2B5EF4-FFF2-40B4-BE49-F238E27FC236}">
              <a16:creationId xmlns:a16="http://schemas.microsoft.com/office/drawing/2014/main" id="{F64C4BE5-A39C-4209-A350-0F843376A72F}"/>
            </a:ext>
          </a:extLst>
        </xdr:cNvPr>
        <xdr:cNvCxnSpPr/>
      </xdr:nvCxnSpPr>
      <xdr:spPr>
        <a:xfrm>
          <a:off x="19443700" y="108726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75346</xdr:rowOff>
    </xdr:from>
    <xdr:ext cx="469744" cy="259045"/>
    <xdr:sp macro="" textlink="">
      <xdr:nvSpPr>
        <xdr:cNvPr id="598" name="【学校施設】&#10;一人当たり面積最大値テキスト">
          <a:extLst>
            <a:ext uri="{FF2B5EF4-FFF2-40B4-BE49-F238E27FC236}">
              <a16:creationId xmlns:a16="http://schemas.microsoft.com/office/drawing/2014/main" id="{9E67FDAF-4676-431C-871D-5D03FC11FDC4}"/>
            </a:ext>
          </a:extLst>
        </xdr:cNvPr>
        <xdr:cNvSpPr txBox="1"/>
      </xdr:nvSpPr>
      <xdr:spPr>
        <a:xfrm>
          <a:off x="19547840" y="9127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128669</xdr:rowOff>
    </xdr:from>
    <xdr:to>
      <xdr:col>116</xdr:col>
      <xdr:colOff>152400</xdr:colOff>
      <xdr:row>55</xdr:row>
      <xdr:rowOff>128669</xdr:rowOff>
    </xdr:to>
    <xdr:cxnSp macro="">
      <xdr:nvCxnSpPr>
        <xdr:cNvPr id="599" name="直線コネクタ 598">
          <a:extLst>
            <a:ext uri="{FF2B5EF4-FFF2-40B4-BE49-F238E27FC236}">
              <a16:creationId xmlns:a16="http://schemas.microsoft.com/office/drawing/2014/main" id="{04919E8A-FD7D-4D32-A18D-4DB3764B8D8C}"/>
            </a:ext>
          </a:extLst>
        </xdr:cNvPr>
        <xdr:cNvCxnSpPr/>
      </xdr:nvCxnSpPr>
      <xdr:spPr>
        <a:xfrm>
          <a:off x="19443700" y="93488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99730</xdr:rowOff>
    </xdr:from>
    <xdr:ext cx="469744" cy="259045"/>
    <xdr:sp macro="" textlink="">
      <xdr:nvSpPr>
        <xdr:cNvPr id="600" name="【学校施設】&#10;一人当たり面積平均値テキスト">
          <a:extLst>
            <a:ext uri="{FF2B5EF4-FFF2-40B4-BE49-F238E27FC236}">
              <a16:creationId xmlns:a16="http://schemas.microsoft.com/office/drawing/2014/main" id="{01561614-11F1-48FB-B52F-805882258A33}"/>
            </a:ext>
          </a:extLst>
        </xdr:cNvPr>
        <xdr:cNvSpPr txBox="1"/>
      </xdr:nvSpPr>
      <xdr:spPr>
        <a:xfrm>
          <a:off x="19547840" y="103257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121303</xdr:rowOff>
    </xdr:from>
    <xdr:to>
      <xdr:col>116</xdr:col>
      <xdr:colOff>114300</xdr:colOff>
      <xdr:row>62</xdr:row>
      <xdr:rowOff>51453</xdr:rowOff>
    </xdr:to>
    <xdr:sp macro="" textlink="">
      <xdr:nvSpPr>
        <xdr:cNvPr id="601" name="フローチャート: 判断 600">
          <a:extLst>
            <a:ext uri="{FF2B5EF4-FFF2-40B4-BE49-F238E27FC236}">
              <a16:creationId xmlns:a16="http://schemas.microsoft.com/office/drawing/2014/main" id="{C92051D3-0F7F-4C3D-AD57-3179236F7E5D}"/>
            </a:ext>
          </a:extLst>
        </xdr:cNvPr>
        <xdr:cNvSpPr/>
      </xdr:nvSpPr>
      <xdr:spPr>
        <a:xfrm>
          <a:off x="19458940" y="103473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129794</xdr:rowOff>
    </xdr:from>
    <xdr:to>
      <xdr:col>112</xdr:col>
      <xdr:colOff>38100</xdr:colOff>
      <xdr:row>62</xdr:row>
      <xdr:rowOff>59944</xdr:rowOff>
    </xdr:to>
    <xdr:sp macro="" textlink="">
      <xdr:nvSpPr>
        <xdr:cNvPr id="602" name="フローチャート: 判断 601">
          <a:extLst>
            <a:ext uri="{FF2B5EF4-FFF2-40B4-BE49-F238E27FC236}">
              <a16:creationId xmlns:a16="http://schemas.microsoft.com/office/drawing/2014/main" id="{A7FDC071-7F32-4826-B39E-005F02FC6603}"/>
            </a:ext>
          </a:extLst>
        </xdr:cNvPr>
        <xdr:cNvSpPr/>
      </xdr:nvSpPr>
      <xdr:spPr>
        <a:xfrm>
          <a:off x="18735040" y="103558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154287</xdr:rowOff>
    </xdr:from>
    <xdr:to>
      <xdr:col>107</xdr:col>
      <xdr:colOff>101600</xdr:colOff>
      <xdr:row>62</xdr:row>
      <xdr:rowOff>84437</xdr:rowOff>
    </xdr:to>
    <xdr:sp macro="" textlink="">
      <xdr:nvSpPr>
        <xdr:cNvPr id="603" name="フローチャート: 判断 602">
          <a:extLst>
            <a:ext uri="{FF2B5EF4-FFF2-40B4-BE49-F238E27FC236}">
              <a16:creationId xmlns:a16="http://schemas.microsoft.com/office/drawing/2014/main" id="{E2DFD759-24C6-4813-B98C-672E7828D2D1}"/>
            </a:ext>
          </a:extLst>
        </xdr:cNvPr>
        <xdr:cNvSpPr/>
      </xdr:nvSpPr>
      <xdr:spPr>
        <a:xfrm>
          <a:off x="17937480" y="103803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152654</xdr:rowOff>
    </xdr:from>
    <xdr:to>
      <xdr:col>102</xdr:col>
      <xdr:colOff>165100</xdr:colOff>
      <xdr:row>62</xdr:row>
      <xdr:rowOff>82804</xdr:rowOff>
    </xdr:to>
    <xdr:sp macro="" textlink="">
      <xdr:nvSpPr>
        <xdr:cNvPr id="604" name="フローチャート: 判断 603">
          <a:extLst>
            <a:ext uri="{FF2B5EF4-FFF2-40B4-BE49-F238E27FC236}">
              <a16:creationId xmlns:a16="http://schemas.microsoft.com/office/drawing/2014/main" id="{9B89135D-8E70-4AD5-B66A-929A1D3FC54B}"/>
            </a:ext>
          </a:extLst>
        </xdr:cNvPr>
        <xdr:cNvSpPr/>
      </xdr:nvSpPr>
      <xdr:spPr>
        <a:xfrm>
          <a:off x="17162780" y="103786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9289</xdr:rowOff>
    </xdr:from>
    <xdr:to>
      <xdr:col>98</xdr:col>
      <xdr:colOff>38100</xdr:colOff>
      <xdr:row>62</xdr:row>
      <xdr:rowOff>110889</xdr:rowOff>
    </xdr:to>
    <xdr:sp macro="" textlink="">
      <xdr:nvSpPr>
        <xdr:cNvPr id="605" name="フローチャート: 判断 604">
          <a:extLst>
            <a:ext uri="{FF2B5EF4-FFF2-40B4-BE49-F238E27FC236}">
              <a16:creationId xmlns:a16="http://schemas.microsoft.com/office/drawing/2014/main" id="{18484C37-7122-4E2F-9075-FDA96C00EB84}"/>
            </a:ext>
          </a:extLst>
        </xdr:cNvPr>
        <xdr:cNvSpPr/>
      </xdr:nvSpPr>
      <xdr:spPr>
        <a:xfrm>
          <a:off x="16388080" y="104029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469538B3-ACF0-47B9-B61F-51174EA820AB}"/>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C8C82FB6-75EE-43D3-BD08-2080D3F85D92}"/>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2B2546D2-542E-477A-B0CF-3B1E2E3A5856}"/>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9F6BABCE-B180-4900-8716-E65F61EE1733}"/>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68F7C449-971C-4958-87F0-06E3513367E6}"/>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169635</xdr:rowOff>
    </xdr:from>
    <xdr:to>
      <xdr:col>116</xdr:col>
      <xdr:colOff>114300</xdr:colOff>
      <xdr:row>60</xdr:row>
      <xdr:rowOff>99785</xdr:rowOff>
    </xdr:to>
    <xdr:sp macro="" textlink="">
      <xdr:nvSpPr>
        <xdr:cNvPr id="611" name="楕円 610">
          <a:extLst>
            <a:ext uri="{FF2B5EF4-FFF2-40B4-BE49-F238E27FC236}">
              <a16:creationId xmlns:a16="http://schemas.microsoft.com/office/drawing/2014/main" id="{054AE539-DFC9-4F83-A291-00A94B08CEA7}"/>
            </a:ext>
          </a:extLst>
        </xdr:cNvPr>
        <xdr:cNvSpPr/>
      </xdr:nvSpPr>
      <xdr:spPr>
        <a:xfrm>
          <a:off x="19458940" y="10060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21062</xdr:rowOff>
    </xdr:from>
    <xdr:ext cx="469744" cy="259045"/>
    <xdr:sp macro="" textlink="">
      <xdr:nvSpPr>
        <xdr:cNvPr id="612" name="【学校施設】&#10;一人当たり面積該当値テキスト">
          <a:extLst>
            <a:ext uri="{FF2B5EF4-FFF2-40B4-BE49-F238E27FC236}">
              <a16:creationId xmlns:a16="http://schemas.microsoft.com/office/drawing/2014/main" id="{FCF869D1-9F5A-4CB7-BFC5-125A616ACC53}"/>
            </a:ext>
          </a:extLst>
        </xdr:cNvPr>
        <xdr:cNvSpPr txBox="1"/>
      </xdr:nvSpPr>
      <xdr:spPr>
        <a:xfrm>
          <a:off x="19547840" y="9911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92565</xdr:rowOff>
    </xdr:from>
    <xdr:to>
      <xdr:col>112</xdr:col>
      <xdr:colOff>38100</xdr:colOff>
      <xdr:row>61</xdr:row>
      <xdr:rowOff>22715</xdr:rowOff>
    </xdr:to>
    <xdr:sp macro="" textlink="">
      <xdr:nvSpPr>
        <xdr:cNvPr id="613" name="楕円 612">
          <a:extLst>
            <a:ext uri="{FF2B5EF4-FFF2-40B4-BE49-F238E27FC236}">
              <a16:creationId xmlns:a16="http://schemas.microsoft.com/office/drawing/2014/main" id="{EC754FD0-AE78-4C1B-A91B-626D908F8930}"/>
            </a:ext>
          </a:extLst>
        </xdr:cNvPr>
        <xdr:cNvSpPr/>
      </xdr:nvSpPr>
      <xdr:spPr>
        <a:xfrm>
          <a:off x="18735040" y="101509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48985</xdr:rowOff>
    </xdr:from>
    <xdr:to>
      <xdr:col>116</xdr:col>
      <xdr:colOff>63500</xdr:colOff>
      <xdr:row>60</xdr:row>
      <xdr:rowOff>143365</xdr:rowOff>
    </xdr:to>
    <xdr:cxnSp macro="">
      <xdr:nvCxnSpPr>
        <xdr:cNvPr id="614" name="直線コネクタ 613">
          <a:extLst>
            <a:ext uri="{FF2B5EF4-FFF2-40B4-BE49-F238E27FC236}">
              <a16:creationId xmlns:a16="http://schemas.microsoft.com/office/drawing/2014/main" id="{CC1EED8E-372D-4AEA-B91F-968BC122E2D1}"/>
            </a:ext>
          </a:extLst>
        </xdr:cNvPr>
        <xdr:cNvCxnSpPr/>
      </xdr:nvCxnSpPr>
      <xdr:spPr>
        <a:xfrm flipV="1">
          <a:off x="18778220" y="10107385"/>
          <a:ext cx="731520" cy="94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142857</xdr:rowOff>
    </xdr:from>
    <xdr:to>
      <xdr:col>107</xdr:col>
      <xdr:colOff>101600</xdr:colOff>
      <xdr:row>61</xdr:row>
      <xdr:rowOff>73007</xdr:rowOff>
    </xdr:to>
    <xdr:sp macro="" textlink="">
      <xdr:nvSpPr>
        <xdr:cNvPr id="615" name="楕円 614">
          <a:extLst>
            <a:ext uri="{FF2B5EF4-FFF2-40B4-BE49-F238E27FC236}">
              <a16:creationId xmlns:a16="http://schemas.microsoft.com/office/drawing/2014/main" id="{615F60E6-AF9C-4AE0-92C5-76D7D7F25645}"/>
            </a:ext>
          </a:extLst>
        </xdr:cNvPr>
        <xdr:cNvSpPr/>
      </xdr:nvSpPr>
      <xdr:spPr>
        <a:xfrm>
          <a:off x="17937480" y="102012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143365</xdr:rowOff>
    </xdr:from>
    <xdr:to>
      <xdr:col>111</xdr:col>
      <xdr:colOff>177800</xdr:colOff>
      <xdr:row>61</xdr:row>
      <xdr:rowOff>22207</xdr:rowOff>
    </xdr:to>
    <xdr:cxnSp macro="">
      <xdr:nvCxnSpPr>
        <xdr:cNvPr id="616" name="直線コネクタ 615">
          <a:extLst>
            <a:ext uri="{FF2B5EF4-FFF2-40B4-BE49-F238E27FC236}">
              <a16:creationId xmlns:a16="http://schemas.microsoft.com/office/drawing/2014/main" id="{2F473705-9F55-443B-A8C4-263E4204BFF3}"/>
            </a:ext>
          </a:extLst>
        </xdr:cNvPr>
        <xdr:cNvCxnSpPr/>
      </xdr:nvCxnSpPr>
      <xdr:spPr>
        <a:xfrm flipV="1">
          <a:off x="17988280" y="10201765"/>
          <a:ext cx="78994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142530</xdr:rowOff>
    </xdr:from>
    <xdr:to>
      <xdr:col>102</xdr:col>
      <xdr:colOff>165100</xdr:colOff>
      <xdr:row>61</xdr:row>
      <xdr:rowOff>72680</xdr:rowOff>
    </xdr:to>
    <xdr:sp macro="" textlink="">
      <xdr:nvSpPr>
        <xdr:cNvPr id="617" name="楕円 616">
          <a:extLst>
            <a:ext uri="{FF2B5EF4-FFF2-40B4-BE49-F238E27FC236}">
              <a16:creationId xmlns:a16="http://schemas.microsoft.com/office/drawing/2014/main" id="{5460F410-A684-400F-9D37-6A5D6EA3499C}"/>
            </a:ext>
          </a:extLst>
        </xdr:cNvPr>
        <xdr:cNvSpPr/>
      </xdr:nvSpPr>
      <xdr:spPr>
        <a:xfrm>
          <a:off x="17162780" y="102009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21880</xdr:rowOff>
    </xdr:from>
    <xdr:to>
      <xdr:col>107</xdr:col>
      <xdr:colOff>50800</xdr:colOff>
      <xdr:row>61</xdr:row>
      <xdr:rowOff>22207</xdr:rowOff>
    </xdr:to>
    <xdr:cxnSp macro="">
      <xdr:nvCxnSpPr>
        <xdr:cNvPr id="618" name="直線コネクタ 617">
          <a:extLst>
            <a:ext uri="{FF2B5EF4-FFF2-40B4-BE49-F238E27FC236}">
              <a16:creationId xmlns:a16="http://schemas.microsoft.com/office/drawing/2014/main" id="{F25A9F9C-7F7E-4CA7-B852-0EBD58677E5C}"/>
            </a:ext>
          </a:extLst>
        </xdr:cNvPr>
        <xdr:cNvCxnSpPr/>
      </xdr:nvCxnSpPr>
      <xdr:spPr>
        <a:xfrm>
          <a:off x="17213580" y="10247920"/>
          <a:ext cx="7747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1778</xdr:rowOff>
    </xdr:from>
    <xdr:to>
      <xdr:col>98</xdr:col>
      <xdr:colOff>38100</xdr:colOff>
      <xdr:row>61</xdr:row>
      <xdr:rowOff>103378</xdr:rowOff>
    </xdr:to>
    <xdr:sp macro="" textlink="">
      <xdr:nvSpPr>
        <xdr:cNvPr id="619" name="楕円 618">
          <a:extLst>
            <a:ext uri="{FF2B5EF4-FFF2-40B4-BE49-F238E27FC236}">
              <a16:creationId xmlns:a16="http://schemas.microsoft.com/office/drawing/2014/main" id="{7B04D663-496B-4531-9F9F-6433D8152BE8}"/>
            </a:ext>
          </a:extLst>
        </xdr:cNvPr>
        <xdr:cNvSpPr/>
      </xdr:nvSpPr>
      <xdr:spPr>
        <a:xfrm>
          <a:off x="16388080" y="102278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21880</xdr:rowOff>
    </xdr:from>
    <xdr:to>
      <xdr:col>102</xdr:col>
      <xdr:colOff>114300</xdr:colOff>
      <xdr:row>61</xdr:row>
      <xdr:rowOff>52578</xdr:rowOff>
    </xdr:to>
    <xdr:cxnSp macro="">
      <xdr:nvCxnSpPr>
        <xdr:cNvPr id="620" name="直線コネクタ 619">
          <a:extLst>
            <a:ext uri="{FF2B5EF4-FFF2-40B4-BE49-F238E27FC236}">
              <a16:creationId xmlns:a16="http://schemas.microsoft.com/office/drawing/2014/main" id="{C8C7906A-1BF5-45A5-A40C-0DBA9306FE9F}"/>
            </a:ext>
          </a:extLst>
        </xdr:cNvPr>
        <xdr:cNvCxnSpPr/>
      </xdr:nvCxnSpPr>
      <xdr:spPr>
        <a:xfrm flipV="1">
          <a:off x="16431260" y="10247920"/>
          <a:ext cx="782320" cy="3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51071</xdr:rowOff>
    </xdr:from>
    <xdr:ext cx="469744" cy="259045"/>
    <xdr:sp macro="" textlink="">
      <xdr:nvSpPr>
        <xdr:cNvPr id="621" name="n_1aveValue【学校施設】&#10;一人当たり面積">
          <a:extLst>
            <a:ext uri="{FF2B5EF4-FFF2-40B4-BE49-F238E27FC236}">
              <a16:creationId xmlns:a16="http://schemas.microsoft.com/office/drawing/2014/main" id="{94192E7A-D88E-4B30-A1F9-C77EC70AAA3A}"/>
            </a:ext>
          </a:extLst>
        </xdr:cNvPr>
        <xdr:cNvSpPr txBox="1"/>
      </xdr:nvSpPr>
      <xdr:spPr>
        <a:xfrm>
          <a:off x="18561127" y="10444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75564</xdr:rowOff>
    </xdr:from>
    <xdr:ext cx="469744" cy="259045"/>
    <xdr:sp macro="" textlink="">
      <xdr:nvSpPr>
        <xdr:cNvPr id="622" name="n_2aveValue【学校施設】&#10;一人当たり面積">
          <a:extLst>
            <a:ext uri="{FF2B5EF4-FFF2-40B4-BE49-F238E27FC236}">
              <a16:creationId xmlns:a16="http://schemas.microsoft.com/office/drawing/2014/main" id="{83D2AE30-4957-4BB8-B5D6-C3FBAB7B0FFC}"/>
            </a:ext>
          </a:extLst>
        </xdr:cNvPr>
        <xdr:cNvSpPr txBox="1"/>
      </xdr:nvSpPr>
      <xdr:spPr>
        <a:xfrm>
          <a:off x="17776267" y="1046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73931</xdr:rowOff>
    </xdr:from>
    <xdr:ext cx="469744" cy="259045"/>
    <xdr:sp macro="" textlink="">
      <xdr:nvSpPr>
        <xdr:cNvPr id="623" name="n_3aveValue【学校施設】&#10;一人当たり面積">
          <a:extLst>
            <a:ext uri="{FF2B5EF4-FFF2-40B4-BE49-F238E27FC236}">
              <a16:creationId xmlns:a16="http://schemas.microsoft.com/office/drawing/2014/main" id="{6C05CC5C-2F47-4222-9CC3-97EF1AD008AC}"/>
            </a:ext>
          </a:extLst>
        </xdr:cNvPr>
        <xdr:cNvSpPr txBox="1"/>
      </xdr:nvSpPr>
      <xdr:spPr>
        <a:xfrm>
          <a:off x="17001567" y="10467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102016</xdr:rowOff>
    </xdr:from>
    <xdr:ext cx="469744" cy="259045"/>
    <xdr:sp macro="" textlink="">
      <xdr:nvSpPr>
        <xdr:cNvPr id="624" name="n_4aveValue【学校施設】&#10;一人当たり面積">
          <a:extLst>
            <a:ext uri="{FF2B5EF4-FFF2-40B4-BE49-F238E27FC236}">
              <a16:creationId xmlns:a16="http://schemas.microsoft.com/office/drawing/2014/main" id="{3C88CF36-9A35-4AF2-B3EF-11C36BECAF96}"/>
            </a:ext>
          </a:extLst>
        </xdr:cNvPr>
        <xdr:cNvSpPr txBox="1"/>
      </xdr:nvSpPr>
      <xdr:spPr>
        <a:xfrm>
          <a:off x="16226867" y="10495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39242</xdr:rowOff>
    </xdr:from>
    <xdr:ext cx="469744" cy="259045"/>
    <xdr:sp macro="" textlink="">
      <xdr:nvSpPr>
        <xdr:cNvPr id="625" name="n_1mainValue【学校施設】&#10;一人当たり面積">
          <a:extLst>
            <a:ext uri="{FF2B5EF4-FFF2-40B4-BE49-F238E27FC236}">
              <a16:creationId xmlns:a16="http://schemas.microsoft.com/office/drawing/2014/main" id="{0A10B9C5-BBE0-48B2-916F-5717B803F87D}"/>
            </a:ext>
          </a:extLst>
        </xdr:cNvPr>
        <xdr:cNvSpPr txBox="1"/>
      </xdr:nvSpPr>
      <xdr:spPr>
        <a:xfrm>
          <a:off x="18561127" y="993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89534</xdr:rowOff>
    </xdr:from>
    <xdr:ext cx="469744" cy="259045"/>
    <xdr:sp macro="" textlink="">
      <xdr:nvSpPr>
        <xdr:cNvPr id="626" name="n_2mainValue【学校施設】&#10;一人当たり面積">
          <a:extLst>
            <a:ext uri="{FF2B5EF4-FFF2-40B4-BE49-F238E27FC236}">
              <a16:creationId xmlns:a16="http://schemas.microsoft.com/office/drawing/2014/main" id="{03B70EC8-0535-4417-99B4-A443F490F5E8}"/>
            </a:ext>
          </a:extLst>
        </xdr:cNvPr>
        <xdr:cNvSpPr txBox="1"/>
      </xdr:nvSpPr>
      <xdr:spPr>
        <a:xfrm>
          <a:off x="17776267" y="9980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89207</xdr:rowOff>
    </xdr:from>
    <xdr:ext cx="469744" cy="259045"/>
    <xdr:sp macro="" textlink="">
      <xdr:nvSpPr>
        <xdr:cNvPr id="627" name="n_3mainValue【学校施設】&#10;一人当たり面積">
          <a:extLst>
            <a:ext uri="{FF2B5EF4-FFF2-40B4-BE49-F238E27FC236}">
              <a16:creationId xmlns:a16="http://schemas.microsoft.com/office/drawing/2014/main" id="{2D3BB393-35A6-4481-A0D7-E94D949DE971}"/>
            </a:ext>
          </a:extLst>
        </xdr:cNvPr>
        <xdr:cNvSpPr txBox="1"/>
      </xdr:nvSpPr>
      <xdr:spPr>
        <a:xfrm>
          <a:off x="17001567" y="997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119905</xdr:rowOff>
    </xdr:from>
    <xdr:ext cx="469744" cy="259045"/>
    <xdr:sp macro="" textlink="">
      <xdr:nvSpPr>
        <xdr:cNvPr id="628" name="n_4mainValue【学校施設】&#10;一人当たり面積">
          <a:extLst>
            <a:ext uri="{FF2B5EF4-FFF2-40B4-BE49-F238E27FC236}">
              <a16:creationId xmlns:a16="http://schemas.microsoft.com/office/drawing/2014/main" id="{841FB979-D3EE-44AE-83AF-B6489EA89A3B}"/>
            </a:ext>
          </a:extLst>
        </xdr:cNvPr>
        <xdr:cNvSpPr txBox="1"/>
      </xdr:nvSpPr>
      <xdr:spPr>
        <a:xfrm>
          <a:off x="16226867" y="10010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9" name="正方形/長方形 628">
          <a:extLst>
            <a:ext uri="{FF2B5EF4-FFF2-40B4-BE49-F238E27FC236}">
              <a16:creationId xmlns:a16="http://schemas.microsoft.com/office/drawing/2014/main" id="{8A236530-901D-4082-8D51-CFC333E9575A}"/>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0" name="正方形/長方形 629">
          <a:extLst>
            <a:ext uri="{FF2B5EF4-FFF2-40B4-BE49-F238E27FC236}">
              <a16:creationId xmlns:a16="http://schemas.microsoft.com/office/drawing/2014/main" id="{148DE098-FE6F-4C93-B525-2C2D52980CE2}"/>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1" name="正方形/長方形 630">
          <a:extLst>
            <a:ext uri="{FF2B5EF4-FFF2-40B4-BE49-F238E27FC236}">
              <a16:creationId xmlns:a16="http://schemas.microsoft.com/office/drawing/2014/main" id="{3E174AF2-9507-4402-946D-2EDF20879EED}"/>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2" name="正方形/長方形 631">
          <a:extLst>
            <a:ext uri="{FF2B5EF4-FFF2-40B4-BE49-F238E27FC236}">
              <a16:creationId xmlns:a16="http://schemas.microsoft.com/office/drawing/2014/main" id="{B3CDD5A9-79BA-425C-A542-89FA81A37F67}"/>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3" name="正方形/長方形 632">
          <a:extLst>
            <a:ext uri="{FF2B5EF4-FFF2-40B4-BE49-F238E27FC236}">
              <a16:creationId xmlns:a16="http://schemas.microsoft.com/office/drawing/2014/main" id="{FD838571-2CB4-4809-9658-566878A6B6E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4" name="正方形/長方形 633">
          <a:extLst>
            <a:ext uri="{FF2B5EF4-FFF2-40B4-BE49-F238E27FC236}">
              <a16:creationId xmlns:a16="http://schemas.microsoft.com/office/drawing/2014/main" id="{48563FA5-C8BE-4331-8B2D-91CAF250927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5" name="正方形/長方形 634">
          <a:extLst>
            <a:ext uri="{FF2B5EF4-FFF2-40B4-BE49-F238E27FC236}">
              <a16:creationId xmlns:a16="http://schemas.microsoft.com/office/drawing/2014/main" id="{0E557B89-CB53-4595-B76C-F0A39FDB416A}"/>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6" name="正方形/長方形 635">
          <a:extLst>
            <a:ext uri="{FF2B5EF4-FFF2-40B4-BE49-F238E27FC236}">
              <a16:creationId xmlns:a16="http://schemas.microsoft.com/office/drawing/2014/main" id="{7E95B0EB-2EA9-4C80-925A-D88CA12361B6}"/>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7" name="正方形/長方形 636">
          <a:extLst>
            <a:ext uri="{FF2B5EF4-FFF2-40B4-BE49-F238E27FC236}">
              <a16:creationId xmlns:a16="http://schemas.microsoft.com/office/drawing/2014/main" id="{B54262AA-6A2D-476D-B21B-DCBB24799D99}"/>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8" name="正方形/長方形 637">
          <a:extLst>
            <a:ext uri="{FF2B5EF4-FFF2-40B4-BE49-F238E27FC236}">
              <a16:creationId xmlns:a16="http://schemas.microsoft.com/office/drawing/2014/main" id="{18F1BD25-5ACC-4164-9177-EF0A35C65036}"/>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9" name="正方形/長方形 638">
          <a:extLst>
            <a:ext uri="{FF2B5EF4-FFF2-40B4-BE49-F238E27FC236}">
              <a16:creationId xmlns:a16="http://schemas.microsoft.com/office/drawing/2014/main" id="{DA8BC11C-25F0-49C9-9C81-31C9F3F19EDC}"/>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0" name="正方形/長方形 639">
          <a:extLst>
            <a:ext uri="{FF2B5EF4-FFF2-40B4-BE49-F238E27FC236}">
              <a16:creationId xmlns:a16="http://schemas.microsoft.com/office/drawing/2014/main" id="{4B738211-2784-471D-9FF3-3E6448A6E155}"/>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1" name="正方形/長方形 640">
          <a:extLst>
            <a:ext uri="{FF2B5EF4-FFF2-40B4-BE49-F238E27FC236}">
              <a16:creationId xmlns:a16="http://schemas.microsoft.com/office/drawing/2014/main" id="{08B89708-FADB-4643-8053-FF01ED40F6E8}"/>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2" name="正方形/長方形 641">
          <a:extLst>
            <a:ext uri="{FF2B5EF4-FFF2-40B4-BE49-F238E27FC236}">
              <a16:creationId xmlns:a16="http://schemas.microsoft.com/office/drawing/2014/main" id="{70F9A8FF-C641-4D96-815B-C3F1252F53C1}"/>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3" name="正方形/長方形 642">
          <a:extLst>
            <a:ext uri="{FF2B5EF4-FFF2-40B4-BE49-F238E27FC236}">
              <a16:creationId xmlns:a16="http://schemas.microsoft.com/office/drawing/2014/main" id="{E4C1267B-B576-4A87-8F3D-8A11597E7413}"/>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4" name="正方形/長方形 643">
          <a:extLst>
            <a:ext uri="{FF2B5EF4-FFF2-40B4-BE49-F238E27FC236}">
              <a16:creationId xmlns:a16="http://schemas.microsoft.com/office/drawing/2014/main" id="{53A98206-3D30-4605-BA07-2242F1D4109E}"/>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5" name="正方形/長方形 644">
          <a:extLst>
            <a:ext uri="{FF2B5EF4-FFF2-40B4-BE49-F238E27FC236}">
              <a16:creationId xmlns:a16="http://schemas.microsoft.com/office/drawing/2014/main" id="{DB75C4E3-412C-44BD-8F8B-19806EBD9B85}"/>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6" name="正方形/長方形 645">
          <a:extLst>
            <a:ext uri="{FF2B5EF4-FFF2-40B4-BE49-F238E27FC236}">
              <a16:creationId xmlns:a16="http://schemas.microsoft.com/office/drawing/2014/main" id="{26EF8B74-E583-4E8E-9518-FFCE0E55C5FB}"/>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7" name="正方形/長方形 646">
          <a:extLst>
            <a:ext uri="{FF2B5EF4-FFF2-40B4-BE49-F238E27FC236}">
              <a16:creationId xmlns:a16="http://schemas.microsoft.com/office/drawing/2014/main" id="{8CA7459F-8FB0-4BFA-85AE-56A775444DAD}"/>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8" name="正方形/長方形 647">
          <a:extLst>
            <a:ext uri="{FF2B5EF4-FFF2-40B4-BE49-F238E27FC236}">
              <a16:creationId xmlns:a16="http://schemas.microsoft.com/office/drawing/2014/main" id="{772CE49C-295C-4C35-B5C3-FDE02C17BD13}"/>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9" name="正方形/長方形 648">
          <a:extLst>
            <a:ext uri="{FF2B5EF4-FFF2-40B4-BE49-F238E27FC236}">
              <a16:creationId xmlns:a16="http://schemas.microsoft.com/office/drawing/2014/main" id="{A0A01580-B1C5-4AB1-841D-9D696BBB9F3F}"/>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0" name="正方形/長方形 649">
          <a:extLst>
            <a:ext uri="{FF2B5EF4-FFF2-40B4-BE49-F238E27FC236}">
              <a16:creationId xmlns:a16="http://schemas.microsoft.com/office/drawing/2014/main" id="{359E65E9-1FFB-4899-9D35-CC3814317EFC}"/>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1" name="正方形/長方形 650">
          <a:extLst>
            <a:ext uri="{FF2B5EF4-FFF2-40B4-BE49-F238E27FC236}">
              <a16:creationId xmlns:a16="http://schemas.microsoft.com/office/drawing/2014/main" id="{1346AF97-6AC2-4168-8419-7644D9C2C90E}"/>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2" name="正方形/長方形 651">
          <a:extLst>
            <a:ext uri="{FF2B5EF4-FFF2-40B4-BE49-F238E27FC236}">
              <a16:creationId xmlns:a16="http://schemas.microsoft.com/office/drawing/2014/main" id="{AD329B5C-1EFC-4A03-A34E-DF7DB1E18B72}"/>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3" name="テキスト ボックス 652">
          <a:extLst>
            <a:ext uri="{FF2B5EF4-FFF2-40B4-BE49-F238E27FC236}">
              <a16:creationId xmlns:a16="http://schemas.microsoft.com/office/drawing/2014/main" id="{913C91DA-DD96-4B79-B30D-379EE17D068B}"/>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4" name="直線コネクタ 653">
          <a:extLst>
            <a:ext uri="{FF2B5EF4-FFF2-40B4-BE49-F238E27FC236}">
              <a16:creationId xmlns:a16="http://schemas.microsoft.com/office/drawing/2014/main" id="{E02048DA-2F26-4084-8645-096BECE192D5}"/>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5" name="テキスト ボックス 654">
          <a:extLst>
            <a:ext uri="{FF2B5EF4-FFF2-40B4-BE49-F238E27FC236}">
              <a16:creationId xmlns:a16="http://schemas.microsoft.com/office/drawing/2014/main" id="{EAFE270D-55EA-44DE-9597-BC5E73DA227D}"/>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6" name="直線コネクタ 655">
          <a:extLst>
            <a:ext uri="{FF2B5EF4-FFF2-40B4-BE49-F238E27FC236}">
              <a16:creationId xmlns:a16="http://schemas.microsoft.com/office/drawing/2014/main" id="{063D0FB7-D610-4FE8-B6EC-BA3A3B34701C}"/>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7" name="テキスト ボックス 656">
          <a:extLst>
            <a:ext uri="{FF2B5EF4-FFF2-40B4-BE49-F238E27FC236}">
              <a16:creationId xmlns:a16="http://schemas.microsoft.com/office/drawing/2014/main" id="{3B5D41B0-6CE6-4E27-A6F3-FB5B892D3A43}"/>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8" name="直線コネクタ 657">
          <a:extLst>
            <a:ext uri="{FF2B5EF4-FFF2-40B4-BE49-F238E27FC236}">
              <a16:creationId xmlns:a16="http://schemas.microsoft.com/office/drawing/2014/main" id="{40E50EC7-937B-4854-8DD1-A13F4F15D693}"/>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9" name="テキスト ボックス 658">
          <a:extLst>
            <a:ext uri="{FF2B5EF4-FFF2-40B4-BE49-F238E27FC236}">
              <a16:creationId xmlns:a16="http://schemas.microsoft.com/office/drawing/2014/main" id="{7AA4ABB0-CD42-463C-8B5B-70D230D79D5B}"/>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60" name="直線コネクタ 659">
          <a:extLst>
            <a:ext uri="{FF2B5EF4-FFF2-40B4-BE49-F238E27FC236}">
              <a16:creationId xmlns:a16="http://schemas.microsoft.com/office/drawing/2014/main" id="{F9D5079C-8B22-4C9C-A7EA-A4C0058B6D86}"/>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1" name="テキスト ボックス 660">
          <a:extLst>
            <a:ext uri="{FF2B5EF4-FFF2-40B4-BE49-F238E27FC236}">
              <a16:creationId xmlns:a16="http://schemas.microsoft.com/office/drawing/2014/main" id="{921069F4-BA4E-452C-B613-070ABFA29E07}"/>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2" name="直線コネクタ 661">
          <a:extLst>
            <a:ext uri="{FF2B5EF4-FFF2-40B4-BE49-F238E27FC236}">
              <a16:creationId xmlns:a16="http://schemas.microsoft.com/office/drawing/2014/main" id="{3A5EB8AC-5D70-44DE-B327-5194A132FA4D}"/>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3" name="テキスト ボックス 662">
          <a:extLst>
            <a:ext uri="{FF2B5EF4-FFF2-40B4-BE49-F238E27FC236}">
              <a16:creationId xmlns:a16="http://schemas.microsoft.com/office/drawing/2014/main" id="{6DEF8EA2-693F-4A51-AF2D-2B66817C764F}"/>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4" name="直線コネクタ 663">
          <a:extLst>
            <a:ext uri="{FF2B5EF4-FFF2-40B4-BE49-F238E27FC236}">
              <a16:creationId xmlns:a16="http://schemas.microsoft.com/office/drawing/2014/main" id="{A36EA915-71A3-40DD-B034-771D34B73FBD}"/>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5" name="テキスト ボックス 664">
          <a:extLst>
            <a:ext uri="{FF2B5EF4-FFF2-40B4-BE49-F238E27FC236}">
              <a16:creationId xmlns:a16="http://schemas.microsoft.com/office/drawing/2014/main" id="{446E5826-E4FC-4C4B-95DD-652A02FE8955}"/>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6" name="直線コネクタ 665">
          <a:extLst>
            <a:ext uri="{FF2B5EF4-FFF2-40B4-BE49-F238E27FC236}">
              <a16:creationId xmlns:a16="http://schemas.microsoft.com/office/drawing/2014/main" id="{5689CF41-28AB-4539-B1FE-EB0FB4266437}"/>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7" name="テキスト ボックス 666">
          <a:extLst>
            <a:ext uri="{FF2B5EF4-FFF2-40B4-BE49-F238E27FC236}">
              <a16:creationId xmlns:a16="http://schemas.microsoft.com/office/drawing/2014/main" id="{7CC1B4F3-0DB8-4C20-8229-33E95D7CEAA5}"/>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8" name="直線コネクタ 667">
          <a:extLst>
            <a:ext uri="{FF2B5EF4-FFF2-40B4-BE49-F238E27FC236}">
              <a16:creationId xmlns:a16="http://schemas.microsoft.com/office/drawing/2014/main" id="{9D8A64A4-D111-4DC9-80E7-C34F569B4041}"/>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9" name="【公民館】&#10;有形固定資産減価償却率グラフ枠">
          <a:extLst>
            <a:ext uri="{FF2B5EF4-FFF2-40B4-BE49-F238E27FC236}">
              <a16:creationId xmlns:a16="http://schemas.microsoft.com/office/drawing/2014/main" id="{53FF986E-B442-4883-8D43-F02C0D4AD7CB}"/>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118655</xdr:rowOff>
    </xdr:from>
    <xdr:to>
      <xdr:col>85</xdr:col>
      <xdr:colOff>126364</xdr:colOff>
      <xdr:row>109</xdr:row>
      <xdr:rowOff>35379</xdr:rowOff>
    </xdr:to>
    <xdr:cxnSp macro="">
      <xdr:nvCxnSpPr>
        <xdr:cNvPr id="670" name="直線コネクタ 669">
          <a:extLst>
            <a:ext uri="{FF2B5EF4-FFF2-40B4-BE49-F238E27FC236}">
              <a16:creationId xmlns:a16="http://schemas.microsoft.com/office/drawing/2014/main" id="{2B2B8A9E-F6EE-4716-AA49-9BED54737E4F}"/>
            </a:ext>
          </a:extLst>
        </xdr:cNvPr>
        <xdr:cNvCxnSpPr/>
      </xdr:nvCxnSpPr>
      <xdr:spPr>
        <a:xfrm flipV="1">
          <a:off x="14375764" y="16882655"/>
          <a:ext cx="0" cy="142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71" name="【公民館】&#10;有形固定資産減価償却率最小値テキスト">
          <a:extLst>
            <a:ext uri="{FF2B5EF4-FFF2-40B4-BE49-F238E27FC236}">
              <a16:creationId xmlns:a16="http://schemas.microsoft.com/office/drawing/2014/main" id="{5D5D0334-529A-4B34-AA15-2DF62C73AB22}"/>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2" name="直線コネクタ 671">
          <a:extLst>
            <a:ext uri="{FF2B5EF4-FFF2-40B4-BE49-F238E27FC236}">
              <a16:creationId xmlns:a16="http://schemas.microsoft.com/office/drawing/2014/main" id="{B0491EFA-E413-4596-90BA-F101F0DCEB83}"/>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65332</xdr:rowOff>
    </xdr:from>
    <xdr:ext cx="405111" cy="259045"/>
    <xdr:sp macro="" textlink="">
      <xdr:nvSpPr>
        <xdr:cNvPr id="673" name="【公民館】&#10;有形固定資産減価償却率最大値テキスト">
          <a:extLst>
            <a:ext uri="{FF2B5EF4-FFF2-40B4-BE49-F238E27FC236}">
              <a16:creationId xmlns:a16="http://schemas.microsoft.com/office/drawing/2014/main" id="{7DF37341-5174-4BD6-8662-1626266734B4}"/>
            </a:ext>
          </a:extLst>
        </xdr:cNvPr>
        <xdr:cNvSpPr txBox="1"/>
      </xdr:nvSpPr>
      <xdr:spPr>
        <a:xfrm>
          <a:off x="14414500" y="16661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118655</xdr:rowOff>
    </xdr:from>
    <xdr:to>
      <xdr:col>86</xdr:col>
      <xdr:colOff>25400</xdr:colOff>
      <xdr:row>100</xdr:row>
      <xdr:rowOff>118655</xdr:rowOff>
    </xdr:to>
    <xdr:cxnSp macro="">
      <xdr:nvCxnSpPr>
        <xdr:cNvPr id="674" name="直線コネクタ 673">
          <a:extLst>
            <a:ext uri="{FF2B5EF4-FFF2-40B4-BE49-F238E27FC236}">
              <a16:creationId xmlns:a16="http://schemas.microsoft.com/office/drawing/2014/main" id="{5A873148-A074-4D11-BF5F-6580B48A2F9C}"/>
            </a:ext>
          </a:extLst>
        </xdr:cNvPr>
        <xdr:cNvCxnSpPr/>
      </xdr:nvCxnSpPr>
      <xdr:spPr>
        <a:xfrm>
          <a:off x="14287500" y="168826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106</xdr:row>
      <xdr:rowOff>23421</xdr:rowOff>
    </xdr:from>
    <xdr:ext cx="405111" cy="259045"/>
    <xdr:sp macro="" textlink="">
      <xdr:nvSpPr>
        <xdr:cNvPr id="675" name="【公民館】&#10;有形固定資産減価償却率平均値テキスト">
          <a:extLst>
            <a:ext uri="{FF2B5EF4-FFF2-40B4-BE49-F238E27FC236}">
              <a16:creationId xmlns:a16="http://schemas.microsoft.com/office/drawing/2014/main" id="{88FACC6A-5E20-4C7A-842F-29F8DEAE1C9D}"/>
            </a:ext>
          </a:extLst>
        </xdr:cNvPr>
        <xdr:cNvSpPr txBox="1"/>
      </xdr:nvSpPr>
      <xdr:spPr>
        <a:xfrm>
          <a:off x="14414500" y="177932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44994</xdr:rowOff>
    </xdr:from>
    <xdr:to>
      <xdr:col>85</xdr:col>
      <xdr:colOff>177800</xdr:colOff>
      <xdr:row>106</xdr:row>
      <xdr:rowOff>146594</xdr:rowOff>
    </xdr:to>
    <xdr:sp macro="" textlink="">
      <xdr:nvSpPr>
        <xdr:cNvPr id="676" name="フローチャート: 判断 675">
          <a:extLst>
            <a:ext uri="{FF2B5EF4-FFF2-40B4-BE49-F238E27FC236}">
              <a16:creationId xmlns:a16="http://schemas.microsoft.com/office/drawing/2014/main" id="{88D432B5-52BB-44C2-B4AA-481A627D226A}"/>
            </a:ext>
          </a:extLst>
        </xdr:cNvPr>
        <xdr:cNvSpPr/>
      </xdr:nvSpPr>
      <xdr:spPr>
        <a:xfrm>
          <a:off x="14325600" y="17814834"/>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15602</xdr:rowOff>
    </xdr:from>
    <xdr:to>
      <xdr:col>81</xdr:col>
      <xdr:colOff>101600</xdr:colOff>
      <xdr:row>106</xdr:row>
      <xdr:rowOff>117202</xdr:rowOff>
    </xdr:to>
    <xdr:sp macro="" textlink="">
      <xdr:nvSpPr>
        <xdr:cNvPr id="677" name="フローチャート: 判断 676">
          <a:extLst>
            <a:ext uri="{FF2B5EF4-FFF2-40B4-BE49-F238E27FC236}">
              <a16:creationId xmlns:a16="http://schemas.microsoft.com/office/drawing/2014/main" id="{E050B093-AB84-49F6-AA9C-24C94CF5E350}"/>
            </a:ext>
          </a:extLst>
        </xdr:cNvPr>
        <xdr:cNvSpPr/>
      </xdr:nvSpPr>
      <xdr:spPr>
        <a:xfrm>
          <a:off x="13578840" y="17785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49893</xdr:rowOff>
    </xdr:from>
    <xdr:to>
      <xdr:col>76</xdr:col>
      <xdr:colOff>165100</xdr:colOff>
      <xdr:row>106</xdr:row>
      <xdr:rowOff>151493</xdr:rowOff>
    </xdr:to>
    <xdr:sp macro="" textlink="">
      <xdr:nvSpPr>
        <xdr:cNvPr id="678" name="フローチャート: 判断 677">
          <a:extLst>
            <a:ext uri="{FF2B5EF4-FFF2-40B4-BE49-F238E27FC236}">
              <a16:creationId xmlns:a16="http://schemas.microsoft.com/office/drawing/2014/main" id="{822B074F-9D13-413D-99FE-616D87FA9EB5}"/>
            </a:ext>
          </a:extLst>
        </xdr:cNvPr>
        <xdr:cNvSpPr/>
      </xdr:nvSpPr>
      <xdr:spPr>
        <a:xfrm>
          <a:off x="12804140" y="17819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36830</xdr:rowOff>
    </xdr:from>
    <xdr:to>
      <xdr:col>72</xdr:col>
      <xdr:colOff>38100</xdr:colOff>
      <xdr:row>106</xdr:row>
      <xdr:rowOff>138430</xdr:rowOff>
    </xdr:to>
    <xdr:sp macro="" textlink="">
      <xdr:nvSpPr>
        <xdr:cNvPr id="679" name="フローチャート: 判断 678">
          <a:extLst>
            <a:ext uri="{FF2B5EF4-FFF2-40B4-BE49-F238E27FC236}">
              <a16:creationId xmlns:a16="http://schemas.microsoft.com/office/drawing/2014/main" id="{FBE1DF0A-9F08-4243-99F9-0DDD5DFFE470}"/>
            </a:ext>
          </a:extLst>
        </xdr:cNvPr>
        <xdr:cNvSpPr/>
      </xdr:nvSpPr>
      <xdr:spPr>
        <a:xfrm>
          <a:off x="12029440" y="178066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61323</xdr:rowOff>
    </xdr:from>
    <xdr:to>
      <xdr:col>67</xdr:col>
      <xdr:colOff>101600</xdr:colOff>
      <xdr:row>106</xdr:row>
      <xdr:rowOff>162923</xdr:rowOff>
    </xdr:to>
    <xdr:sp macro="" textlink="">
      <xdr:nvSpPr>
        <xdr:cNvPr id="680" name="フローチャート: 判断 679">
          <a:extLst>
            <a:ext uri="{FF2B5EF4-FFF2-40B4-BE49-F238E27FC236}">
              <a16:creationId xmlns:a16="http://schemas.microsoft.com/office/drawing/2014/main" id="{48F75430-CAF4-4235-9FAE-338417D1E8F5}"/>
            </a:ext>
          </a:extLst>
        </xdr:cNvPr>
        <xdr:cNvSpPr/>
      </xdr:nvSpPr>
      <xdr:spPr>
        <a:xfrm>
          <a:off x="11231880" y="17831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C1248CEC-8F7E-4B5B-8E64-C25580495BE6}"/>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BBD911A9-64BD-40D1-82DF-5B0EA3673ADF}"/>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03401CDF-71FF-4BCA-80E9-E7779C2028DC}"/>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724B010F-B8CF-4E86-914A-5FAA33C5CCFC}"/>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05C10B0A-13F8-4C1D-B97D-346483952E0E}"/>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111942</xdr:rowOff>
    </xdr:from>
    <xdr:to>
      <xdr:col>85</xdr:col>
      <xdr:colOff>177800</xdr:colOff>
      <xdr:row>104</xdr:row>
      <xdr:rowOff>42092</xdr:rowOff>
    </xdr:to>
    <xdr:sp macro="" textlink="">
      <xdr:nvSpPr>
        <xdr:cNvPr id="686" name="楕円 685">
          <a:extLst>
            <a:ext uri="{FF2B5EF4-FFF2-40B4-BE49-F238E27FC236}">
              <a16:creationId xmlns:a16="http://schemas.microsoft.com/office/drawing/2014/main" id="{A6247361-A688-4690-8744-248D0ADB720C}"/>
            </a:ext>
          </a:extLst>
        </xdr:cNvPr>
        <xdr:cNvSpPr/>
      </xdr:nvSpPr>
      <xdr:spPr>
        <a:xfrm>
          <a:off x="14325600" y="1737886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134819</xdr:rowOff>
    </xdr:from>
    <xdr:ext cx="405111" cy="259045"/>
    <xdr:sp macro="" textlink="">
      <xdr:nvSpPr>
        <xdr:cNvPr id="687" name="【公民館】&#10;有形固定資産減価償却率該当値テキスト">
          <a:extLst>
            <a:ext uri="{FF2B5EF4-FFF2-40B4-BE49-F238E27FC236}">
              <a16:creationId xmlns:a16="http://schemas.microsoft.com/office/drawing/2014/main" id="{0043B2D4-D2C3-49D1-B3E5-1AE175FAAA9B}"/>
            </a:ext>
          </a:extLst>
        </xdr:cNvPr>
        <xdr:cNvSpPr txBox="1"/>
      </xdr:nvSpPr>
      <xdr:spPr>
        <a:xfrm>
          <a:off x="14414500" y="17234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80918</xdr:rowOff>
    </xdr:from>
    <xdr:to>
      <xdr:col>81</xdr:col>
      <xdr:colOff>101600</xdr:colOff>
      <xdr:row>104</xdr:row>
      <xdr:rowOff>11068</xdr:rowOff>
    </xdr:to>
    <xdr:sp macro="" textlink="">
      <xdr:nvSpPr>
        <xdr:cNvPr id="688" name="楕円 687">
          <a:extLst>
            <a:ext uri="{FF2B5EF4-FFF2-40B4-BE49-F238E27FC236}">
              <a16:creationId xmlns:a16="http://schemas.microsoft.com/office/drawing/2014/main" id="{3141DEE5-D862-4970-98A2-4EE1086E0664}"/>
            </a:ext>
          </a:extLst>
        </xdr:cNvPr>
        <xdr:cNvSpPr/>
      </xdr:nvSpPr>
      <xdr:spPr>
        <a:xfrm>
          <a:off x="13578840" y="173478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131718</xdr:rowOff>
    </xdr:from>
    <xdr:to>
      <xdr:col>85</xdr:col>
      <xdr:colOff>127000</xdr:colOff>
      <xdr:row>103</xdr:row>
      <xdr:rowOff>162742</xdr:rowOff>
    </xdr:to>
    <xdr:cxnSp macro="">
      <xdr:nvCxnSpPr>
        <xdr:cNvPr id="689" name="直線コネクタ 688">
          <a:extLst>
            <a:ext uri="{FF2B5EF4-FFF2-40B4-BE49-F238E27FC236}">
              <a16:creationId xmlns:a16="http://schemas.microsoft.com/office/drawing/2014/main" id="{BDC49076-D308-4356-81DE-F5E3D47DD91A}"/>
            </a:ext>
          </a:extLst>
        </xdr:cNvPr>
        <xdr:cNvCxnSpPr/>
      </xdr:nvCxnSpPr>
      <xdr:spPr>
        <a:xfrm>
          <a:off x="13629640" y="17398638"/>
          <a:ext cx="74676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48261</xdr:rowOff>
    </xdr:from>
    <xdr:to>
      <xdr:col>76</xdr:col>
      <xdr:colOff>165100</xdr:colOff>
      <xdr:row>103</xdr:row>
      <xdr:rowOff>149861</xdr:rowOff>
    </xdr:to>
    <xdr:sp macro="" textlink="">
      <xdr:nvSpPr>
        <xdr:cNvPr id="690" name="楕円 689">
          <a:extLst>
            <a:ext uri="{FF2B5EF4-FFF2-40B4-BE49-F238E27FC236}">
              <a16:creationId xmlns:a16="http://schemas.microsoft.com/office/drawing/2014/main" id="{F94C8EC2-DF68-4D06-BD64-56955E8B93D5}"/>
            </a:ext>
          </a:extLst>
        </xdr:cNvPr>
        <xdr:cNvSpPr/>
      </xdr:nvSpPr>
      <xdr:spPr>
        <a:xfrm>
          <a:off x="12804140" y="1731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99061</xdr:rowOff>
    </xdr:from>
    <xdr:to>
      <xdr:col>81</xdr:col>
      <xdr:colOff>50800</xdr:colOff>
      <xdr:row>103</xdr:row>
      <xdr:rowOff>131718</xdr:rowOff>
    </xdr:to>
    <xdr:cxnSp macro="">
      <xdr:nvCxnSpPr>
        <xdr:cNvPr id="691" name="直線コネクタ 690">
          <a:extLst>
            <a:ext uri="{FF2B5EF4-FFF2-40B4-BE49-F238E27FC236}">
              <a16:creationId xmlns:a16="http://schemas.microsoft.com/office/drawing/2014/main" id="{5E8E9457-17BC-4171-80FA-04B17E08E12D}"/>
            </a:ext>
          </a:extLst>
        </xdr:cNvPr>
        <xdr:cNvCxnSpPr/>
      </xdr:nvCxnSpPr>
      <xdr:spPr>
        <a:xfrm>
          <a:off x="12854940" y="17365981"/>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167458</xdr:rowOff>
    </xdr:from>
    <xdr:to>
      <xdr:col>72</xdr:col>
      <xdr:colOff>38100</xdr:colOff>
      <xdr:row>103</xdr:row>
      <xdr:rowOff>97608</xdr:rowOff>
    </xdr:to>
    <xdr:sp macro="" textlink="">
      <xdr:nvSpPr>
        <xdr:cNvPr id="692" name="楕円 691">
          <a:extLst>
            <a:ext uri="{FF2B5EF4-FFF2-40B4-BE49-F238E27FC236}">
              <a16:creationId xmlns:a16="http://schemas.microsoft.com/office/drawing/2014/main" id="{A3A11FBB-296C-4F74-8685-6FCEE808822A}"/>
            </a:ext>
          </a:extLst>
        </xdr:cNvPr>
        <xdr:cNvSpPr/>
      </xdr:nvSpPr>
      <xdr:spPr>
        <a:xfrm>
          <a:off x="12029440" y="172667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46808</xdr:rowOff>
    </xdr:from>
    <xdr:to>
      <xdr:col>76</xdr:col>
      <xdr:colOff>114300</xdr:colOff>
      <xdr:row>103</xdr:row>
      <xdr:rowOff>99061</xdr:rowOff>
    </xdr:to>
    <xdr:cxnSp macro="">
      <xdr:nvCxnSpPr>
        <xdr:cNvPr id="693" name="直線コネクタ 692">
          <a:extLst>
            <a:ext uri="{FF2B5EF4-FFF2-40B4-BE49-F238E27FC236}">
              <a16:creationId xmlns:a16="http://schemas.microsoft.com/office/drawing/2014/main" id="{649F5167-2298-4A67-A971-1E1200F6C907}"/>
            </a:ext>
          </a:extLst>
        </xdr:cNvPr>
        <xdr:cNvCxnSpPr/>
      </xdr:nvCxnSpPr>
      <xdr:spPr>
        <a:xfrm>
          <a:off x="12072620" y="17313728"/>
          <a:ext cx="782320" cy="5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133169</xdr:rowOff>
    </xdr:from>
    <xdr:to>
      <xdr:col>67</xdr:col>
      <xdr:colOff>101600</xdr:colOff>
      <xdr:row>103</xdr:row>
      <xdr:rowOff>63319</xdr:rowOff>
    </xdr:to>
    <xdr:sp macro="" textlink="">
      <xdr:nvSpPr>
        <xdr:cNvPr id="694" name="楕円 693">
          <a:extLst>
            <a:ext uri="{FF2B5EF4-FFF2-40B4-BE49-F238E27FC236}">
              <a16:creationId xmlns:a16="http://schemas.microsoft.com/office/drawing/2014/main" id="{906BA9E7-96C4-4877-B734-9F452D4D5B7F}"/>
            </a:ext>
          </a:extLst>
        </xdr:cNvPr>
        <xdr:cNvSpPr/>
      </xdr:nvSpPr>
      <xdr:spPr>
        <a:xfrm>
          <a:off x="11231880" y="172324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12519</xdr:rowOff>
    </xdr:from>
    <xdr:to>
      <xdr:col>71</xdr:col>
      <xdr:colOff>177800</xdr:colOff>
      <xdr:row>103</xdr:row>
      <xdr:rowOff>46808</xdr:rowOff>
    </xdr:to>
    <xdr:cxnSp macro="">
      <xdr:nvCxnSpPr>
        <xdr:cNvPr id="695" name="直線コネクタ 694">
          <a:extLst>
            <a:ext uri="{FF2B5EF4-FFF2-40B4-BE49-F238E27FC236}">
              <a16:creationId xmlns:a16="http://schemas.microsoft.com/office/drawing/2014/main" id="{BE0D8808-DC46-4452-8853-AB579FE75CEC}"/>
            </a:ext>
          </a:extLst>
        </xdr:cNvPr>
        <xdr:cNvCxnSpPr/>
      </xdr:nvCxnSpPr>
      <xdr:spPr>
        <a:xfrm>
          <a:off x="11282680" y="17279439"/>
          <a:ext cx="78994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108329</xdr:rowOff>
    </xdr:from>
    <xdr:ext cx="405111" cy="259045"/>
    <xdr:sp macro="" textlink="">
      <xdr:nvSpPr>
        <xdr:cNvPr id="696" name="n_1aveValue【公民館】&#10;有形固定資産減価償却率">
          <a:extLst>
            <a:ext uri="{FF2B5EF4-FFF2-40B4-BE49-F238E27FC236}">
              <a16:creationId xmlns:a16="http://schemas.microsoft.com/office/drawing/2014/main" id="{EF2245D2-2476-44FC-9BB7-DDC645887209}"/>
            </a:ext>
          </a:extLst>
        </xdr:cNvPr>
        <xdr:cNvSpPr txBox="1"/>
      </xdr:nvSpPr>
      <xdr:spPr>
        <a:xfrm>
          <a:off x="13437244" y="17878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142620</xdr:rowOff>
    </xdr:from>
    <xdr:ext cx="405111" cy="259045"/>
    <xdr:sp macro="" textlink="">
      <xdr:nvSpPr>
        <xdr:cNvPr id="697" name="n_2aveValue【公民館】&#10;有形固定資産減価償却率">
          <a:extLst>
            <a:ext uri="{FF2B5EF4-FFF2-40B4-BE49-F238E27FC236}">
              <a16:creationId xmlns:a16="http://schemas.microsoft.com/office/drawing/2014/main" id="{3E35D3A9-991F-4378-894C-90F1FB839529}"/>
            </a:ext>
          </a:extLst>
        </xdr:cNvPr>
        <xdr:cNvSpPr txBox="1"/>
      </xdr:nvSpPr>
      <xdr:spPr>
        <a:xfrm>
          <a:off x="12675244" y="17912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129557</xdr:rowOff>
    </xdr:from>
    <xdr:ext cx="405111" cy="259045"/>
    <xdr:sp macro="" textlink="">
      <xdr:nvSpPr>
        <xdr:cNvPr id="698" name="n_3aveValue【公民館】&#10;有形固定資産減価償却率">
          <a:extLst>
            <a:ext uri="{FF2B5EF4-FFF2-40B4-BE49-F238E27FC236}">
              <a16:creationId xmlns:a16="http://schemas.microsoft.com/office/drawing/2014/main" id="{BFE8FFC1-DBDC-4CD1-BBB5-C709C9C35EC4}"/>
            </a:ext>
          </a:extLst>
        </xdr:cNvPr>
        <xdr:cNvSpPr txBox="1"/>
      </xdr:nvSpPr>
      <xdr:spPr>
        <a:xfrm>
          <a:off x="11900544" y="1789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154050</xdr:rowOff>
    </xdr:from>
    <xdr:ext cx="405111" cy="259045"/>
    <xdr:sp macro="" textlink="">
      <xdr:nvSpPr>
        <xdr:cNvPr id="699" name="n_4aveValue【公民館】&#10;有形固定資産減価償却率">
          <a:extLst>
            <a:ext uri="{FF2B5EF4-FFF2-40B4-BE49-F238E27FC236}">
              <a16:creationId xmlns:a16="http://schemas.microsoft.com/office/drawing/2014/main" id="{14835FFE-2F22-4030-95D6-0A655992217E}"/>
            </a:ext>
          </a:extLst>
        </xdr:cNvPr>
        <xdr:cNvSpPr txBox="1"/>
      </xdr:nvSpPr>
      <xdr:spPr>
        <a:xfrm>
          <a:off x="11102984" y="17923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27595</xdr:rowOff>
    </xdr:from>
    <xdr:ext cx="405111" cy="259045"/>
    <xdr:sp macro="" textlink="">
      <xdr:nvSpPr>
        <xdr:cNvPr id="700" name="n_1mainValue【公民館】&#10;有形固定資産減価償却率">
          <a:extLst>
            <a:ext uri="{FF2B5EF4-FFF2-40B4-BE49-F238E27FC236}">
              <a16:creationId xmlns:a16="http://schemas.microsoft.com/office/drawing/2014/main" id="{319021AD-B2A0-45A1-BB38-DC7A4746D517}"/>
            </a:ext>
          </a:extLst>
        </xdr:cNvPr>
        <xdr:cNvSpPr txBox="1"/>
      </xdr:nvSpPr>
      <xdr:spPr>
        <a:xfrm>
          <a:off x="13437244" y="17126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166388</xdr:rowOff>
    </xdr:from>
    <xdr:ext cx="405111" cy="259045"/>
    <xdr:sp macro="" textlink="">
      <xdr:nvSpPr>
        <xdr:cNvPr id="701" name="n_2mainValue【公民館】&#10;有形固定資産減価償却率">
          <a:extLst>
            <a:ext uri="{FF2B5EF4-FFF2-40B4-BE49-F238E27FC236}">
              <a16:creationId xmlns:a16="http://schemas.microsoft.com/office/drawing/2014/main" id="{B79955FA-86AB-4BE1-9CE0-EEFCB3485C42}"/>
            </a:ext>
          </a:extLst>
        </xdr:cNvPr>
        <xdr:cNvSpPr txBox="1"/>
      </xdr:nvSpPr>
      <xdr:spPr>
        <a:xfrm>
          <a:off x="12675244" y="17098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114135</xdr:rowOff>
    </xdr:from>
    <xdr:ext cx="405111" cy="259045"/>
    <xdr:sp macro="" textlink="">
      <xdr:nvSpPr>
        <xdr:cNvPr id="702" name="n_3mainValue【公民館】&#10;有形固定資産減価償却率">
          <a:extLst>
            <a:ext uri="{FF2B5EF4-FFF2-40B4-BE49-F238E27FC236}">
              <a16:creationId xmlns:a16="http://schemas.microsoft.com/office/drawing/2014/main" id="{FFB2D069-0B8C-4364-B403-B0476AD4EF9C}"/>
            </a:ext>
          </a:extLst>
        </xdr:cNvPr>
        <xdr:cNvSpPr txBox="1"/>
      </xdr:nvSpPr>
      <xdr:spPr>
        <a:xfrm>
          <a:off x="11900544" y="1704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79846</xdr:rowOff>
    </xdr:from>
    <xdr:ext cx="405111" cy="259045"/>
    <xdr:sp macro="" textlink="">
      <xdr:nvSpPr>
        <xdr:cNvPr id="703" name="n_4mainValue【公民館】&#10;有形固定資産減価償却率">
          <a:extLst>
            <a:ext uri="{FF2B5EF4-FFF2-40B4-BE49-F238E27FC236}">
              <a16:creationId xmlns:a16="http://schemas.microsoft.com/office/drawing/2014/main" id="{FA255177-4439-4085-AEE2-6E9752AF7A69}"/>
            </a:ext>
          </a:extLst>
        </xdr:cNvPr>
        <xdr:cNvSpPr txBox="1"/>
      </xdr:nvSpPr>
      <xdr:spPr>
        <a:xfrm>
          <a:off x="11102984" y="17011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4" name="正方形/長方形 703">
          <a:extLst>
            <a:ext uri="{FF2B5EF4-FFF2-40B4-BE49-F238E27FC236}">
              <a16:creationId xmlns:a16="http://schemas.microsoft.com/office/drawing/2014/main" id="{F6786B43-5D11-4653-977D-4EB092040488}"/>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5" name="正方形/長方形 704">
          <a:extLst>
            <a:ext uri="{FF2B5EF4-FFF2-40B4-BE49-F238E27FC236}">
              <a16:creationId xmlns:a16="http://schemas.microsoft.com/office/drawing/2014/main" id="{9BDA202F-5E89-4D04-A72F-203DD797372A}"/>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6" name="正方形/長方形 705">
          <a:extLst>
            <a:ext uri="{FF2B5EF4-FFF2-40B4-BE49-F238E27FC236}">
              <a16:creationId xmlns:a16="http://schemas.microsoft.com/office/drawing/2014/main" id="{049EB76C-F4FD-443A-A02B-39074440212D}"/>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7" name="正方形/長方形 706">
          <a:extLst>
            <a:ext uri="{FF2B5EF4-FFF2-40B4-BE49-F238E27FC236}">
              <a16:creationId xmlns:a16="http://schemas.microsoft.com/office/drawing/2014/main" id="{0B2DEF34-10CA-4CF1-8B77-A931DAB6F5D6}"/>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8" name="正方形/長方形 707">
          <a:extLst>
            <a:ext uri="{FF2B5EF4-FFF2-40B4-BE49-F238E27FC236}">
              <a16:creationId xmlns:a16="http://schemas.microsoft.com/office/drawing/2014/main" id="{BE101757-6DFF-48DE-82FD-3710619796ED}"/>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9" name="正方形/長方形 708">
          <a:extLst>
            <a:ext uri="{FF2B5EF4-FFF2-40B4-BE49-F238E27FC236}">
              <a16:creationId xmlns:a16="http://schemas.microsoft.com/office/drawing/2014/main" id="{A7BB96F7-9F58-4146-AB76-9B4258E7C51D}"/>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0" name="正方形/長方形 709">
          <a:extLst>
            <a:ext uri="{FF2B5EF4-FFF2-40B4-BE49-F238E27FC236}">
              <a16:creationId xmlns:a16="http://schemas.microsoft.com/office/drawing/2014/main" id="{ACD893DA-00C1-4D78-AECA-A6C121A2058A}"/>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1" name="正方形/長方形 710">
          <a:extLst>
            <a:ext uri="{FF2B5EF4-FFF2-40B4-BE49-F238E27FC236}">
              <a16:creationId xmlns:a16="http://schemas.microsoft.com/office/drawing/2014/main" id="{A1DB2176-79C7-47E6-B115-B353901E601B}"/>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2" name="テキスト ボックス 711">
          <a:extLst>
            <a:ext uri="{FF2B5EF4-FFF2-40B4-BE49-F238E27FC236}">
              <a16:creationId xmlns:a16="http://schemas.microsoft.com/office/drawing/2014/main" id="{EECF50CF-82BE-45A6-8A02-F03A4711081B}"/>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3" name="直線コネクタ 712">
          <a:extLst>
            <a:ext uri="{FF2B5EF4-FFF2-40B4-BE49-F238E27FC236}">
              <a16:creationId xmlns:a16="http://schemas.microsoft.com/office/drawing/2014/main" id="{6E204F0F-EC86-4E39-B9D6-AB2DA2490C9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4" name="直線コネクタ 713">
          <a:extLst>
            <a:ext uri="{FF2B5EF4-FFF2-40B4-BE49-F238E27FC236}">
              <a16:creationId xmlns:a16="http://schemas.microsoft.com/office/drawing/2014/main" id="{0EA7C444-B5A5-4341-B2EF-79A67ED253F0}"/>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5" name="テキスト ボックス 714">
          <a:extLst>
            <a:ext uri="{FF2B5EF4-FFF2-40B4-BE49-F238E27FC236}">
              <a16:creationId xmlns:a16="http://schemas.microsoft.com/office/drawing/2014/main" id="{E78DFBB3-AEB6-4DE9-A993-D4E823E414B3}"/>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6" name="直線コネクタ 715">
          <a:extLst>
            <a:ext uri="{FF2B5EF4-FFF2-40B4-BE49-F238E27FC236}">
              <a16:creationId xmlns:a16="http://schemas.microsoft.com/office/drawing/2014/main" id="{8F615B63-9604-45E3-B9FC-791EBF89026A}"/>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7" name="テキスト ボックス 716">
          <a:extLst>
            <a:ext uri="{FF2B5EF4-FFF2-40B4-BE49-F238E27FC236}">
              <a16:creationId xmlns:a16="http://schemas.microsoft.com/office/drawing/2014/main" id="{104D9C1C-6FFE-415D-99FC-1939EE0F7BC2}"/>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8" name="直線コネクタ 717">
          <a:extLst>
            <a:ext uri="{FF2B5EF4-FFF2-40B4-BE49-F238E27FC236}">
              <a16:creationId xmlns:a16="http://schemas.microsoft.com/office/drawing/2014/main" id="{78600523-8EED-4677-B709-69698046E519}"/>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9" name="テキスト ボックス 718">
          <a:extLst>
            <a:ext uri="{FF2B5EF4-FFF2-40B4-BE49-F238E27FC236}">
              <a16:creationId xmlns:a16="http://schemas.microsoft.com/office/drawing/2014/main" id="{6030827E-63C3-4E73-B838-CFB72272367D}"/>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20" name="直線コネクタ 719">
          <a:extLst>
            <a:ext uri="{FF2B5EF4-FFF2-40B4-BE49-F238E27FC236}">
              <a16:creationId xmlns:a16="http://schemas.microsoft.com/office/drawing/2014/main" id="{6EF00EA2-D7D2-4972-9018-2666E28E9D39}"/>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21" name="テキスト ボックス 720">
          <a:extLst>
            <a:ext uri="{FF2B5EF4-FFF2-40B4-BE49-F238E27FC236}">
              <a16:creationId xmlns:a16="http://schemas.microsoft.com/office/drawing/2014/main" id="{CAC256C4-7846-4146-9E63-A49471837FBE}"/>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2" name="直線コネクタ 721">
          <a:extLst>
            <a:ext uri="{FF2B5EF4-FFF2-40B4-BE49-F238E27FC236}">
              <a16:creationId xmlns:a16="http://schemas.microsoft.com/office/drawing/2014/main" id="{C293278A-AAD2-48DF-8CB9-80C6F3A31BDD}"/>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3" name="テキスト ボックス 722">
          <a:extLst>
            <a:ext uri="{FF2B5EF4-FFF2-40B4-BE49-F238E27FC236}">
              <a16:creationId xmlns:a16="http://schemas.microsoft.com/office/drawing/2014/main" id="{58EB158C-6873-4A36-B7D8-D697B665439B}"/>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4" name="直線コネクタ 723">
          <a:extLst>
            <a:ext uri="{FF2B5EF4-FFF2-40B4-BE49-F238E27FC236}">
              <a16:creationId xmlns:a16="http://schemas.microsoft.com/office/drawing/2014/main" id="{9315B64E-968F-4A8D-9A19-B3805D5BA026}"/>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5" name="テキスト ボックス 724">
          <a:extLst>
            <a:ext uri="{FF2B5EF4-FFF2-40B4-BE49-F238E27FC236}">
              <a16:creationId xmlns:a16="http://schemas.microsoft.com/office/drawing/2014/main" id="{27282391-6970-40B0-BF6B-5397F9B7C35E}"/>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6" name="直線コネクタ 725">
          <a:extLst>
            <a:ext uri="{FF2B5EF4-FFF2-40B4-BE49-F238E27FC236}">
              <a16:creationId xmlns:a16="http://schemas.microsoft.com/office/drawing/2014/main" id="{85D988D4-8ECF-4E93-BBA5-0A7B1E8D8178}"/>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7" name="テキスト ボックス 726">
          <a:extLst>
            <a:ext uri="{FF2B5EF4-FFF2-40B4-BE49-F238E27FC236}">
              <a16:creationId xmlns:a16="http://schemas.microsoft.com/office/drawing/2014/main" id="{90FA2E3E-47E6-4D2A-8CC6-CA693CE34253}"/>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8" name="【公民館】&#10;一人当たり面積グラフ枠">
          <a:extLst>
            <a:ext uri="{FF2B5EF4-FFF2-40B4-BE49-F238E27FC236}">
              <a16:creationId xmlns:a16="http://schemas.microsoft.com/office/drawing/2014/main" id="{AF8BC794-3CC2-4384-9F67-F250D7383B94}"/>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77288</xdr:rowOff>
    </xdr:from>
    <xdr:to>
      <xdr:col>116</xdr:col>
      <xdr:colOff>62864</xdr:colOff>
      <xdr:row>109</xdr:row>
      <xdr:rowOff>16873</xdr:rowOff>
    </xdr:to>
    <xdr:cxnSp macro="">
      <xdr:nvCxnSpPr>
        <xdr:cNvPr id="729" name="直線コネクタ 728">
          <a:extLst>
            <a:ext uri="{FF2B5EF4-FFF2-40B4-BE49-F238E27FC236}">
              <a16:creationId xmlns:a16="http://schemas.microsoft.com/office/drawing/2014/main" id="{B53A866B-9D27-4F97-97D6-7A82F8C7D702}"/>
            </a:ext>
          </a:extLst>
        </xdr:cNvPr>
        <xdr:cNvCxnSpPr/>
      </xdr:nvCxnSpPr>
      <xdr:spPr>
        <a:xfrm flipV="1">
          <a:off x="19509104" y="16841288"/>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20700</xdr:rowOff>
    </xdr:from>
    <xdr:ext cx="469744" cy="259045"/>
    <xdr:sp macro="" textlink="">
      <xdr:nvSpPr>
        <xdr:cNvPr id="730" name="【公民館】&#10;一人当たり面積最小値テキスト">
          <a:extLst>
            <a:ext uri="{FF2B5EF4-FFF2-40B4-BE49-F238E27FC236}">
              <a16:creationId xmlns:a16="http://schemas.microsoft.com/office/drawing/2014/main" id="{C0BAC1CA-63C6-41CA-ADBE-E8C086CF5DF8}"/>
            </a:ext>
          </a:extLst>
        </xdr:cNvPr>
        <xdr:cNvSpPr txBox="1"/>
      </xdr:nvSpPr>
      <xdr:spPr>
        <a:xfrm>
          <a:off x="19547840" y="18293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16873</xdr:rowOff>
    </xdr:from>
    <xdr:to>
      <xdr:col>116</xdr:col>
      <xdr:colOff>152400</xdr:colOff>
      <xdr:row>109</xdr:row>
      <xdr:rowOff>16873</xdr:rowOff>
    </xdr:to>
    <xdr:cxnSp macro="">
      <xdr:nvCxnSpPr>
        <xdr:cNvPr id="731" name="直線コネクタ 730">
          <a:extLst>
            <a:ext uri="{FF2B5EF4-FFF2-40B4-BE49-F238E27FC236}">
              <a16:creationId xmlns:a16="http://schemas.microsoft.com/office/drawing/2014/main" id="{FCFC3E64-C6C7-45CA-ABA0-D1D9F431B20D}"/>
            </a:ext>
          </a:extLst>
        </xdr:cNvPr>
        <xdr:cNvCxnSpPr/>
      </xdr:nvCxnSpPr>
      <xdr:spPr>
        <a:xfrm>
          <a:off x="19443700" y="182896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23965</xdr:rowOff>
    </xdr:from>
    <xdr:ext cx="469744" cy="259045"/>
    <xdr:sp macro="" textlink="">
      <xdr:nvSpPr>
        <xdr:cNvPr id="732" name="【公民館】&#10;一人当たり面積最大値テキスト">
          <a:extLst>
            <a:ext uri="{FF2B5EF4-FFF2-40B4-BE49-F238E27FC236}">
              <a16:creationId xmlns:a16="http://schemas.microsoft.com/office/drawing/2014/main" id="{A6A088A3-44F8-447B-9FC9-AFE9100E143A}"/>
            </a:ext>
          </a:extLst>
        </xdr:cNvPr>
        <xdr:cNvSpPr txBox="1"/>
      </xdr:nvSpPr>
      <xdr:spPr>
        <a:xfrm>
          <a:off x="19547840" y="16620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77288</xdr:rowOff>
    </xdr:from>
    <xdr:to>
      <xdr:col>116</xdr:col>
      <xdr:colOff>152400</xdr:colOff>
      <xdr:row>100</xdr:row>
      <xdr:rowOff>77288</xdr:rowOff>
    </xdr:to>
    <xdr:cxnSp macro="">
      <xdr:nvCxnSpPr>
        <xdr:cNvPr id="733" name="直線コネクタ 732">
          <a:extLst>
            <a:ext uri="{FF2B5EF4-FFF2-40B4-BE49-F238E27FC236}">
              <a16:creationId xmlns:a16="http://schemas.microsoft.com/office/drawing/2014/main" id="{F9993AA7-F3AB-4218-9302-9A5EC6D016F7}"/>
            </a:ext>
          </a:extLst>
        </xdr:cNvPr>
        <xdr:cNvCxnSpPr/>
      </xdr:nvCxnSpPr>
      <xdr:spPr>
        <a:xfrm>
          <a:off x="19443700" y="168412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65876</xdr:rowOff>
    </xdr:from>
    <xdr:ext cx="469744" cy="259045"/>
    <xdr:sp macro="" textlink="">
      <xdr:nvSpPr>
        <xdr:cNvPr id="734" name="【公民館】&#10;一人当たり面積平均値テキスト">
          <a:extLst>
            <a:ext uri="{FF2B5EF4-FFF2-40B4-BE49-F238E27FC236}">
              <a16:creationId xmlns:a16="http://schemas.microsoft.com/office/drawing/2014/main" id="{C6D1A225-931F-4572-B698-0D50D1D28613}"/>
            </a:ext>
          </a:extLst>
        </xdr:cNvPr>
        <xdr:cNvSpPr txBox="1"/>
      </xdr:nvSpPr>
      <xdr:spPr>
        <a:xfrm>
          <a:off x="19547840" y="17835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87449</xdr:rowOff>
    </xdr:from>
    <xdr:to>
      <xdr:col>116</xdr:col>
      <xdr:colOff>114300</xdr:colOff>
      <xdr:row>107</xdr:row>
      <xdr:rowOff>17599</xdr:rowOff>
    </xdr:to>
    <xdr:sp macro="" textlink="">
      <xdr:nvSpPr>
        <xdr:cNvPr id="735" name="フローチャート: 判断 734">
          <a:extLst>
            <a:ext uri="{FF2B5EF4-FFF2-40B4-BE49-F238E27FC236}">
              <a16:creationId xmlns:a16="http://schemas.microsoft.com/office/drawing/2014/main" id="{229B6914-B334-40E5-A00D-A5E4B27ED644}"/>
            </a:ext>
          </a:extLst>
        </xdr:cNvPr>
        <xdr:cNvSpPr/>
      </xdr:nvSpPr>
      <xdr:spPr>
        <a:xfrm>
          <a:off x="19458940" y="178572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90714</xdr:rowOff>
    </xdr:from>
    <xdr:to>
      <xdr:col>112</xdr:col>
      <xdr:colOff>38100</xdr:colOff>
      <xdr:row>107</xdr:row>
      <xdr:rowOff>20864</xdr:rowOff>
    </xdr:to>
    <xdr:sp macro="" textlink="">
      <xdr:nvSpPr>
        <xdr:cNvPr id="736" name="フローチャート: 判断 735">
          <a:extLst>
            <a:ext uri="{FF2B5EF4-FFF2-40B4-BE49-F238E27FC236}">
              <a16:creationId xmlns:a16="http://schemas.microsoft.com/office/drawing/2014/main" id="{35E4D396-15B0-493E-804B-0583D3BA7D47}"/>
            </a:ext>
          </a:extLst>
        </xdr:cNvPr>
        <xdr:cNvSpPr/>
      </xdr:nvSpPr>
      <xdr:spPr>
        <a:xfrm>
          <a:off x="18735040" y="178605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76563</xdr:rowOff>
    </xdr:from>
    <xdr:to>
      <xdr:col>107</xdr:col>
      <xdr:colOff>101600</xdr:colOff>
      <xdr:row>107</xdr:row>
      <xdr:rowOff>6713</xdr:rowOff>
    </xdr:to>
    <xdr:sp macro="" textlink="">
      <xdr:nvSpPr>
        <xdr:cNvPr id="737" name="フローチャート: 判断 736">
          <a:extLst>
            <a:ext uri="{FF2B5EF4-FFF2-40B4-BE49-F238E27FC236}">
              <a16:creationId xmlns:a16="http://schemas.microsoft.com/office/drawing/2014/main" id="{B2A18656-8E2B-483B-A963-9D7780563DDD}"/>
            </a:ext>
          </a:extLst>
        </xdr:cNvPr>
        <xdr:cNvSpPr/>
      </xdr:nvSpPr>
      <xdr:spPr>
        <a:xfrm>
          <a:off x="17937480" y="178464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68943</xdr:rowOff>
    </xdr:from>
    <xdr:to>
      <xdr:col>102</xdr:col>
      <xdr:colOff>165100</xdr:colOff>
      <xdr:row>106</xdr:row>
      <xdr:rowOff>170543</xdr:rowOff>
    </xdr:to>
    <xdr:sp macro="" textlink="">
      <xdr:nvSpPr>
        <xdr:cNvPr id="738" name="フローチャート: 判断 737">
          <a:extLst>
            <a:ext uri="{FF2B5EF4-FFF2-40B4-BE49-F238E27FC236}">
              <a16:creationId xmlns:a16="http://schemas.microsoft.com/office/drawing/2014/main" id="{02CA57A6-9113-4484-BBE4-BC83EB55F0D6}"/>
            </a:ext>
          </a:extLst>
        </xdr:cNvPr>
        <xdr:cNvSpPr/>
      </xdr:nvSpPr>
      <xdr:spPr>
        <a:xfrm>
          <a:off x="17162780" y="1783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73298</xdr:rowOff>
    </xdr:from>
    <xdr:to>
      <xdr:col>98</xdr:col>
      <xdr:colOff>38100</xdr:colOff>
      <xdr:row>107</xdr:row>
      <xdr:rowOff>3448</xdr:rowOff>
    </xdr:to>
    <xdr:sp macro="" textlink="">
      <xdr:nvSpPr>
        <xdr:cNvPr id="739" name="フローチャート: 判断 738">
          <a:extLst>
            <a:ext uri="{FF2B5EF4-FFF2-40B4-BE49-F238E27FC236}">
              <a16:creationId xmlns:a16="http://schemas.microsoft.com/office/drawing/2014/main" id="{B1368CC2-50D3-4DE2-A4A9-7DA030D8C212}"/>
            </a:ext>
          </a:extLst>
        </xdr:cNvPr>
        <xdr:cNvSpPr/>
      </xdr:nvSpPr>
      <xdr:spPr>
        <a:xfrm>
          <a:off x="16388080" y="178431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685E9AA9-A4D7-4CDB-BE1A-8D410926CF32}"/>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AC90AAA3-13C1-4078-99DD-55579D8FC14C}"/>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8144C0DC-E092-4412-A895-1626BB25AA2D}"/>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3F29F828-6EE6-4196-AAE2-047426F0EF56}"/>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4" name="テキスト ボックス 743">
          <a:extLst>
            <a:ext uri="{FF2B5EF4-FFF2-40B4-BE49-F238E27FC236}">
              <a16:creationId xmlns:a16="http://schemas.microsoft.com/office/drawing/2014/main" id="{98F3240E-9CD6-46DA-9215-33F235D45099}"/>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126093</xdr:rowOff>
    </xdr:from>
    <xdr:to>
      <xdr:col>116</xdr:col>
      <xdr:colOff>114300</xdr:colOff>
      <xdr:row>106</xdr:row>
      <xdr:rowOff>56243</xdr:rowOff>
    </xdr:to>
    <xdr:sp macro="" textlink="">
      <xdr:nvSpPr>
        <xdr:cNvPr id="745" name="楕円 744">
          <a:extLst>
            <a:ext uri="{FF2B5EF4-FFF2-40B4-BE49-F238E27FC236}">
              <a16:creationId xmlns:a16="http://schemas.microsoft.com/office/drawing/2014/main" id="{D62C63BD-6BB2-4A89-913B-23A035F8CEF0}"/>
            </a:ext>
          </a:extLst>
        </xdr:cNvPr>
        <xdr:cNvSpPr/>
      </xdr:nvSpPr>
      <xdr:spPr>
        <a:xfrm>
          <a:off x="19458940" y="177282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148970</xdr:rowOff>
    </xdr:from>
    <xdr:ext cx="469744" cy="259045"/>
    <xdr:sp macro="" textlink="">
      <xdr:nvSpPr>
        <xdr:cNvPr id="746" name="【公民館】&#10;一人当たり面積該当値テキスト">
          <a:extLst>
            <a:ext uri="{FF2B5EF4-FFF2-40B4-BE49-F238E27FC236}">
              <a16:creationId xmlns:a16="http://schemas.microsoft.com/office/drawing/2014/main" id="{AED580C4-4D27-4F70-ABB0-D7B888B0863C}"/>
            </a:ext>
          </a:extLst>
        </xdr:cNvPr>
        <xdr:cNvSpPr txBox="1"/>
      </xdr:nvSpPr>
      <xdr:spPr>
        <a:xfrm>
          <a:off x="19547840" y="1758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132624</xdr:rowOff>
    </xdr:from>
    <xdr:to>
      <xdr:col>112</xdr:col>
      <xdr:colOff>38100</xdr:colOff>
      <xdr:row>106</xdr:row>
      <xdr:rowOff>62774</xdr:rowOff>
    </xdr:to>
    <xdr:sp macro="" textlink="">
      <xdr:nvSpPr>
        <xdr:cNvPr id="747" name="楕円 746">
          <a:extLst>
            <a:ext uri="{FF2B5EF4-FFF2-40B4-BE49-F238E27FC236}">
              <a16:creationId xmlns:a16="http://schemas.microsoft.com/office/drawing/2014/main" id="{B68A24C8-A5F8-4534-BB4D-0ED266315246}"/>
            </a:ext>
          </a:extLst>
        </xdr:cNvPr>
        <xdr:cNvSpPr/>
      </xdr:nvSpPr>
      <xdr:spPr>
        <a:xfrm>
          <a:off x="18735040" y="177348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5443</xdr:rowOff>
    </xdr:from>
    <xdr:to>
      <xdr:col>116</xdr:col>
      <xdr:colOff>63500</xdr:colOff>
      <xdr:row>106</xdr:row>
      <xdr:rowOff>11974</xdr:rowOff>
    </xdr:to>
    <xdr:cxnSp macro="">
      <xdr:nvCxnSpPr>
        <xdr:cNvPr id="748" name="直線コネクタ 747">
          <a:extLst>
            <a:ext uri="{FF2B5EF4-FFF2-40B4-BE49-F238E27FC236}">
              <a16:creationId xmlns:a16="http://schemas.microsoft.com/office/drawing/2014/main" id="{C91F324C-0E24-49DF-BDBF-72E7E543384A}"/>
            </a:ext>
          </a:extLst>
        </xdr:cNvPr>
        <xdr:cNvCxnSpPr/>
      </xdr:nvCxnSpPr>
      <xdr:spPr>
        <a:xfrm flipV="1">
          <a:off x="18778220" y="17775283"/>
          <a:ext cx="73152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139156</xdr:rowOff>
    </xdr:from>
    <xdr:to>
      <xdr:col>107</xdr:col>
      <xdr:colOff>101600</xdr:colOff>
      <xdr:row>106</xdr:row>
      <xdr:rowOff>69306</xdr:rowOff>
    </xdr:to>
    <xdr:sp macro="" textlink="">
      <xdr:nvSpPr>
        <xdr:cNvPr id="749" name="楕円 748">
          <a:extLst>
            <a:ext uri="{FF2B5EF4-FFF2-40B4-BE49-F238E27FC236}">
              <a16:creationId xmlns:a16="http://schemas.microsoft.com/office/drawing/2014/main" id="{B4B2F50A-81B4-4418-AA99-E13B006439ED}"/>
            </a:ext>
          </a:extLst>
        </xdr:cNvPr>
        <xdr:cNvSpPr/>
      </xdr:nvSpPr>
      <xdr:spPr>
        <a:xfrm>
          <a:off x="17937480" y="177413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11974</xdr:rowOff>
    </xdr:from>
    <xdr:to>
      <xdr:col>111</xdr:col>
      <xdr:colOff>177800</xdr:colOff>
      <xdr:row>106</xdr:row>
      <xdr:rowOff>18506</xdr:rowOff>
    </xdr:to>
    <xdr:cxnSp macro="">
      <xdr:nvCxnSpPr>
        <xdr:cNvPr id="750" name="直線コネクタ 749">
          <a:extLst>
            <a:ext uri="{FF2B5EF4-FFF2-40B4-BE49-F238E27FC236}">
              <a16:creationId xmlns:a16="http://schemas.microsoft.com/office/drawing/2014/main" id="{22602FCC-7105-4239-8B0D-7B73D3BA01E2}"/>
            </a:ext>
          </a:extLst>
        </xdr:cNvPr>
        <xdr:cNvCxnSpPr/>
      </xdr:nvCxnSpPr>
      <xdr:spPr>
        <a:xfrm flipV="1">
          <a:off x="17988280" y="17781814"/>
          <a:ext cx="78994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146776</xdr:rowOff>
    </xdr:from>
    <xdr:to>
      <xdr:col>102</xdr:col>
      <xdr:colOff>165100</xdr:colOff>
      <xdr:row>106</xdr:row>
      <xdr:rowOff>76926</xdr:rowOff>
    </xdr:to>
    <xdr:sp macro="" textlink="">
      <xdr:nvSpPr>
        <xdr:cNvPr id="751" name="楕円 750">
          <a:extLst>
            <a:ext uri="{FF2B5EF4-FFF2-40B4-BE49-F238E27FC236}">
              <a16:creationId xmlns:a16="http://schemas.microsoft.com/office/drawing/2014/main" id="{68A1D165-54D3-4C58-8D48-047DD9D0BC4F}"/>
            </a:ext>
          </a:extLst>
        </xdr:cNvPr>
        <xdr:cNvSpPr/>
      </xdr:nvSpPr>
      <xdr:spPr>
        <a:xfrm>
          <a:off x="17162780" y="177489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18506</xdr:rowOff>
    </xdr:from>
    <xdr:to>
      <xdr:col>107</xdr:col>
      <xdr:colOff>50800</xdr:colOff>
      <xdr:row>106</xdr:row>
      <xdr:rowOff>26126</xdr:rowOff>
    </xdr:to>
    <xdr:cxnSp macro="">
      <xdr:nvCxnSpPr>
        <xdr:cNvPr id="752" name="直線コネクタ 751">
          <a:extLst>
            <a:ext uri="{FF2B5EF4-FFF2-40B4-BE49-F238E27FC236}">
              <a16:creationId xmlns:a16="http://schemas.microsoft.com/office/drawing/2014/main" id="{EB64D330-9464-4018-BFBA-5DE8F17571DA}"/>
            </a:ext>
          </a:extLst>
        </xdr:cNvPr>
        <xdr:cNvCxnSpPr/>
      </xdr:nvCxnSpPr>
      <xdr:spPr>
        <a:xfrm flipV="1">
          <a:off x="17213580" y="17788346"/>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156573</xdr:rowOff>
    </xdr:from>
    <xdr:to>
      <xdr:col>98</xdr:col>
      <xdr:colOff>38100</xdr:colOff>
      <xdr:row>106</xdr:row>
      <xdr:rowOff>86723</xdr:rowOff>
    </xdr:to>
    <xdr:sp macro="" textlink="">
      <xdr:nvSpPr>
        <xdr:cNvPr id="753" name="楕円 752">
          <a:extLst>
            <a:ext uri="{FF2B5EF4-FFF2-40B4-BE49-F238E27FC236}">
              <a16:creationId xmlns:a16="http://schemas.microsoft.com/office/drawing/2014/main" id="{990A8D2C-957C-453D-BCA1-539FA3ECE628}"/>
            </a:ext>
          </a:extLst>
        </xdr:cNvPr>
        <xdr:cNvSpPr/>
      </xdr:nvSpPr>
      <xdr:spPr>
        <a:xfrm>
          <a:off x="16388080" y="1775877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26126</xdr:rowOff>
    </xdr:from>
    <xdr:to>
      <xdr:col>102</xdr:col>
      <xdr:colOff>114300</xdr:colOff>
      <xdr:row>106</xdr:row>
      <xdr:rowOff>35923</xdr:rowOff>
    </xdr:to>
    <xdr:cxnSp macro="">
      <xdr:nvCxnSpPr>
        <xdr:cNvPr id="754" name="直線コネクタ 753">
          <a:extLst>
            <a:ext uri="{FF2B5EF4-FFF2-40B4-BE49-F238E27FC236}">
              <a16:creationId xmlns:a16="http://schemas.microsoft.com/office/drawing/2014/main" id="{38D6CA7B-0A41-4FA1-9FAD-AA20B13EFF3C}"/>
            </a:ext>
          </a:extLst>
        </xdr:cNvPr>
        <xdr:cNvCxnSpPr/>
      </xdr:nvCxnSpPr>
      <xdr:spPr>
        <a:xfrm flipV="1">
          <a:off x="16431260" y="17795966"/>
          <a:ext cx="7823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11991</xdr:rowOff>
    </xdr:from>
    <xdr:ext cx="469744" cy="259045"/>
    <xdr:sp macro="" textlink="">
      <xdr:nvSpPr>
        <xdr:cNvPr id="755" name="n_1aveValue【公民館】&#10;一人当たり面積">
          <a:extLst>
            <a:ext uri="{FF2B5EF4-FFF2-40B4-BE49-F238E27FC236}">
              <a16:creationId xmlns:a16="http://schemas.microsoft.com/office/drawing/2014/main" id="{494EE2E5-8CD5-4F43-8CC0-72093108DF7F}"/>
            </a:ext>
          </a:extLst>
        </xdr:cNvPr>
        <xdr:cNvSpPr txBox="1"/>
      </xdr:nvSpPr>
      <xdr:spPr>
        <a:xfrm>
          <a:off x="18561127" y="17949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169290</xdr:rowOff>
    </xdr:from>
    <xdr:ext cx="469744" cy="259045"/>
    <xdr:sp macro="" textlink="">
      <xdr:nvSpPr>
        <xdr:cNvPr id="756" name="n_2aveValue【公民館】&#10;一人当たり面積">
          <a:extLst>
            <a:ext uri="{FF2B5EF4-FFF2-40B4-BE49-F238E27FC236}">
              <a16:creationId xmlns:a16="http://schemas.microsoft.com/office/drawing/2014/main" id="{D4924717-FA36-460C-B480-6F79063843E5}"/>
            </a:ext>
          </a:extLst>
        </xdr:cNvPr>
        <xdr:cNvSpPr txBox="1"/>
      </xdr:nvSpPr>
      <xdr:spPr>
        <a:xfrm>
          <a:off x="17776267" y="17939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161670</xdr:rowOff>
    </xdr:from>
    <xdr:ext cx="469744" cy="259045"/>
    <xdr:sp macro="" textlink="">
      <xdr:nvSpPr>
        <xdr:cNvPr id="757" name="n_3aveValue【公民館】&#10;一人当たり面積">
          <a:extLst>
            <a:ext uri="{FF2B5EF4-FFF2-40B4-BE49-F238E27FC236}">
              <a16:creationId xmlns:a16="http://schemas.microsoft.com/office/drawing/2014/main" id="{167B5A79-6998-4780-B005-366CE1701175}"/>
            </a:ext>
          </a:extLst>
        </xdr:cNvPr>
        <xdr:cNvSpPr txBox="1"/>
      </xdr:nvSpPr>
      <xdr:spPr>
        <a:xfrm>
          <a:off x="17001567" y="17931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166025</xdr:rowOff>
    </xdr:from>
    <xdr:ext cx="469744" cy="259045"/>
    <xdr:sp macro="" textlink="">
      <xdr:nvSpPr>
        <xdr:cNvPr id="758" name="n_4aveValue【公民館】&#10;一人当たり面積">
          <a:extLst>
            <a:ext uri="{FF2B5EF4-FFF2-40B4-BE49-F238E27FC236}">
              <a16:creationId xmlns:a16="http://schemas.microsoft.com/office/drawing/2014/main" id="{E4D77855-76E1-4826-82F8-15F147758751}"/>
            </a:ext>
          </a:extLst>
        </xdr:cNvPr>
        <xdr:cNvSpPr txBox="1"/>
      </xdr:nvSpPr>
      <xdr:spPr>
        <a:xfrm>
          <a:off x="16226867" y="17935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79301</xdr:rowOff>
    </xdr:from>
    <xdr:ext cx="469744" cy="259045"/>
    <xdr:sp macro="" textlink="">
      <xdr:nvSpPr>
        <xdr:cNvPr id="759" name="n_1mainValue【公民館】&#10;一人当たり面積">
          <a:extLst>
            <a:ext uri="{FF2B5EF4-FFF2-40B4-BE49-F238E27FC236}">
              <a16:creationId xmlns:a16="http://schemas.microsoft.com/office/drawing/2014/main" id="{CD424BC3-A823-4E19-A107-3FEAB667F7BE}"/>
            </a:ext>
          </a:extLst>
        </xdr:cNvPr>
        <xdr:cNvSpPr txBox="1"/>
      </xdr:nvSpPr>
      <xdr:spPr>
        <a:xfrm>
          <a:off x="18561127" y="17513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85833</xdr:rowOff>
    </xdr:from>
    <xdr:ext cx="469744" cy="259045"/>
    <xdr:sp macro="" textlink="">
      <xdr:nvSpPr>
        <xdr:cNvPr id="760" name="n_2mainValue【公民館】&#10;一人当たり面積">
          <a:extLst>
            <a:ext uri="{FF2B5EF4-FFF2-40B4-BE49-F238E27FC236}">
              <a16:creationId xmlns:a16="http://schemas.microsoft.com/office/drawing/2014/main" id="{721398E3-E95E-4900-A54F-C7FA96F3D0FC}"/>
            </a:ext>
          </a:extLst>
        </xdr:cNvPr>
        <xdr:cNvSpPr txBox="1"/>
      </xdr:nvSpPr>
      <xdr:spPr>
        <a:xfrm>
          <a:off x="17776267" y="17520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93453</xdr:rowOff>
    </xdr:from>
    <xdr:ext cx="469744" cy="259045"/>
    <xdr:sp macro="" textlink="">
      <xdr:nvSpPr>
        <xdr:cNvPr id="761" name="n_3mainValue【公民館】&#10;一人当たり面積">
          <a:extLst>
            <a:ext uri="{FF2B5EF4-FFF2-40B4-BE49-F238E27FC236}">
              <a16:creationId xmlns:a16="http://schemas.microsoft.com/office/drawing/2014/main" id="{BC5E7235-CA81-47B6-92F2-402E66631429}"/>
            </a:ext>
          </a:extLst>
        </xdr:cNvPr>
        <xdr:cNvSpPr txBox="1"/>
      </xdr:nvSpPr>
      <xdr:spPr>
        <a:xfrm>
          <a:off x="17001567" y="1752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103250</xdr:rowOff>
    </xdr:from>
    <xdr:ext cx="469744" cy="259045"/>
    <xdr:sp macro="" textlink="">
      <xdr:nvSpPr>
        <xdr:cNvPr id="762" name="n_4mainValue【公民館】&#10;一人当たり面積">
          <a:extLst>
            <a:ext uri="{FF2B5EF4-FFF2-40B4-BE49-F238E27FC236}">
              <a16:creationId xmlns:a16="http://schemas.microsoft.com/office/drawing/2014/main" id="{6102A03F-0C24-4E90-B849-AF48AC840D2C}"/>
            </a:ext>
          </a:extLst>
        </xdr:cNvPr>
        <xdr:cNvSpPr txBox="1"/>
      </xdr:nvSpPr>
      <xdr:spPr>
        <a:xfrm>
          <a:off x="16226867" y="1753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3" name="正方形/長方形 762">
          <a:extLst>
            <a:ext uri="{FF2B5EF4-FFF2-40B4-BE49-F238E27FC236}">
              <a16:creationId xmlns:a16="http://schemas.microsoft.com/office/drawing/2014/main" id="{EF7483FD-D08F-4CC8-8D86-00A01D588B16}"/>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4" name="正方形/長方形 763">
          <a:extLst>
            <a:ext uri="{FF2B5EF4-FFF2-40B4-BE49-F238E27FC236}">
              <a16:creationId xmlns:a16="http://schemas.microsoft.com/office/drawing/2014/main" id="{24E84CC3-231E-4836-A4DC-480509E0D8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5" name="テキスト ボックス 764">
          <a:extLst>
            <a:ext uri="{FF2B5EF4-FFF2-40B4-BE49-F238E27FC236}">
              <a16:creationId xmlns:a16="http://schemas.microsoft.com/office/drawing/2014/main" id="{9184ED11-12D3-4E47-A4A1-1807FE4D94D5}"/>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本表中、道路を除く全ての施設</a:t>
          </a:r>
          <a:r>
            <a:rPr kumimoji="1" lang="ja-JP" altLang="ja-JP" sz="1100">
              <a:solidFill>
                <a:sysClr val="windowText" lastClr="000000"/>
              </a:solidFill>
              <a:effectLst/>
              <a:latin typeface="+mn-lt"/>
              <a:ea typeface="+mn-ea"/>
              <a:cs typeface="+mn-cs"/>
            </a:rPr>
            <a:t>において、有形固定資産減価償却率は全国平均を下回っており、類似団体と比較しても学校施設はほぼ同水準だがその他の施設は下回っている状況にある。道路については住民一人当たりの延長も長くなっており、町道改修も順次進めているが主要道路を先行して行っているため、老朽化している道路も多い状況となっている。人口減少が進んでいるため、各施設において、住民一人当たりの延長や面積は増加していくことが予想される</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地理的な要因もあり、施設の廃止や集約化、複合化は</a:t>
          </a:r>
          <a:r>
            <a:rPr kumimoji="1" lang="ja-JP" altLang="en-US" sz="1100">
              <a:solidFill>
                <a:sysClr val="windowText" lastClr="000000"/>
              </a:solidFill>
              <a:effectLst/>
              <a:latin typeface="+mn-lt"/>
              <a:ea typeface="+mn-ea"/>
              <a:cs typeface="+mn-cs"/>
            </a:rPr>
            <a:t>簡単ではないものの</a:t>
          </a:r>
          <a:r>
            <a:rPr kumimoji="1" lang="ja-JP" altLang="ja-JP" sz="1100">
              <a:solidFill>
                <a:sysClr val="windowText" lastClr="000000"/>
              </a:solidFill>
              <a:effectLst/>
              <a:latin typeface="+mn-lt"/>
              <a:ea typeface="+mn-ea"/>
              <a:cs typeface="+mn-cs"/>
            </a:rPr>
            <a:t>、現在所有している施設を計画的に改修し、適正に管理することで長寿命化</a:t>
          </a:r>
          <a:r>
            <a:rPr kumimoji="1" lang="ja-JP" altLang="en-US" sz="1100">
              <a:solidFill>
                <a:sysClr val="windowText" lastClr="000000"/>
              </a:solidFill>
              <a:effectLst/>
              <a:latin typeface="+mn-lt"/>
              <a:ea typeface="+mn-ea"/>
              <a:cs typeface="+mn-cs"/>
            </a:rPr>
            <a:t>を図りつつ、</a:t>
          </a:r>
          <a:r>
            <a:rPr kumimoji="1" lang="ja-JP" altLang="ja-JP" sz="1100">
              <a:solidFill>
                <a:sysClr val="windowText" lastClr="000000"/>
              </a:solidFill>
              <a:effectLst/>
              <a:latin typeface="+mn-lt"/>
              <a:ea typeface="+mn-ea"/>
              <a:cs typeface="+mn-cs"/>
            </a:rPr>
            <a:t>人口に合わせた施設の統合・廃止</a:t>
          </a:r>
          <a:r>
            <a:rPr kumimoji="1" lang="ja-JP" altLang="en-US" sz="1100">
              <a:solidFill>
                <a:sysClr val="windowText" lastClr="000000"/>
              </a:solidFill>
              <a:effectLst/>
              <a:latin typeface="+mn-lt"/>
              <a:ea typeface="+mn-ea"/>
              <a:cs typeface="+mn-cs"/>
            </a:rPr>
            <a:t>を実施していき、</a:t>
          </a:r>
          <a:r>
            <a:rPr kumimoji="1" lang="ja-JP" altLang="ja-JP" sz="1100">
              <a:solidFill>
                <a:sysClr val="windowText" lastClr="000000"/>
              </a:solidFill>
              <a:effectLst/>
              <a:latin typeface="+mn-lt"/>
              <a:ea typeface="+mn-ea"/>
              <a:cs typeface="+mn-cs"/>
            </a:rPr>
            <a:t>住民サービス</a:t>
          </a:r>
          <a:r>
            <a:rPr kumimoji="1" lang="ja-JP" altLang="en-US" sz="1100">
              <a:solidFill>
                <a:sysClr val="windowText" lastClr="000000"/>
              </a:solidFill>
              <a:effectLst/>
              <a:latin typeface="+mn-lt"/>
              <a:ea typeface="+mn-ea"/>
              <a:cs typeface="+mn-cs"/>
            </a:rPr>
            <a:t>の向上に</a:t>
          </a:r>
          <a:r>
            <a:rPr kumimoji="1" lang="ja-JP" altLang="ja-JP" sz="1100">
              <a:solidFill>
                <a:sysClr val="windowText" lastClr="000000"/>
              </a:solidFill>
              <a:effectLst/>
              <a:latin typeface="+mn-lt"/>
              <a:ea typeface="+mn-ea"/>
              <a:cs typeface="+mn-cs"/>
            </a:rPr>
            <a:t>努め</a:t>
          </a:r>
          <a:r>
            <a:rPr kumimoji="1" lang="ja-JP" altLang="en-US" sz="1100">
              <a:solidFill>
                <a:sysClr val="windowText" lastClr="000000"/>
              </a:solidFill>
              <a:effectLst/>
              <a:latin typeface="+mn-lt"/>
              <a:ea typeface="+mn-ea"/>
              <a:cs typeface="+mn-cs"/>
            </a:rPr>
            <a:t>ていく</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EE9A396-ACD9-44CD-82C9-BD5F382F9CA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CB8BAEA-EF0D-4E1D-84EC-43E1CE710616}"/>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AFAAF41-CD80-4898-9806-435AC0634E5B}"/>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9BD06B7-3A6D-41A6-86AC-7E0EAF5FA285}"/>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CFEBFBF-4605-4470-9FBC-F43FFDE184C3}"/>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D425191-7CE5-41A0-9656-014AD3CBCF24}"/>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F5C3FF9-B15C-4425-AF30-8992A030FF3F}"/>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A2C692D-B0E3-4765-B1AB-AEF016FC748D}"/>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C854355-42FD-4C3E-BC96-BD2909362DFA}"/>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2A28F80-936D-4756-8F85-69209B3BD34E}"/>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7,053
6,942
72.24
9,214,783
8,995,295
86,702
3,900,396
5,917,195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B45A7E2-00E9-4562-9CA8-5161589B2774}"/>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3F57223-0CC3-46D9-99A4-B1D485D864B3}"/>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A3602E7-A667-4A7C-A666-134E8AABBF13}"/>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DD0788E-8EE7-420B-A3F7-6ACE66CB816F}"/>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C9928F3-1877-41D9-BCF5-22EA74298FC6}"/>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5F60251-87D6-4919-B255-CB4B2A4F09C3}"/>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7D55953-8981-4C11-B034-37E053C31827}"/>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80EDCD5-DAE4-44C8-9694-DAA39C40EE9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7BCE56A-D4F6-42FE-B324-8232D0E4445B}"/>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923B0AE-6543-472B-AA74-866D3D64061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AF66AA9-E889-4402-B04C-55D46A296978}"/>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C5ED4AA-96E6-47D1-BC00-5A2580DFC30E}"/>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363352A-7274-48AF-9DF7-7FFF726695FF}"/>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9A6A3C7-B84B-4936-AE99-07A82D09A156}"/>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CA37B9A-4A4B-4A29-9DCE-3C43027A1C3C}"/>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48A3491-150B-4757-A0B3-9D5C319E9F72}"/>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52C2146-FB9B-4763-A509-FE4CE1681901}"/>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5891CC3-9960-43D6-B400-6FEDBBCB5DCA}"/>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83BBD6E-DF51-47B3-88B3-02FE54720E25}"/>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7FEF99F-51F3-4F59-9488-281AE715A0C5}"/>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82DD74C-BC7C-46A5-A99D-5C729EF85E98}"/>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77759C2-6239-44ED-9F45-32993836FB22}"/>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8A44D2C-07C2-405D-967F-9AFC96E3A2DD}"/>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1AC6C88-1792-4713-B2DF-B5ABDE03AEE6}"/>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E89ACDF-A90E-4200-BA1A-9B5E7F218BDD}"/>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48C510D-0326-4533-9852-AD61AB2E2C44}"/>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7CCE29A-B2C4-45DB-AF8F-5EFD5C07F393}"/>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A80772A-A622-42CA-AAFD-1256D2C6CFFB}"/>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0DAABEA-26DA-4BE1-AEAF-EE491784077D}"/>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32B7321-5501-4FA8-9935-E970D1012838}"/>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366B2CC-781C-4CD6-8B86-B4D3A556283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513CC1F-96CB-4601-B6B3-3D622B382987}"/>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D8C0D15F-11B3-4F8F-8A1C-88E644E78F12}"/>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5E7B4936-1A46-48C8-8DE0-BBBBF639328F}"/>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6D063AD-6213-4C9E-96D4-9FEB9EDA60BC}"/>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805D1129-361A-44E1-9D33-3FB66827D8EA}"/>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0C899FF-3867-40AE-A478-50B236C265CB}"/>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18BCC25D-BEAF-491E-B37B-56BBD2A538C5}"/>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67F81B7-D8F8-461A-A59A-6FFD2EB3E029}"/>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3BE3802-9FDD-438B-804C-448CC2B07094}"/>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B05C5FF8-048A-42CF-8E40-1E20BFDC38B7}"/>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8BDF051A-5B8D-4966-8D18-64CD6400291E}"/>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63CE61B-97D1-4FC4-A384-558F08B9DB7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33164ADE-AA6C-49A0-A37A-AD7FB4B9ECB6}"/>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F13763C1-9B54-4C32-BFDE-6BB790007ACC}"/>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8545DDE-9F7C-4A36-A52B-8BD66977BB8A}"/>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162742</xdr:rowOff>
    </xdr:from>
    <xdr:to>
      <xdr:col>24</xdr:col>
      <xdr:colOff>62865</xdr:colOff>
      <xdr:row>41</xdr:row>
      <xdr:rowOff>149678</xdr:rowOff>
    </xdr:to>
    <xdr:cxnSp macro="">
      <xdr:nvCxnSpPr>
        <xdr:cNvPr id="58" name="直線コネクタ 57">
          <a:extLst>
            <a:ext uri="{FF2B5EF4-FFF2-40B4-BE49-F238E27FC236}">
              <a16:creationId xmlns:a16="http://schemas.microsoft.com/office/drawing/2014/main" id="{025D23E3-483B-4D65-A1AA-10620976F4B0}"/>
            </a:ext>
          </a:extLst>
        </xdr:cNvPr>
        <xdr:cNvCxnSpPr/>
      </xdr:nvCxnSpPr>
      <xdr:spPr>
        <a:xfrm flipV="1">
          <a:off x="4086225" y="5694862"/>
          <a:ext cx="0" cy="1328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153505</xdr:rowOff>
    </xdr:from>
    <xdr:ext cx="405111" cy="259045"/>
    <xdr:sp macro="" textlink="">
      <xdr:nvSpPr>
        <xdr:cNvPr id="59" name="【図書館】&#10;有形固定資産減価償却率最小値テキスト">
          <a:extLst>
            <a:ext uri="{FF2B5EF4-FFF2-40B4-BE49-F238E27FC236}">
              <a16:creationId xmlns:a16="http://schemas.microsoft.com/office/drawing/2014/main" id="{7780E97A-6E6F-49F1-9F4F-D6BB48BAACEE}"/>
            </a:ext>
          </a:extLst>
        </xdr:cNvPr>
        <xdr:cNvSpPr txBox="1"/>
      </xdr:nvSpPr>
      <xdr:spPr>
        <a:xfrm>
          <a:off x="4124960" y="7026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149678</xdr:rowOff>
    </xdr:from>
    <xdr:to>
      <xdr:col>24</xdr:col>
      <xdr:colOff>152400</xdr:colOff>
      <xdr:row>41</xdr:row>
      <xdr:rowOff>149678</xdr:rowOff>
    </xdr:to>
    <xdr:cxnSp macro="">
      <xdr:nvCxnSpPr>
        <xdr:cNvPr id="60" name="直線コネクタ 59">
          <a:extLst>
            <a:ext uri="{FF2B5EF4-FFF2-40B4-BE49-F238E27FC236}">
              <a16:creationId xmlns:a16="http://schemas.microsoft.com/office/drawing/2014/main" id="{AC96F0EA-C69D-4C19-BD2B-EC499F981EC8}"/>
            </a:ext>
          </a:extLst>
        </xdr:cNvPr>
        <xdr:cNvCxnSpPr/>
      </xdr:nvCxnSpPr>
      <xdr:spPr>
        <a:xfrm>
          <a:off x="4020820" y="70229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109419</xdr:rowOff>
    </xdr:from>
    <xdr:ext cx="340478" cy="259045"/>
    <xdr:sp macro="" textlink="">
      <xdr:nvSpPr>
        <xdr:cNvPr id="61" name="【図書館】&#10;有形固定資産減価償却率最大値テキスト">
          <a:extLst>
            <a:ext uri="{FF2B5EF4-FFF2-40B4-BE49-F238E27FC236}">
              <a16:creationId xmlns:a16="http://schemas.microsoft.com/office/drawing/2014/main" id="{983BB4A1-2F94-44F0-903E-80A55717B8B9}"/>
            </a:ext>
          </a:extLst>
        </xdr:cNvPr>
        <xdr:cNvSpPr txBox="1"/>
      </xdr:nvSpPr>
      <xdr:spPr>
        <a:xfrm>
          <a:off x="4124960" y="54738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162742</xdr:rowOff>
    </xdr:from>
    <xdr:to>
      <xdr:col>24</xdr:col>
      <xdr:colOff>152400</xdr:colOff>
      <xdr:row>33</xdr:row>
      <xdr:rowOff>162742</xdr:rowOff>
    </xdr:to>
    <xdr:cxnSp macro="">
      <xdr:nvCxnSpPr>
        <xdr:cNvPr id="62" name="直線コネクタ 61">
          <a:extLst>
            <a:ext uri="{FF2B5EF4-FFF2-40B4-BE49-F238E27FC236}">
              <a16:creationId xmlns:a16="http://schemas.microsoft.com/office/drawing/2014/main" id="{27EE8530-13B7-4DE7-8C77-291E41D6A955}"/>
            </a:ext>
          </a:extLst>
        </xdr:cNvPr>
        <xdr:cNvCxnSpPr/>
      </xdr:nvCxnSpPr>
      <xdr:spPr>
        <a:xfrm>
          <a:off x="4020820" y="56948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5823</xdr:rowOff>
    </xdr:from>
    <xdr:ext cx="405111" cy="259045"/>
    <xdr:sp macro="" textlink="">
      <xdr:nvSpPr>
        <xdr:cNvPr id="63" name="【図書館】&#10;有形固定資産減価償却率平均値テキスト">
          <a:extLst>
            <a:ext uri="{FF2B5EF4-FFF2-40B4-BE49-F238E27FC236}">
              <a16:creationId xmlns:a16="http://schemas.microsoft.com/office/drawing/2014/main" id="{2A6F2225-C4FB-4866-940A-7F305F4F465E}"/>
            </a:ext>
          </a:extLst>
        </xdr:cNvPr>
        <xdr:cNvSpPr txBox="1"/>
      </xdr:nvSpPr>
      <xdr:spPr>
        <a:xfrm>
          <a:off x="4124960" y="6040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154396</xdr:rowOff>
    </xdr:from>
    <xdr:to>
      <xdr:col>24</xdr:col>
      <xdr:colOff>114300</xdr:colOff>
      <xdr:row>37</xdr:row>
      <xdr:rowOff>84546</xdr:rowOff>
    </xdr:to>
    <xdr:sp macro="" textlink="">
      <xdr:nvSpPr>
        <xdr:cNvPr id="64" name="フローチャート: 判断 63">
          <a:extLst>
            <a:ext uri="{FF2B5EF4-FFF2-40B4-BE49-F238E27FC236}">
              <a16:creationId xmlns:a16="http://schemas.microsoft.com/office/drawing/2014/main" id="{BFDBA109-F2F9-4EE3-84F8-E3BEFD43A854}"/>
            </a:ext>
          </a:extLst>
        </xdr:cNvPr>
        <xdr:cNvSpPr/>
      </xdr:nvSpPr>
      <xdr:spPr>
        <a:xfrm>
          <a:off x="4036060" y="61894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12337</xdr:rowOff>
    </xdr:from>
    <xdr:to>
      <xdr:col>20</xdr:col>
      <xdr:colOff>38100</xdr:colOff>
      <xdr:row>37</xdr:row>
      <xdr:rowOff>113937</xdr:rowOff>
    </xdr:to>
    <xdr:sp macro="" textlink="">
      <xdr:nvSpPr>
        <xdr:cNvPr id="65" name="フローチャート: 判断 64">
          <a:extLst>
            <a:ext uri="{FF2B5EF4-FFF2-40B4-BE49-F238E27FC236}">
              <a16:creationId xmlns:a16="http://schemas.microsoft.com/office/drawing/2014/main" id="{937068F5-ED2F-4343-A671-5AACFAE3EDD8}"/>
            </a:ext>
          </a:extLst>
        </xdr:cNvPr>
        <xdr:cNvSpPr/>
      </xdr:nvSpPr>
      <xdr:spPr>
        <a:xfrm>
          <a:off x="3312160" y="62150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129903</xdr:rowOff>
    </xdr:from>
    <xdr:to>
      <xdr:col>15</xdr:col>
      <xdr:colOff>101600</xdr:colOff>
      <xdr:row>37</xdr:row>
      <xdr:rowOff>60053</xdr:rowOff>
    </xdr:to>
    <xdr:sp macro="" textlink="">
      <xdr:nvSpPr>
        <xdr:cNvPr id="66" name="フローチャート: 判断 65">
          <a:extLst>
            <a:ext uri="{FF2B5EF4-FFF2-40B4-BE49-F238E27FC236}">
              <a16:creationId xmlns:a16="http://schemas.microsoft.com/office/drawing/2014/main" id="{EDF3876F-1B42-4C90-BE5F-8B6431E721EE}"/>
            </a:ext>
          </a:extLst>
        </xdr:cNvPr>
        <xdr:cNvSpPr/>
      </xdr:nvSpPr>
      <xdr:spPr>
        <a:xfrm>
          <a:off x="2514600" y="61649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95613</xdr:rowOff>
    </xdr:from>
    <xdr:to>
      <xdr:col>10</xdr:col>
      <xdr:colOff>165100</xdr:colOff>
      <xdr:row>37</xdr:row>
      <xdr:rowOff>25763</xdr:rowOff>
    </xdr:to>
    <xdr:sp macro="" textlink="">
      <xdr:nvSpPr>
        <xdr:cNvPr id="67" name="フローチャート: 判断 66">
          <a:extLst>
            <a:ext uri="{FF2B5EF4-FFF2-40B4-BE49-F238E27FC236}">
              <a16:creationId xmlns:a16="http://schemas.microsoft.com/office/drawing/2014/main" id="{F043D0C3-353B-4462-AA51-D9280F40B434}"/>
            </a:ext>
          </a:extLst>
        </xdr:cNvPr>
        <xdr:cNvSpPr/>
      </xdr:nvSpPr>
      <xdr:spPr>
        <a:xfrm>
          <a:off x="1739900" y="61306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84183</xdr:rowOff>
    </xdr:from>
    <xdr:to>
      <xdr:col>6</xdr:col>
      <xdr:colOff>38100</xdr:colOff>
      <xdr:row>37</xdr:row>
      <xdr:rowOff>14333</xdr:rowOff>
    </xdr:to>
    <xdr:sp macro="" textlink="">
      <xdr:nvSpPr>
        <xdr:cNvPr id="68" name="フローチャート: 判断 67">
          <a:extLst>
            <a:ext uri="{FF2B5EF4-FFF2-40B4-BE49-F238E27FC236}">
              <a16:creationId xmlns:a16="http://schemas.microsoft.com/office/drawing/2014/main" id="{D9A76111-0C8F-4117-864E-D5081D69511F}"/>
            </a:ext>
          </a:extLst>
        </xdr:cNvPr>
        <xdr:cNvSpPr/>
      </xdr:nvSpPr>
      <xdr:spPr>
        <a:xfrm>
          <a:off x="965200" y="61192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7CC1410-F68A-49BC-A74C-2F9311EE07A4}"/>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72F08DA-B09B-4DEF-A545-C0B5AF2A1243}"/>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53B7F6C-D699-407F-894B-7DF0D398DCC6}"/>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912D3262-85ED-4127-BBAB-AFCFDDD3008B}"/>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25380CBA-4AA5-4217-8730-39D4E588F972}"/>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38463</xdr:rowOff>
    </xdr:from>
    <xdr:to>
      <xdr:col>24</xdr:col>
      <xdr:colOff>114300</xdr:colOff>
      <xdr:row>40</xdr:row>
      <xdr:rowOff>140063</xdr:rowOff>
    </xdr:to>
    <xdr:sp macro="" textlink="">
      <xdr:nvSpPr>
        <xdr:cNvPr id="74" name="楕円 73">
          <a:extLst>
            <a:ext uri="{FF2B5EF4-FFF2-40B4-BE49-F238E27FC236}">
              <a16:creationId xmlns:a16="http://schemas.microsoft.com/office/drawing/2014/main" id="{BEA0EF6D-B350-4F7F-B70E-C1C9FD7997CC}"/>
            </a:ext>
          </a:extLst>
        </xdr:cNvPr>
        <xdr:cNvSpPr/>
      </xdr:nvSpPr>
      <xdr:spPr>
        <a:xfrm>
          <a:off x="4036060" y="6744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16890</xdr:rowOff>
    </xdr:from>
    <xdr:ext cx="405111" cy="259045"/>
    <xdr:sp macro="" textlink="">
      <xdr:nvSpPr>
        <xdr:cNvPr id="75" name="【図書館】&#10;有形固定資産減価償却率該当値テキスト">
          <a:extLst>
            <a:ext uri="{FF2B5EF4-FFF2-40B4-BE49-F238E27FC236}">
              <a16:creationId xmlns:a16="http://schemas.microsoft.com/office/drawing/2014/main" id="{6FEF2470-78E1-4887-B49C-182659E05C33}"/>
            </a:ext>
          </a:extLst>
        </xdr:cNvPr>
        <xdr:cNvSpPr txBox="1"/>
      </xdr:nvSpPr>
      <xdr:spPr>
        <a:xfrm>
          <a:off x="4124960" y="6722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144599</xdr:rowOff>
    </xdr:from>
    <xdr:to>
      <xdr:col>20</xdr:col>
      <xdr:colOff>38100</xdr:colOff>
      <xdr:row>42</xdr:row>
      <xdr:rowOff>74749</xdr:rowOff>
    </xdr:to>
    <xdr:sp macro="" textlink="">
      <xdr:nvSpPr>
        <xdr:cNvPr id="76" name="楕円 75">
          <a:extLst>
            <a:ext uri="{FF2B5EF4-FFF2-40B4-BE49-F238E27FC236}">
              <a16:creationId xmlns:a16="http://schemas.microsoft.com/office/drawing/2014/main" id="{0701C73C-9AD7-474E-BD9D-6FE6D2B2D3BD}"/>
            </a:ext>
          </a:extLst>
        </xdr:cNvPr>
        <xdr:cNvSpPr/>
      </xdr:nvSpPr>
      <xdr:spPr>
        <a:xfrm>
          <a:off x="3312160" y="70178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89263</xdr:rowOff>
    </xdr:from>
    <xdr:to>
      <xdr:col>24</xdr:col>
      <xdr:colOff>63500</xdr:colOff>
      <xdr:row>42</xdr:row>
      <xdr:rowOff>23949</xdr:rowOff>
    </xdr:to>
    <xdr:cxnSp macro="">
      <xdr:nvCxnSpPr>
        <xdr:cNvPr id="77" name="直線コネクタ 76">
          <a:extLst>
            <a:ext uri="{FF2B5EF4-FFF2-40B4-BE49-F238E27FC236}">
              <a16:creationId xmlns:a16="http://schemas.microsoft.com/office/drawing/2014/main" id="{AE88DE4F-389B-4CAF-993F-9E60BFCC0E65}"/>
            </a:ext>
          </a:extLst>
        </xdr:cNvPr>
        <xdr:cNvCxnSpPr/>
      </xdr:nvCxnSpPr>
      <xdr:spPr>
        <a:xfrm flipV="1">
          <a:off x="3355340" y="6794863"/>
          <a:ext cx="731520" cy="269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42</xdr:row>
      <xdr:rowOff>17235</xdr:rowOff>
    </xdr:from>
    <xdr:to>
      <xdr:col>15</xdr:col>
      <xdr:colOff>101600</xdr:colOff>
      <xdr:row>42</xdr:row>
      <xdr:rowOff>118835</xdr:rowOff>
    </xdr:to>
    <xdr:sp macro="" textlink="">
      <xdr:nvSpPr>
        <xdr:cNvPr id="78" name="楕円 77">
          <a:extLst>
            <a:ext uri="{FF2B5EF4-FFF2-40B4-BE49-F238E27FC236}">
              <a16:creationId xmlns:a16="http://schemas.microsoft.com/office/drawing/2014/main" id="{1841F1A5-F822-4EF8-B2E3-D814C9E8A314}"/>
            </a:ext>
          </a:extLst>
        </xdr:cNvPr>
        <xdr:cNvSpPr/>
      </xdr:nvSpPr>
      <xdr:spPr>
        <a:xfrm>
          <a:off x="2514600" y="705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42</xdr:row>
      <xdr:rowOff>23949</xdr:rowOff>
    </xdr:from>
    <xdr:to>
      <xdr:col>19</xdr:col>
      <xdr:colOff>177800</xdr:colOff>
      <xdr:row>42</xdr:row>
      <xdr:rowOff>68035</xdr:rowOff>
    </xdr:to>
    <xdr:cxnSp macro="">
      <xdr:nvCxnSpPr>
        <xdr:cNvPr id="79" name="直線コネクタ 78">
          <a:extLst>
            <a:ext uri="{FF2B5EF4-FFF2-40B4-BE49-F238E27FC236}">
              <a16:creationId xmlns:a16="http://schemas.microsoft.com/office/drawing/2014/main" id="{264EF881-2EC8-4C67-A926-24606950F255}"/>
            </a:ext>
          </a:extLst>
        </xdr:cNvPr>
        <xdr:cNvCxnSpPr/>
      </xdr:nvCxnSpPr>
      <xdr:spPr>
        <a:xfrm flipV="1">
          <a:off x="2565400" y="7064829"/>
          <a:ext cx="789940" cy="4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42</xdr:row>
      <xdr:rowOff>41728</xdr:rowOff>
    </xdr:from>
    <xdr:to>
      <xdr:col>10</xdr:col>
      <xdr:colOff>165100</xdr:colOff>
      <xdr:row>42</xdr:row>
      <xdr:rowOff>143328</xdr:rowOff>
    </xdr:to>
    <xdr:sp macro="" textlink="">
      <xdr:nvSpPr>
        <xdr:cNvPr id="80" name="楕円 79">
          <a:extLst>
            <a:ext uri="{FF2B5EF4-FFF2-40B4-BE49-F238E27FC236}">
              <a16:creationId xmlns:a16="http://schemas.microsoft.com/office/drawing/2014/main" id="{012C04BA-D6A5-474E-B283-141DC5276754}"/>
            </a:ext>
          </a:extLst>
        </xdr:cNvPr>
        <xdr:cNvSpPr/>
      </xdr:nvSpPr>
      <xdr:spPr>
        <a:xfrm>
          <a:off x="1739900" y="708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42</xdr:row>
      <xdr:rowOff>68035</xdr:rowOff>
    </xdr:from>
    <xdr:to>
      <xdr:col>15</xdr:col>
      <xdr:colOff>50800</xdr:colOff>
      <xdr:row>42</xdr:row>
      <xdr:rowOff>92528</xdr:rowOff>
    </xdr:to>
    <xdr:cxnSp macro="">
      <xdr:nvCxnSpPr>
        <xdr:cNvPr id="81" name="直線コネクタ 80">
          <a:extLst>
            <a:ext uri="{FF2B5EF4-FFF2-40B4-BE49-F238E27FC236}">
              <a16:creationId xmlns:a16="http://schemas.microsoft.com/office/drawing/2014/main" id="{ACBBCC53-6B2B-4535-9060-EA3D20C9D2F4}"/>
            </a:ext>
          </a:extLst>
        </xdr:cNvPr>
        <xdr:cNvCxnSpPr/>
      </xdr:nvCxnSpPr>
      <xdr:spPr>
        <a:xfrm flipV="1">
          <a:off x="1790700" y="7108915"/>
          <a:ext cx="7747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42</xdr:row>
      <xdr:rowOff>41728</xdr:rowOff>
    </xdr:from>
    <xdr:to>
      <xdr:col>6</xdr:col>
      <xdr:colOff>38100</xdr:colOff>
      <xdr:row>42</xdr:row>
      <xdr:rowOff>143328</xdr:rowOff>
    </xdr:to>
    <xdr:sp macro="" textlink="">
      <xdr:nvSpPr>
        <xdr:cNvPr id="82" name="楕円 81">
          <a:extLst>
            <a:ext uri="{FF2B5EF4-FFF2-40B4-BE49-F238E27FC236}">
              <a16:creationId xmlns:a16="http://schemas.microsoft.com/office/drawing/2014/main" id="{9ED1C7ED-8F4C-43D8-AF42-C8286BF5C4C6}"/>
            </a:ext>
          </a:extLst>
        </xdr:cNvPr>
        <xdr:cNvSpPr/>
      </xdr:nvSpPr>
      <xdr:spPr>
        <a:xfrm>
          <a:off x="965200" y="70826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42</xdr:row>
      <xdr:rowOff>92528</xdr:rowOff>
    </xdr:from>
    <xdr:to>
      <xdr:col>10</xdr:col>
      <xdr:colOff>114300</xdr:colOff>
      <xdr:row>42</xdr:row>
      <xdr:rowOff>92528</xdr:rowOff>
    </xdr:to>
    <xdr:cxnSp macro="">
      <xdr:nvCxnSpPr>
        <xdr:cNvPr id="83" name="直線コネクタ 82">
          <a:extLst>
            <a:ext uri="{FF2B5EF4-FFF2-40B4-BE49-F238E27FC236}">
              <a16:creationId xmlns:a16="http://schemas.microsoft.com/office/drawing/2014/main" id="{193AA9B7-ECCE-40C5-BF15-884C8D1E5B4A}"/>
            </a:ext>
          </a:extLst>
        </xdr:cNvPr>
        <xdr:cNvCxnSpPr/>
      </xdr:nvCxnSpPr>
      <xdr:spPr>
        <a:xfrm>
          <a:off x="1008380" y="713340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130464</xdr:rowOff>
    </xdr:from>
    <xdr:ext cx="405111" cy="259045"/>
    <xdr:sp macro="" textlink="">
      <xdr:nvSpPr>
        <xdr:cNvPr id="84" name="n_1aveValue【図書館】&#10;有形固定資産減価償却率">
          <a:extLst>
            <a:ext uri="{FF2B5EF4-FFF2-40B4-BE49-F238E27FC236}">
              <a16:creationId xmlns:a16="http://schemas.microsoft.com/office/drawing/2014/main" id="{9F1FD9AA-1518-4612-8FFE-53CEA477AC91}"/>
            </a:ext>
          </a:extLst>
        </xdr:cNvPr>
        <xdr:cNvSpPr txBox="1"/>
      </xdr:nvSpPr>
      <xdr:spPr>
        <a:xfrm>
          <a:off x="3170564" y="599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76580</xdr:rowOff>
    </xdr:from>
    <xdr:ext cx="405111" cy="259045"/>
    <xdr:sp macro="" textlink="">
      <xdr:nvSpPr>
        <xdr:cNvPr id="85" name="n_2aveValue【図書館】&#10;有形固定資産減価償却率">
          <a:extLst>
            <a:ext uri="{FF2B5EF4-FFF2-40B4-BE49-F238E27FC236}">
              <a16:creationId xmlns:a16="http://schemas.microsoft.com/office/drawing/2014/main" id="{75177AF8-1CE7-4E29-BB95-AB813DC85344}"/>
            </a:ext>
          </a:extLst>
        </xdr:cNvPr>
        <xdr:cNvSpPr txBox="1"/>
      </xdr:nvSpPr>
      <xdr:spPr>
        <a:xfrm>
          <a:off x="2385704" y="594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42290</xdr:rowOff>
    </xdr:from>
    <xdr:ext cx="405111" cy="259045"/>
    <xdr:sp macro="" textlink="">
      <xdr:nvSpPr>
        <xdr:cNvPr id="86" name="n_3aveValue【図書館】&#10;有形固定資産減価償却率">
          <a:extLst>
            <a:ext uri="{FF2B5EF4-FFF2-40B4-BE49-F238E27FC236}">
              <a16:creationId xmlns:a16="http://schemas.microsoft.com/office/drawing/2014/main" id="{7D3EE2D0-091C-4EB3-94BB-35AE0459A711}"/>
            </a:ext>
          </a:extLst>
        </xdr:cNvPr>
        <xdr:cNvSpPr txBox="1"/>
      </xdr:nvSpPr>
      <xdr:spPr>
        <a:xfrm>
          <a:off x="1611004" y="590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30860</xdr:rowOff>
    </xdr:from>
    <xdr:ext cx="405111" cy="259045"/>
    <xdr:sp macro="" textlink="">
      <xdr:nvSpPr>
        <xdr:cNvPr id="87" name="n_4aveValue【図書館】&#10;有形固定資産減価償却率">
          <a:extLst>
            <a:ext uri="{FF2B5EF4-FFF2-40B4-BE49-F238E27FC236}">
              <a16:creationId xmlns:a16="http://schemas.microsoft.com/office/drawing/2014/main" id="{B8E6B1D5-B335-4129-BA8D-C86C00D6F5FA}"/>
            </a:ext>
          </a:extLst>
        </xdr:cNvPr>
        <xdr:cNvSpPr txBox="1"/>
      </xdr:nvSpPr>
      <xdr:spPr>
        <a:xfrm>
          <a:off x="836304" y="5898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65876</xdr:rowOff>
    </xdr:from>
    <xdr:ext cx="405111" cy="259045"/>
    <xdr:sp macro="" textlink="">
      <xdr:nvSpPr>
        <xdr:cNvPr id="88" name="n_1mainValue【図書館】&#10;有形固定資産減価償却率">
          <a:extLst>
            <a:ext uri="{FF2B5EF4-FFF2-40B4-BE49-F238E27FC236}">
              <a16:creationId xmlns:a16="http://schemas.microsoft.com/office/drawing/2014/main" id="{FCDE3D40-7351-48D5-B53E-539269E96BF8}"/>
            </a:ext>
          </a:extLst>
        </xdr:cNvPr>
        <xdr:cNvSpPr txBox="1"/>
      </xdr:nvSpPr>
      <xdr:spPr>
        <a:xfrm>
          <a:off x="3170564" y="7106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109962</xdr:rowOff>
    </xdr:from>
    <xdr:ext cx="405111" cy="259045"/>
    <xdr:sp macro="" textlink="">
      <xdr:nvSpPr>
        <xdr:cNvPr id="89" name="n_2mainValue【図書館】&#10;有形固定資産減価償却率">
          <a:extLst>
            <a:ext uri="{FF2B5EF4-FFF2-40B4-BE49-F238E27FC236}">
              <a16:creationId xmlns:a16="http://schemas.microsoft.com/office/drawing/2014/main" id="{1315E340-D168-4FD8-9636-909326A2705A}"/>
            </a:ext>
          </a:extLst>
        </xdr:cNvPr>
        <xdr:cNvSpPr txBox="1"/>
      </xdr:nvSpPr>
      <xdr:spPr>
        <a:xfrm>
          <a:off x="2385704" y="715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42</xdr:row>
      <xdr:rowOff>134455</xdr:rowOff>
    </xdr:from>
    <xdr:ext cx="469744" cy="259045"/>
    <xdr:sp macro="" textlink="">
      <xdr:nvSpPr>
        <xdr:cNvPr id="90" name="n_3mainValue【図書館】&#10;有形固定資産減価償却率">
          <a:extLst>
            <a:ext uri="{FF2B5EF4-FFF2-40B4-BE49-F238E27FC236}">
              <a16:creationId xmlns:a16="http://schemas.microsoft.com/office/drawing/2014/main" id="{C472E988-B5D8-43A1-BE18-6F38262363BF}"/>
            </a:ext>
          </a:extLst>
        </xdr:cNvPr>
        <xdr:cNvSpPr txBox="1"/>
      </xdr:nvSpPr>
      <xdr:spPr>
        <a:xfrm>
          <a:off x="1578687" y="717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42</xdr:row>
      <xdr:rowOff>134455</xdr:rowOff>
    </xdr:from>
    <xdr:ext cx="469744" cy="259045"/>
    <xdr:sp macro="" textlink="">
      <xdr:nvSpPr>
        <xdr:cNvPr id="91" name="n_4mainValue【図書館】&#10;有形固定資産減価償却率">
          <a:extLst>
            <a:ext uri="{FF2B5EF4-FFF2-40B4-BE49-F238E27FC236}">
              <a16:creationId xmlns:a16="http://schemas.microsoft.com/office/drawing/2014/main" id="{67D026E3-B12B-4893-81AF-0581EE61053B}"/>
            </a:ext>
          </a:extLst>
        </xdr:cNvPr>
        <xdr:cNvSpPr txBox="1"/>
      </xdr:nvSpPr>
      <xdr:spPr>
        <a:xfrm>
          <a:off x="803987" y="717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5E11C712-D996-4201-8135-0E4996FBC868}"/>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DF9FE5-B5D0-4402-A18D-13224ECAAA8D}"/>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EE5920C-1F98-4C43-8398-09B6C2E763F1}"/>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80435462-0F8C-46A3-B2AA-33E91A4CE0D1}"/>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34AF268E-0320-4348-A6D6-74B23C1A943C}"/>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9AAEB7B-2B6B-4EC7-9AC0-C22D805245F8}"/>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53644FF1-559F-4DF2-BD44-18B218EEB3AD}"/>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7E90646E-F1CB-4451-95C7-5111FB0457CF}"/>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D59A7EA3-A954-43AE-9108-D2F21E0CC3CB}"/>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3EB94657-9075-43E9-A9BC-02FD2D17188E}"/>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7DA05DB5-8AE1-4CAB-AB57-9127E1436530}"/>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B8D2535D-AAD5-46FC-9883-BC788B3F3C87}"/>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95F4C785-68CA-4A70-88D7-F00BEE156582}"/>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86381F46-721C-4337-8B16-3654C1A61C01}"/>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D144CE03-DE65-4156-9A8E-15A6CF551189}"/>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9C1831D4-E5E8-4BB2-8C32-D4318FB7E562}"/>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6630E2FB-3A1E-4DBB-99C9-827A09B77A97}"/>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099ABF6E-4067-4DE3-A15E-EFAE071B1B7E}"/>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22F71C10-AC9F-4780-818D-E718B26A7911}"/>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047237C2-FF7B-4963-A2B0-439107DCA3BB}"/>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A19767AC-1F65-41C6-A802-514D0B1A4BDF}"/>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23622</xdr:rowOff>
    </xdr:from>
    <xdr:to>
      <xdr:col>54</xdr:col>
      <xdr:colOff>189865</xdr:colOff>
      <xdr:row>40</xdr:row>
      <xdr:rowOff>158496</xdr:rowOff>
    </xdr:to>
    <xdr:cxnSp macro="">
      <xdr:nvCxnSpPr>
        <xdr:cNvPr id="113" name="直線コネクタ 112">
          <a:extLst>
            <a:ext uri="{FF2B5EF4-FFF2-40B4-BE49-F238E27FC236}">
              <a16:creationId xmlns:a16="http://schemas.microsoft.com/office/drawing/2014/main" id="{063A50F8-9EF5-4902-A459-947AB18A1B8A}"/>
            </a:ext>
          </a:extLst>
        </xdr:cNvPr>
        <xdr:cNvCxnSpPr/>
      </xdr:nvCxnSpPr>
      <xdr:spPr>
        <a:xfrm flipV="1">
          <a:off x="9219565" y="5891022"/>
          <a:ext cx="0" cy="973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162323</xdr:rowOff>
    </xdr:from>
    <xdr:ext cx="469744" cy="259045"/>
    <xdr:sp macro="" textlink="">
      <xdr:nvSpPr>
        <xdr:cNvPr id="114" name="【図書館】&#10;一人当たり面積最小値テキスト">
          <a:extLst>
            <a:ext uri="{FF2B5EF4-FFF2-40B4-BE49-F238E27FC236}">
              <a16:creationId xmlns:a16="http://schemas.microsoft.com/office/drawing/2014/main" id="{70B7A27E-30E0-42BB-9535-8356BA7CEF23}"/>
            </a:ext>
          </a:extLst>
        </xdr:cNvPr>
        <xdr:cNvSpPr txBox="1"/>
      </xdr:nvSpPr>
      <xdr:spPr>
        <a:xfrm>
          <a:off x="9258300" y="6867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158496</xdr:rowOff>
    </xdr:from>
    <xdr:to>
      <xdr:col>55</xdr:col>
      <xdr:colOff>88900</xdr:colOff>
      <xdr:row>40</xdr:row>
      <xdr:rowOff>158496</xdr:rowOff>
    </xdr:to>
    <xdr:cxnSp macro="">
      <xdr:nvCxnSpPr>
        <xdr:cNvPr id="115" name="直線コネクタ 114">
          <a:extLst>
            <a:ext uri="{FF2B5EF4-FFF2-40B4-BE49-F238E27FC236}">
              <a16:creationId xmlns:a16="http://schemas.microsoft.com/office/drawing/2014/main" id="{F6AB078F-DCF0-44C4-BF5B-708D8C83BE18}"/>
            </a:ext>
          </a:extLst>
        </xdr:cNvPr>
        <xdr:cNvCxnSpPr/>
      </xdr:nvCxnSpPr>
      <xdr:spPr>
        <a:xfrm>
          <a:off x="9154160" y="68640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141749</xdr:rowOff>
    </xdr:from>
    <xdr:ext cx="469744" cy="259045"/>
    <xdr:sp macro="" textlink="">
      <xdr:nvSpPr>
        <xdr:cNvPr id="116" name="【図書館】&#10;一人当たり面積最大値テキスト">
          <a:extLst>
            <a:ext uri="{FF2B5EF4-FFF2-40B4-BE49-F238E27FC236}">
              <a16:creationId xmlns:a16="http://schemas.microsoft.com/office/drawing/2014/main" id="{CDF301C5-C9BC-4C36-8493-F0449A36A170}"/>
            </a:ext>
          </a:extLst>
        </xdr:cNvPr>
        <xdr:cNvSpPr txBox="1"/>
      </xdr:nvSpPr>
      <xdr:spPr>
        <a:xfrm>
          <a:off x="9258300" y="567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23622</xdr:rowOff>
    </xdr:from>
    <xdr:to>
      <xdr:col>55</xdr:col>
      <xdr:colOff>88900</xdr:colOff>
      <xdr:row>35</xdr:row>
      <xdr:rowOff>23622</xdr:rowOff>
    </xdr:to>
    <xdr:cxnSp macro="">
      <xdr:nvCxnSpPr>
        <xdr:cNvPr id="117" name="直線コネクタ 116">
          <a:extLst>
            <a:ext uri="{FF2B5EF4-FFF2-40B4-BE49-F238E27FC236}">
              <a16:creationId xmlns:a16="http://schemas.microsoft.com/office/drawing/2014/main" id="{1ED82A2D-2680-4047-A859-B941ED828DD3}"/>
            </a:ext>
          </a:extLst>
        </xdr:cNvPr>
        <xdr:cNvCxnSpPr/>
      </xdr:nvCxnSpPr>
      <xdr:spPr>
        <a:xfrm>
          <a:off x="9154160" y="58910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113555</xdr:rowOff>
    </xdr:from>
    <xdr:ext cx="469744" cy="259045"/>
    <xdr:sp macro="" textlink="">
      <xdr:nvSpPr>
        <xdr:cNvPr id="118" name="【図書館】&#10;一人当たり面積平均値テキスト">
          <a:extLst>
            <a:ext uri="{FF2B5EF4-FFF2-40B4-BE49-F238E27FC236}">
              <a16:creationId xmlns:a16="http://schemas.microsoft.com/office/drawing/2014/main" id="{1FC82DCC-7FF1-4E99-B889-DB7017465ACD}"/>
            </a:ext>
          </a:extLst>
        </xdr:cNvPr>
        <xdr:cNvSpPr txBox="1"/>
      </xdr:nvSpPr>
      <xdr:spPr>
        <a:xfrm>
          <a:off x="9258300" y="64838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135128</xdr:rowOff>
    </xdr:from>
    <xdr:to>
      <xdr:col>55</xdr:col>
      <xdr:colOff>50800</xdr:colOff>
      <xdr:row>39</xdr:row>
      <xdr:rowOff>65278</xdr:rowOff>
    </xdr:to>
    <xdr:sp macro="" textlink="">
      <xdr:nvSpPr>
        <xdr:cNvPr id="119" name="フローチャート: 判断 118">
          <a:extLst>
            <a:ext uri="{FF2B5EF4-FFF2-40B4-BE49-F238E27FC236}">
              <a16:creationId xmlns:a16="http://schemas.microsoft.com/office/drawing/2014/main" id="{F1093DF9-2B81-435C-85A7-577523663BE3}"/>
            </a:ext>
          </a:extLst>
        </xdr:cNvPr>
        <xdr:cNvSpPr/>
      </xdr:nvSpPr>
      <xdr:spPr>
        <a:xfrm>
          <a:off x="9192260" y="650544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148844</xdr:rowOff>
    </xdr:from>
    <xdr:to>
      <xdr:col>50</xdr:col>
      <xdr:colOff>165100</xdr:colOff>
      <xdr:row>39</xdr:row>
      <xdr:rowOff>78994</xdr:rowOff>
    </xdr:to>
    <xdr:sp macro="" textlink="">
      <xdr:nvSpPr>
        <xdr:cNvPr id="120" name="フローチャート: 判断 119">
          <a:extLst>
            <a:ext uri="{FF2B5EF4-FFF2-40B4-BE49-F238E27FC236}">
              <a16:creationId xmlns:a16="http://schemas.microsoft.com/office/drawing/2014/main" id="{3B02457E-F521-4B8C-BE28-EBE809356586}"/>
            </a:ext>
          </a:extLst>
        </xdr:cNvPr>
        <xdr:cNvSpPr/>
      </xdr:nvSpPr>
      <xdr:spPr>
        <a:xfrm>
          <a:off x="8445500" y="65191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1" name="フローチャート: 判断 120">
          <a:extLst>
            <a:ext uri="{FF2B5EF4-FFF2-40B4-BE49-F238E27FC236}">
              <a16:creationId xmlns:a16="http://schemas.microsoft.com/office/drawing/2014/main" id="{7EB18CFF-C375-43CB-82B1-25C4EA85A215}"/>
            </a:ext>
          </a:extLst>
        </xdr:cNvPr>
        <xdr:cNvSpPr/>
      </xdr:nvSpPr>
      <xdr:spPr>
        <a:xfrm>
          <a:off x="767080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80264</xdr:rowOff>
    </xdr:from>
    <xdr:to>
      <xdr:col>41</xdr:col>
      <xdr:colOff>101600</xdr:colOff>
      <xdr:row>39</xdr:row>
      <xdr:rowOff>10414</xdr:rowOff>
    </xdr:to>
    <xdr:sp macro="" textlink="">
      <xdr:nvSpPr>
        <xdr:cNvPr id="122" name="フローチャート: 判断 121">
          <a:extLst>
            <a:ext uri="{FF2B5EF4-FFF2-40B4-BE49-F238E27FC236}">
              <a16:creationId xmlns:a16="http://schemas.microsoft.com/office/drawing/2014/main" id="{6FC692F9-A9DB-4B0B-8F84-1B513CF7F0A6}"/>
            </a:ext>
          </a:extLst>
        </xdr:cNvPr>
        <xdr:cNvSpPr/>
      </xdr:nvSpPr>
      <xdr:spPr>
        <a:xfrm>
          <a:off x="6873240" y="64505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80264</xdr:rowOff>
    </xdr:from>
    <xdr:to>
      <xdr:col>36</xdr:col>
      <xdr:colOff>165100</xdr:colOff>
      <xdr:row>39</xdr:row>
      <xdr:rowOff>10414</xdr:rowOff>
    </xdr:to>
    <xdr:sp macro="" textlink="">
      <xdr:nvSpPr>
        <xdr:cNvPr id="123" name="フローチャート: 判断 122">
          <a:extLst>
            <a:ext uri="{FF2B5EF4-FFF2-40B4-BE49-F238E27FC236}">
              <a16:creationId xmlns:a16="http://schemas.microsoft.com/office/drawing/2014/main" id="{C564DB69-BB55-4D33-986F-1831BF971357}"/>
            </a:ext>
          </a:extLst>
        </xdr:cNvPr>
        <xdr:cNvSpPr/>
      </xdr:nvSpPr>
      <xdr:spPr>
        <a:xfrm>
          <a:off x="6098540" y="64505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FB898F2-099F-40C2-B8FC-12C74011B3B9}"/>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6E6534D-482D-4B7B-AB45-FBBB48BAD793}"/>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09AC524-18B9-477E-8E2C-EED457DC744C}"/>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E67E96B-8040-4A42-95C3-6A33701FBF6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59B363A-7F6F-4653-82EA-BF7CD92EFE13}"/>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93980</xdr:rowOff>
    </xdr:from>
    <xdr:to>
      <xdr:col>55</xdr:col>
      <xdr:colOff>50800</xdr:colOff>
      <xdr:row>37</xdr:row>
      <xdr:rowOff>24130</xdr:rowOff>
    </xdr:to>
    <xdr:sp macro="" textlink="">
      <xdr:nvSpPr>
        <xdr:cNvPr id="129" name="楕円 128">
          <a:extLst>
            <a:ext uri="{FF2B5EF4-FFF2-40B4-BE49-F238E27FC236}">
              <a16:creationId xmlns:a16="http://schemas.microsoft.com/office/drawing/2014/main" id="{2062E43C-31F6-4249-BA6B-E7E3B405E71B}"/>
            </a:ext>
          </a:extLst>
        </xdr:cNvPr>
        <xdr:cNvSpPr/>
      </xdr:nvSpPr>
      <xdr:spPr>
        <a:xfrm>
          <a:off x="9192260" y="6129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116857</xdr:rowOff>
    </xdr:from>
    <xdr:ext cx="469744" cy="259045"/>
    <xdr:sp macro="" textlink="">
      <xdr:nvSpPr>
        <xdr:cNvPr id="130" name="【図書館】&#10;一人当たり面積該当値テキスト">
          <a:extLst>
            <a:ext uri="{FF2B5EF4-FFF2-40B4-BE49-F238E27FC236}">
              <a16:creationId xmlns:a16="http://schemas.microsoft.com/office/drawing/2014/main" id="{FB284A32-5552-4136-BEFB-16529207B249}"/>
            </a:ext>
          </a:extLst>
        </xdr:cNvPr>
        <xdr:cNvSpPr txBox="1"/>
      </xdr:nvSpPr>
      <xdr:spPr>
        <a:xfrm>
          <a:off x="9258300" y="5984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103124</xdr:rowOff>
    </xdr:from>
    <xdr:to>
      <xdr:col>50</xdr:col>
      <xdr:colOff>165100</xdr:colOff>
      <xdr:row>37</xdr:row>
      <xdr:rowOff>33274</xdr:rowOff>
    </xdr:to>
    <xdr:sp macro="" textlink="">
      <xdr:nvSpPr>
        <xdr:cNvPr id="131" name="楕円 130">
          <a:extLst>
            <a:ext uri="{FF2B5EF4-FFF2-40B4-BE49-F238E27FC236}">
              <a16:creationId xmlns:a16="http://schemas.microsoft.com/office/drawing/2014/main" id="{2984094F-50A7-4483-BEF6-6FCA9E358568}"/>
            </a:ext>
          </a:extLst>
        </xdr:cNvPr>
        <xdr:cNvSpPr/>
      </xdr:nvSpPr>
      <xdr:spPr>
        <a:xfrm>
          <a:off x="8445500" y="61381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144780</xdr:rowOff>
    </xdr:from>
    <xdr:to>
      <xdr:col>55</xdr:col>
      <xdr:colOff>0</xdr:colOff>
      <xdr:row>36</xdr:row>
      <xdr:rowOff>153924</xdr:rowOff>
    </xdr:to>
    <xdr:cxnSp macro="">
      <xdr:nvCxnSpPr>
        <xdr:cNvPr id="132" name="直線コネクタ 131">
          <a:extLst>
            <a:ext uri="{FF2B5EF4-FFF2-40B4-BE49-F238E27FC236}">
              <a16:creationId xmlns:a16="http://schemas.microsoft.com/office/drawing/2014/main" id="{F2663453-DEF4-472B-8136-BAB0587C0CD8}"/>
            </a:ext>
          </a:extLst>
        </xdr:cNvPr>
        <xdr:cNvCxnSpPr/>
      </xdr:nvCxnSpPr>
      <xdr:spPr>
        <a:xfrm flipV="1">
          <a:off x="8496300" y="6179820"/>
          <a:ext cx="7239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116840</xdr:rowOff>
    </xdr:from>
    <xdr:to>
      <xdr:col>46</xdr:col>
      <xdr:colOff>38100</xdr:colOff>
      <xdr:row>37</xdr:row>
      <xdr:rowOff>46990</xdr:rowOff>
    </xdr:to>
    <xdr:sp macro="" textlink="">
      <xdr:nvSpPr>
        <xdr:cNvPr id="133" name="楕円 132">
          <a:extLst>
            <a:ext uri="{FF2B5EF4-FFF2-40B4-BE49-F238E27FC236}">
              <a16:creationId xmlns:a16="http://schemas.microsoft.com/office/drawing/2014/main" id="{2AEBB4EC-9D23-46BF-87D6-D825322C577D}"/>
            </a:ext>
          </a:extLst>
        </xdr:cNvPr>
        <xdr:cNvSpPr/>
      </xdr:nvSpPr>
      <xdr:spPr>
        <a:xfrm>
          <a:off x="7670800" y="61518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153924</xdr:rowOff>
    </xdr:from>
    <xdr:to>
      <xdr:col>50</xdr:col>
      <xdr:colOff>114300</xdr:colOff>
      <xdr:row>36</xdr:row>
      <xdr:rowOff>167640</xdr:rowOff>
    </xdr:to>
    <xdr:cxnSp macro="">
      <xdr:nvCxnSpPr>
        <xdr:cNvPr id="134" name="直線コネクタ 133">
          <a:extLst>
            <a:ext uri="{FF2B5EF4-FFF2-40B4-BE49-F238E27FC236}">
              <a16:creationId xmlns:a16="http://schemas.microsoft.com/office/drawing/2014/main" id="{8E2DEEDA-5408-4E3D-A736-078C6A36CA72}"/>
            </a:ext>
          </a:extLst>
        </xdr:cNvPr>
        <xdr:cNvCxnSpPr/>
      </xdr:nvCxnSpPr>
      <xdr:spPr>
        <a:xfrm flipV="1">
          <a:off x="7713980" y="6188964"/>
          <a:ext cx="78232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130556</xdr:rowOff>
    </xdr:from>
    <xdr:to>
      <xdr:col>41</xdr:col>
      <xdr:colOff>101600</xdr:colOff>
      <xdr:row>37</xdr:row>
      <xdr:rowOff>60706</xdr:rowOff>
    </xdr:to>
    <xdr:sp macro="" textlink="">
      <xdr:nvSpPr>
        <xdr:cNvPr id="135" name="楕円 134">
          <a:extLst>
            <a:ext uri="{FF2B5EF4-FFF2-40B4-BE49-F238E27FC236}">
              <a16:creationId xmlns:a16="http://schemas.microsoft.com/office/drawing/2014/main" id="{13DBA6E5-EDA4-41C3-8BAB-76E271B4A2C2}"/>
            </a:ext>
          </a:extLst>
        </xdr:cNvPr>
        <xdr:cNvSpPr/>
      </xdr:nvSpPr>
      <xdr:spPr>
        <a:xfrm>
          <a:off x="6873240" y="61655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167640</xdr:rowOff>
    </xdr:from>
    <xdr:to>
      <xdr:col>45</xdr:col>
      <xdr:colOff>177800</xdr:colOff>
      <xdr:row>37</xdr:row>
      <xdr:rowOff>9906</xdr:rowOff>
    </xdr:to>
    <xdr:cxnSp macro="">
      <xdr:nvCxnSpPr>
        <xdr:cNvPr id="136" name="直線コネクタ 135">
          <a:extLst>
            <a:ext uri="{FF2B5EF4-FFF2-40B4-BE49-F238E27FC236}">
              <a16:creationId xmlns:a16="http://schemas.microsoft.com/office/drawing/2014/main" id="{6452DAEA-2732-4B7E-9480-C1A6BD25E515}"/>
            </a:ext>
          </a:extLst>
        </xdr:cNvPr>
        <xdr:cNvCxnSpPr/>
      </xdr:nvCxnSpPr>
      <xdr:spPr>
        <a:xfrm flipV="1">
          <a:off x="6924040" y="6202680"/>
          <a:ext cx="78994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144272</xdr:rowOff>
    </xdr:from>
    <xdr:to>
      <xdr:col>36</xdr:col>
      <xdr:colOff>165100</xdr:colOff>
      <xdr:row>37</xdr:row>
      <xdr:rowOff>74422</xdr:rowOff>
    </xdr:to>
    <xdr:sp macro="" textlink="">
      <xdr:nvSpPr>
        <xdr:cNvPr id="137" name="楕円 136">
          <a:extLst>
            <a:ext uri="{FF2B5EF4-FFF2-40B4-BE49-F238E27FC236}">
              <a16:creationId xmlns:a16="http://schemas.microsoft.com/office/drawing/2014/main" id="{19085CA6-9851-483B-B596-435F31B42BB9}"/>
            </a:ext>
          </a:extLst>
        </xdr:cNvPr>
        <xdr:cNvSpPr/>
      </xdr:nvSpPr>
      <xdr:spPr>
        <a:xfrm>
          <a:off x="6098540" y="61793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9906</xdr:rowOff>
    </xdr:from>
    <xdr:to>
      <xdr:col>41</xdr:col>
      <xdr:colOff>50800</xdr:colOff>
      <xdr:row>37</xdr:row>
      <xdr:rowOff>23622</xdr:rowOff>
    </xdr:to>
    <xdr:cxnSp macro="">
      <xdr:nvCxnSpPr>
        <xdr:cNvPr id="138" name="直線コネクタ 137">
          <a:extLst>
            <a:ext uri="{FF2B5EF4-FFF2-40B4-BE49-F238E27FC236}">
              <a16:creationId xmlns:a16="http://schemas.microsoft.com/office/drawing/2014/main" id="{F77BD453-F2AA-4973-B5DD-1E33A74C69F7}"/>
            </a:ext>
          </a:extLst>
        </xdr:cNvPr>
        <xdr:cNvCxnSpPr/>
      </xdr:nvCxnSpPr>
      <xdr:spPr>
        <a:xfrm flipV="1">
          <a:off x="6149340" y="6212586"/>
          <a:ext cx="7747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70121</xdr:rowOff>
    </xdr:from>
    <xdr:ext cx="469744" cy="259045"/>
    <xdr:sp macro="" textlink="">
      <xdr:nvSpPr>
        <xdr:cNvPr id="139" name="n_1aveValue【図書館】&#10;一人当たり面積">
          <a:extLst>
            <a:ext uri="{FF2B5EF4-FFF2-40B4-BE49-F238E27FC236}">
              <a16:creationId xmlns:a16="http://schemas.microsoft.com/office/drawing/2014/main" id="{EF2D5DDD-76C7-494E-9A9E-E2BE21A401A2}"/>
            </a:ext>
          </a:extLst>
        </xdr:cNvPr>
        <xdr:cNvSpPr txBox="1"/>
      </xdr:nvSpPr>
      <xdr:spPr>
        <a:xfrm>
          <a:off x="8271587" y="6608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60977</xdr:rowOff>
    </xdr:from>
    <xdr:ext cx="469744" cy="259045"/>
    <xdr:sp macro="" textlink="">
      <xdr:nvSpPr>
        <xdr:cNvPr id="140" name="n_2aveValue【図書館】&#10;一人当たり面積">
          <a:extLst>
            <a:ext uri="{FF2B5EF4-FFF2-40B4-BE49-F238E27FC236}">
              <a16:creationId xmlns:a16="http://schemas.microsoft.com/office/drawing/2014/main" id="{143B12A2-7264-4730-847A-C5A33DCE9D55}"/>
            </a:ext>
          </a:extLst>
        </xdr:cNvPr>
        <xdr:cNvSpPr txBox="1"/>
      </xdr:nvSpPr>
      <xdr:spPr>
        <a:xfrm>
          <a:off x="7509587"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1541</xdr:rowOff>
    </xdr:from>
    <xdr:ext cx="469744" cy="259045"/>
    <xdr:sp macro="" textlink="">
      <xdr:nvSpPr>
        <xdr:cNvPr id="141" name="n_3aveValue【図書館】&#10;一人当たり面積">
          <a:extLst>
            <a:ext uri="{FF2B5EF4-FFF2-40B4-BE49-F238E27FC236}">
              <a16:creationId xmlns:a16="http://schemas.microsoft.com/office/drawing/2014/main" id="{22AA84C9-9B1A-4EEE-AA22-F820EC8BF081}"/>
            </a:ext>
          </a:extLst>
        </xdr:cNvPr>
        <xdr:cNvSpPr txBox="1"/>
      </xdr:nvSpPr>
      <xdr:spPr>
        <a:xfrm>
          <a:off x="6712027" y="6539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1541</xdr:rowOff>
    </xdr:from>
    <xdr:ext cx="469744" cy="259045"/>
    <xdr:sp macro="" textlink="">
      <xdr:nvSpPr>
        <xdr:cNvPr id="142" name="n_4aveValue【図書館】&#10;一人当たり面積">
          <a:extLst>
            <a:ext uri="{FF2B5EF4-FFF2-40B4-BE49-F238E27FC236}">
              <a16:creationId xmlns:a16="http://schemas.microsoft.com/office/drawing/2014/main" id="{61DDB808-FA1A-45BE-BD3B-F77181466A2D}"/>
            </a:ext>
          </a:extLst>
        </xdr:cNvPr>
        <xdr:cNvSpPr txBox="1"/>
      </xdr:nvSpPr>
      <xdr:spPr>
        <a:xfrm>
          <a:off x="5937327" y="6539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49801</xdr:rowOff>
    </xdr:from>
    <xdr:ext cx="469744" cy="259045"/>
    <xdr:sp macro="" textlink="">
      <xdr:nvSpPr>
        <xdr:cNvPr id="143" name="n_1mainValue【図書館】&#10;一人当たり面積">
          <a:extLst>
            <a:ext uri="{FF2B5EF4-FFF2-40B4-BE49-F238E27FC236}">
              <a16:creationId xmlns:a16="http://schemas.microsoft.com/office/drawing/2014/main" id="{E3F1322E-AFDD-43BC-B682-3F7A2631A954}"/>
            </a:ext>
          </a:extLst>
        </xdr:cNvPr>
        <xdr:cNvSpPr txBox="1"/>
      </xdr:nvSpPr>
      <xdr:spPr>
        <a:xfrm>
          <a:off x="8271587" y="591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63517</xdr:rowOff>
    </xdr:from>
    <xdr:ext cx="469744" cy="259045"/>
    <xdr:sp macro="" textlink="">
      <xdr:nvSpPr>
        <xdr:cNvPr id="144" name="n_2mainValue【図書館】&#10;一人当たり面積">
          <a:extLst>
            <a:ext uri="{FF2B5EF4-FFF2-40B4-BE49-F238E27FC236}">
              <a16:creationId xmlns:a16="http://schemas.microsoft.com/office/drawing/2014/main" id="{EAC03291-F21F-46F8-A7F9-93B84C0467F5}"/>
            </a:ext>
          </a:extLst>
        </xdr:cNvPr>
        <xdr:cNvSpPr txBox="1"/>
      </xdr:nvSpPr>
      <xdr:spPr>
        <a:xfrm>
          <a:off x="7509587" y="593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77233</xdr:rowOff>
    </xdr:from>
    <xdr:ext cx="469744" cy="259045"/>
    <xdr:sp macro="" textlink="">
      <xdr:nvSpPr>
        <xdr:cNvPr id="145" name="n_3mainValue【図書館】&#10;一人当たり面積">
          <a:extLst>
            <a:ext uri="{FF2B5EF4-FFF2-40B4-BE49-F238E27FC236}">
              <a16:creationId xmlns:a16="http://schemas.microsoft.com/office/drawing/2014/main" id="{082EEA05-B83D-4360-BE2B-8409216A42E8}"/>
            </a:ext>
          </a:extLst>
        </xdr:cNvPr>
        <xdr:cNvSpPr txBox="1"/>
      </xdr:nvSpPr>
      <xdr:spPr>
        <a:xfrm>
          <a:off x="6712027" y="594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90949</xdr:rowOff>
    </xdr:from>
    <xdr:ext cx="469744" cy="259045"/>
    <xdr:sp macro="" textlink="">
      <xdr:nvSpPr>
        <xdr:cNvPr id="146" name="n_4mainValue【図書館】&#10;一人当たり面積">
          <a:extLst>
            <a:ext uri="{FF2B5EF4-FFF2-40B4-BE49-F238E27FC236}">
              <a16:creationId xmlns:a16="http://schemas.microsoft.com/office/drawing/2014/main" id="{0FE5779F-3858-4160-A985-88B635550B45}"/>
            </a:ext>
          </a:extLst>
        </xdr:cNvPr>
        <xdr:cNvSpPr txBox="1"/>
      </xdr:nvSpPr>
      <xdr:spPr>
        <a:xfrm>
          <a:off x="5937327" y="5958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9E93513D-61E2-4C29-8548-B3D9AC54E43B}"/>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F2A5AED8-A814-4F67-9E39-D8F15EA6D254}"/>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3A61EA2-3245-46F9-BE5F-3C84DA06C27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BFE9205F-951F-48A3-AC17-C2AD2A7C1EE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F9781A33-62EC-4142-A676-9F2066AA1E83}"/>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2D4D0C0C-5341-4D3C-9BEB-0C2C668FA30E}"/>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BDD30CFB-2B65-4E7A-A5F0-5E687871F4C7}"/>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DA6402BF-D978-41A8-BA1F-D0FB73AC40C1}"/>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92CD1966-B0A4-45C5-BDB8-C2437982263D}"/>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FAEE2CC8-D105-4B3F-8C97-8359DDAAC7EA}"/>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A1B50B8E-4393-4DBC-9A58-2BFDA942179A}"/>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D6820B4-7F4E-4425-8246-F899D542CA68}"/>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1765811C-E23D-45B1-8B3A-992CF57174C2}"/>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3015A710-7C35-4CCD-9A60-5F660FB7B609}"/>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10BD7E4B-68B0-4325-BC93-96588E51FF0A}"/>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BDC6A40A-6ED3-4985-95E5-EA14A3120368}"/>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3624860A-B3DB-41FD-8D6B-816D9AE3484C}"/>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C767BE71-49C3-4BB4-AA41-AF83F1A7181A}"/>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77050983-0E0A-44C2-9736-CD5B223CE861}"/>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01705AC7-EDD2-453C-9C6F-80D002808F73}"/>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8172D57A-4D02-4B96-8132-D097042EF4BD}"/>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48D442A6-8AC2-49A7-BEEF-2F0988E6EA1E}"/>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DFD5921F-5ACB-438B-8ECF-23256E94427E}"/>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3062D9E6-6EE4-4A53-A922-E61E2B2A45BC}"/>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546976FA-334F-4F1B-8CCE-18E0533969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50619</xdr:rowOff>
    </xdr:from>
    <xdr:to>
      <xdr:col>24</xdr:col>
      <xdr:colOff>62865</xdr:colOff>
      <xdr:row>64</xdr:row>
      <xdr:rowOff>130628</xdr:rowOff>
    </xdr:to>
    <xdr:cxnSp macro="">
      <xdr:nvCxnSpPr>
        <xdr:cNvPr id="172" name="直線コネクタ 171">
          <a:extLst>
            <a:ext uri="{FF2B5EF4-FFF2-40B4-BE49-F238E27FC236}">
              <a16:creationId xmlns:a16="http://schemas.microsoft.com/office/drawing/2014/main" id="{53DFFA6E-5DB5-4A7B-BF51-5BEAA565A4E3}"/>
            </a:ext>
          </a:extLst>
        </xdr:cNvPr>
        <xdr:cNvCxnSpPr/>
      </xdr:nvCxnSpPr>
      <xdr:spPr>
        <a:xfrm flipV="1">
          <a:off x="4086225" y="9438459"/>
          <a:ext cx="0" cy="1421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A2188124-AE78-4EA4-BB48-3A857B71C2B9}"/>
            </a:ext>
          </a:extLst>
        </xdr:cNvPr>
        <xdr:cNvSpPr txBox="1"/>
      </xdr:nvSpPr>
      <xdr:spPr>
        <a:xfrm>
          <a:off x="412496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4" name="直線コネクタ 173">
          <a:extLst>
            <a:ext uri="{FF2B5EF4-FFF2-40B4-BE49-F238E27FC236}">
              <a16:creationId xmlns:a16="http://schemas.microsoft.com/office/drawing/2014/main" id="{67FECE8D-9611-4EA6-BE64-C099300063BA}"/>
            </a:ext>
          </a:extLst>
        </xdr:cNvPr>
        <xdr:cNvCxnSpPr/>
      </xdr:nvCxnSpPr>
      <xdr:spPr>
        <a:xfrm>
          <a:off x="402082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168746</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EBC5E733-8600-4E7A-8142-4E2DAA7F3D6E}"/>
            </a:ext>
          </a:extLst>
        </xdr:cNvPr>
        <xdr:cNvSpPr txBox="1"/>
      </xdr:nvSpPr>
      <xdr:spPr>
        <a:xfrm>
          <a:off x="4124960" y="9221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50619</xdr:rowOff>
    </xdr:from>
    <xdr:to>
      <xdr:col>24</xdr:col>
      <xdr:colOff>152400</xdr:colOff>
      <xdr:row>56</xdr:row>
      <xdr:rowOff>50619</xdr:rowOff>
    </xdr:to>
    <xdr:cxnSp macro="">
      <xdr:nvCxnSpPr>
        <xdr:cNvPr id="176" name="直線コネクタ 175">
          <a:extLst>
            <a:ext uri="{FF2B5EF4-FFF2-40B4-BE49-F238E27FC236}">
              <a16:creationId xmlns:a16="http://schemas.microsoft.com/office/drawing/2014/main" id="{62E9B7B5-E2A4-48E0-A741-35CECBF567C9}"/>
            </a:ext>
          </a:extLst>
        </xdr:cNvPr>
        <xdr:cNvCxnSpPr/>
      </xdr:nvCxnSpPr>
      <xdr:spPr>
        <a:xfrm>
          <a:off x="4020820" y="943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120667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77DA9382-E02A-42C5-83B8-B78AA3AA9CB6}"/>
            </a:ext>
          </a:extLst>
        </xdr:cNvPr>
        <xdr:cNvSpPr txBox="1"/>
      </xdr:nvSpPr>
      <xdr:spPr>
        <a:xfrm>
          <a:off x="4124960" y="10179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97790</xdr:rowOff>
    </xdr:from>
    <xdr:to>
      <xdr:col>24</xdr:col>
      <xdr:colOff>114300</xdr:colOff>
      <xdr:row>62</xdr:row>
      <xdr:rowOff>27940</xdr:rowOff>
    </xdr:to>
    <xdr:sp macro="" textlink="">
      <xdr:nvSpPr>
        <xdr:cNvPr id="178" name="フローチャート: 判断 177">
          <a:extLst>
            <a:ext uri="{FF2B5EF4-FFF2-40B4-BE49-F238E27FC236}">
              <a16:creationId xmlns:a16="http://schemas.microsoft.com/office/drawing/2014/main" id="{C89B4885-396D-4B3A-B608-5C66B6B31A75}"/>
            </a:ext>
          </a:extLst>
        </xdr:cNvPr>
        <xdr:cNvSpPr/>
      </xdr:nvSpPr>
      <xdr:spPr>
        <a:xfrm>
          <a:off x="403606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78196</xdr:rowOff>
    </xdr:from>
    <xdr:to>
      <xdr:col>20</xdr:col>
      <xdr:colOff>38100</xdr:colOff>
      <xdr:row>62</xdr:row>
      <xdr:rowOff>8346</xdr:rowOff>
    </xdr:to>
    <xdr:sp macro="" textlink="">
      <xdr:nvSpPr>
        <xdr:cNvPr id="179" name="フローチャート: 判断 178">
          <a:extLst>
            <a:ext uri="{FF2B5EF4-FFF2-40B4-BE49-F238E27FC236}">
              <a16:creationId xmlns:a16="http://schemas.microsoft.com/office/drawing/2014/main" id="{13FC422E-0870-4281-9C38-ABF56F3E7079}"/>
            </a:ext>
          </a:extLst>
        </xdr:cNvPr>
        <xdr:cNvSpPr/>
      </xdr:nvSpPr>
      <xdr:spPr>
        <a:xfrm>
          <a:off x="3312160" y="103042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43906</xdr:rowOff>
    </xdr:from>
    <xdr:to>
      <xdr:col>15</xdr:col>
      <xdr:colOff>101600</xdr:colOff>
      <xdr:row>61</xdr:row>
      <xdr:rowOff>145506</xdr:rowOff>
    </xdr:to>
    <xdr:sp macro="" textlink="">
      <xdr:nvSpPr>
        <xdr:cNvPr id="180" name="フローチャート: 判断 179">
          <a:extLst>
            <a:ext uri="{FF2B5EF4-FFF2-40B4-BE49-F238E27FC236}">
              <a16:creationId xmlns:a16="http://schemas.microsoft.com/office/drawing/2014/main" id="{E45A698C-6174-4008-85CE-E913FEA2F51D}"/>
            </a:ext>
          </a:extLst>
        </xdr:cNvPr>
        <xdr:cNvSpPr/>
      </xdr:nvSpPr>
      <xdr:spPr>
        <a:xfrm>
          <a:off x="2514600" y="1026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39007</xdr:rowOff>
    </xdr:from>
    <xdr:to>
      <xdr:col>10</xdr:col>
      <xdr:colOff>165100</xdr:colOff>
      <xdr:row>61</xdr:row>
      <xdr:rowOff>140607</xdr:rowOff>
    </xdr:to>
    <xdr:sp macro="" textlink="">
      <xdr:nvSpPr>
        <xdr:cNvPr id="181" name="フローチャート: 判断 180">
          <a:extLst>
            <a:ext uri="{FF2B5EF4-FFF2-40B4-BE49-F238E27FC236}">
              <a16:creationId xmlns:a16="http://schemas.microsoft.com/office/drawing/2014/main" id="{ECFDC15F-81AD-42AF-A37A-2A1C19C1CCDA}"/>
            </a:ext>
          </a:extLst>
        </xdr:cNvPr>
        <xdr:cNvSpPr/>
      </xdr:nvSpPr>
      <xdr:spPr>
        <a:xfrm>
          <a:off x="1739900" y="1026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32476</xdr:rowOff>
    </xdr:from>
    <xdr:to>
      <xdr:col>6</xdr:col>
      <xdr:colOff>38100</xdr:colOff>
      <xdr:row>61</xdr:row>
      <xdr:rowOff>134076</xdr:rowOff>
    </xdr:to>
    <xdr:sp macro="" textlink="">
      <xdr:nvSpPr>
        <xdr:cNvPr id="182" name="フローチャート: 判断 181">
          <a:extLst>
            <a:ext uri="{FF2B5EF4-FFF2-40B4-BE49-F238E27FC236}">
              <a16:creationId xmlns:a16="http://schemas.microsoft.com/office/drawing/2014/main" id="{AF295D66-401E-4E28-A7AC-94171A05EA1D}"/>
            </a:ext>
          </a:extLst>
        </xdr:cNvPr>
        <xdr:cNvSpPr/>
      </xdr:nvSpPr>
      <xdr:spPr>
        <a:xfrm>
          <a:off x="965200" y="102585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B6F6C18-5C75-4DC5-96DE-0BA4A5F9C898}"/>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B4217021-C187-4C9C-ADB4-F12A1912AD8D}"/>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4ECB9B0-BB5A-4624-95A6-C4AA3031D0A1}"/>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6B4B40D-20CC-404F-A817-61E521FF84D3}"/>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A0000EA4-F9ED-451D-B18E-089A9705109E}"/>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35741</xdr:rowOff>
    </xdr:from>
    <xdr:to>
      <xdr:col>24</xdr:col>
      <xdr:colOff>114300</xdr:colOff>
      <xdr:row>62</xdr:row>
      <xdr:rowOff>137341</xdr:rowOff>
    </xdr:to>
    <xdr:sp macro="" textlink="">
      <xdr:nvSpPr>
        <xdr:cNvPr id="188" name="楕円 187">
          <a:extLst>
            <a:ext uri="{FF2B5EF4-FFF2-40B4-BE49-F238E27FC236}">
              <a16:creationId xmlns:a16="http://schemas.microsoft.com/office/drawing/2014/main" id="{DDEF1BAA-94A6-4AED-A4B2-E357D97C41A9}"/>
            </a:ext>
          </a:extLst>
        </xdr:cNvPr>
        <xdr:cNvSpPr/>
      </xdr:nvSpPr>
      <xdr:spPr>
        <a:xfrm>
          <a:off x="4036060" y="10429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14168</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F4ED0C74-CB65-4CA5-8EBC-893E26AB92B7}"/>
            </a:ext>
          </a:extLst>
        </xdr:cNvPr>
        <xdr:cNvSpPr txBox="1"/>
      </xdr:nvSpPr>
      <xdr:spPr>
        <a:xfrm>
          <a:off x="4124960" y="10407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4717</xdr:rowOff>
    </xdr:from>
    <xdr:to>
      <xdr:col>20</xdr:col>
      <xdr:colOff>38100</xdr:colOff>
      <xdr:row>62</xdr:row>
      <xdr:rowOff>106317</xdr:rowOff>
    </xdr:to>
    <xdr:sp macro="" textlink="">
      <xdr:nvSpPr>
        <xdr:cNvPr id="190" name="楕円 189">
          <a:extLst>
            <a:ext uri="{FF2B5EF4-FFF2-40B4-BE49-F238E27FC236}">
              <a16:creationId xmlns:a16="http://schemas.microsoft.com/office/drawing/2014/main" id="{93002BAA-5D89-48F7-B87E-B90BD49F0335}"/>
            </a:ext>
          </a:extLst>
        </xdr:cNvPr>
        <xdr:cNvSpPr/>
      </xdr:nvSpPr>
      <xdr:spPr>
        <a:xfrm>
          <a:off x="3312160" y="103983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55517</xdr:rowOff>
    </xdr:from>
    <xdr:to>
      <xdr:col>24</xdr:col>
      <xdr:colOff>63500</xdr:colOff>
      <xdr:row>62</xdr:row>
      <xdr:rowOff>86541</xdr:rowOff>
    </xdr:to>
    <xdr:cxnSp macro="">
      <xdr:nvCxnSpPr>
        <xdr:cNvPr id="191" name="直線コネクタ 190">
          <a:extLst>
            <a:ext uri="{FF2B5EF4-FFF2-40B4-BE49-F238E27FC236}">
              <a16:creationId xmlns:a16="http://schemas.microsoft.com/office/drawing/2014/main" id="{4DA268C5-56FD-4AE1-A67F-455AA64E53CC}"/>
            </a:ext>
          </a:extLst>
        </xdr:cNvPr>
        <xdr:cNvCxnSpPr/>
      </xdr:nvCxnSpPr>
      <xdr:spPr>
        <a:xfrm>
          <a:off x="3355340" y="10449197"/>
          <a:ext cx="7315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146776</xdr:rowOff>
    </xdr:from>
    <xdr:to>
      <xdr:col>15</xdr:col>
      <xdr:colOff>101600</xdr:colOff>
      <xdr:row>62</xdr:row>
      <xdr:rowOff>76926</xdr:rowOff>
    </xdr:to>
    <xdr:sp macro="" textlink="">
      <xdr:nvSpPr>
        <xdr:cNvPr id="192" name="楕円 191">
          <a:extLst>
            <a:ext uri="{FF2B5EF4-FFF2-40B4-BE49-F238E27FC236}">
              <a16:creationId xmlns:a16="http://schemas.microsoft.com/office/drawing/2014/main" id="{83770E9E-5E41-4C32-90C5-64A779EF7AD7}"/>
            </a:ext>
          </a:extLst>
        </xdr:cNvPr>
        <xdr:cNvSpPr/>
      </xdr:nvSpPr>
      <xdr:spPr>
        <a:xfrm>
          <a:off x="2514600" y="103728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26126</xdr:rowOff>
    </xdr:from>
    <xdr:to>
      <xdr:col>19</xdr:col>
      <xdr:colOff>177800</xdr:colOff>
      <xdr:row>62</xdr:row>
      <xdr:rowOff>55517</xdr:rowOff>
    </xdr:to>
    <xdr:cxnSp macro="">
      <xdr:nvCxnSpPr>
        <xdr:cNvPr id="193" name="直線コネクタ 192">
          <a:extLst>
            <a:ext uri="{FF2B5EF4-FFF2-40B4-BE49-F238E27FC236}">
              <a16:creationId xmlns:a16="http://schemas.microsoft.com/office/drawing/2014/main" id="{F99C7288-1375-48CD-929E-21ACE319888C}"/>
            </a:ext>
          </a:extLst>
        </xdr:cNvPr>
        <xdr:cNvCxnSpPr/>
      </xdr:nvCxnSpPr>
      <xdr:spPr>
        <a:xfrm>
          <a:off x="2565400" y="10419806"/>
          <a:ext cx="78994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91259</xdr:rowOff>
    </xdr:from>
    <xdr:to>
      <xdr:col>10</xdr:col>
      <xdr:colOff>165100</xdr:colOff>
      <xdr:row>62</xdr:row>
      <xdr:rowOff>21409</xdr:rowOff>
    </xdr:to>
    <xdr:sp macro="" textlink="">
      <xdr:nvSpPr>
        <xdr:cNvPr id="194" name="楕円 193">
          <a:extLst>
            <a:ext uri="{FF2B5EF4-FFF2-40B4-BE49-F238E27FC236}">
              <a16:creationId xmlns:a16="http://schemas.microsoft.com/office/drawing/2014/main" id="{2862D030-B55B-4E5E-99C3-65EB62B9FEC7}"/>
            </a:ext>
          </a:extLst>
        </xdr:cNvPr>
        <xdr:cNvSpPr/>
      </xdr:nvSpPr>
      <xdr:spPr>
        <a:xfrm>
          <a:off x="1739900" y="103172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142059</xdr:rowOff>
    </xdr:from>
    <xdr:to>
      <xdr:col>15</xdr:col>
      <xdr:colOff>50800</xdr:colOff>
      <xdr:row>62</xdr:row>
      <xdr:rowOff>26126</xdr:rowOff>
    </xdr:to>
    <xdr:cxnSp macro="">
      <xdr:nvCxnSpPr>
        <xdr:cNvPr id="195" name="直線コネクタ 194">
          <a:extLst>
            <a:ext uri="{FF2B5EF4-FFF2-40B4-BE49-F238E27FC236}">
              <a16:creationId xmlns:a16="http://schemas.microsoft.com/office/drawing/2014/main" id="{DD9DEFCD-C598-45F0-9289-7BD090CDBA05}"/>
            </a:ext>
          </a:extLst>
        </xdr:cNvPr>
        <xdr:cNvCxnSpPr/>
      </xdr:nvCxnSpPr>
      <xdr:spPr>
        <a:xfrm>
          <a:off x="1790700" y="10368099"/>
          <a:ext cx="7747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63500</xdr:rowOff>
    </xdr:from>
    <xdr:to>
      <xdr:col>6</xdr:col>
      <xdr:colOff>38100</xdr:colOff>
      <xdr:row>61</xdr:row>
      <xdr:rowOff>165100</xdr:rowOff>
    </xdr:to>
    <xdr:sp macro="" textlink="">
      <xdr:nvSpPr>
        <xdr:cNvPr id="196" name="楕円 195">
          <a:extLst>
            <a:ext uri="{FF2B5EF4-FFF2-40B4-BE49-F238E27FC236}">
              <a16:creationId xmlns:a16="http://schemas.microsoft.com/office/drawing/2014/main" id="{5ADF44F9-F60C-430B-B66D-8039AADED7EE}"/>
            </a:ext>
          </a:extLst>
        </xdr:cNvPr>
        <xdr:cNvSpPr/>
      </xdr:nvSpPr>
      <xdr:spPr>
        <a:xfrm>
          <a:off x="965200" y="102895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114300</xdr:rowOff>
    </xdr:from>
    <xdr:to>
      <xdr:col>10</xdr:col>
      <xdr:colOff>114300</xdr:colOff>
      <xdr:row>61</xdr:row>
      <xdr:rowOff>142059</xdr:rowOff>
    </xdr:to>
    <xdr:cxnSp macro="">
      <xdr:nvCxnSpPr>
        <xdr:cNvPr id="197" name="直線コネクタ 196">
          <a:extLst>
            <a:ext uri="{FF2B5EF4-FFF2-40B4-BE49-F238E27FC236}">
              <a16:creationId xmlns:a16="http://schemas.microsoft.com/office/drawing/2014/main" id="{99B8042D-86B2-449A-A98D-F49B5AFAB951}"/>
            </a:ext>
          </a:extLst>
        </xdr:cNvPr>
        <xdr:cNvCxnSpPr/>
      </xdr:nvCxnSpPr>
      <xdr:spPr>
        <a:xfrm>
          <a:off x="1008380" y="10340340"/>
          <a:ext cx="78232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24873</xdr:rowOff>
    </xdr:from>
    <xdr:ext cx="405111" cy="259045"/>
    <xdr:sp macro="" textlink="">
      <xdr:nvSpPr>
        <xdr:cNvPr id="198" name="n_1aveValue【体育館・プール】&#10;有形固定資産減価償却率">
          <a:extLst>
            <a:ext uri="{FF2B5EF4-FFF2-40B4-BE49-F238E27FC236}">
              <a16:creationId xmlns:a16="http://schemas.microsoft.com/office/drawing/2014/main" id="{3C5AFC86-EB89-4D5E-9594-01DEABB350FA}"/>
            </a:ext>
          </a:extLst>
        </xdr:cNvPr>
        <xdr:cNvSpPr txBox="1"/>
      </xdr:nvSpPr>
      <xdr:spPr>
        <a:xfrm>
          <a:off x="3170564" y="10083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162033</xdr:rowOff>
    </xdr:from>
    <xdr:ext cx="405111" cy="259045"/>
    <xdr:sp macro="" textlink="">
      <xdr:nvSpPr>
        <xdr:cNvPr id="199" name="n_2aveValue【体育館・プール】&#10;有形固定資産減価償却率">
          <a:extLst>
            <a:ext uri="{FF2B5EF4-FFF2-40B4-BE49-F238E27FC236}">
              <a16:creationId xmlns:a16="http://schemas.microsoft.com/office/drawing/2014/main" id="{26D1800E-336D-4915-90B4-D3123948B842}"/>
            </a:ext>
          </a:extLst>
        </xdr:cNvPr>
        <xdr:cNvSpPr txBox="1"/>
      </xdr:nvSpPr>
      <xdr:spPr>
        <a:xfrm>
          <a:off x="2385704" y="10052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157134</xdr:rowOff>
    </xdr:from>
    <xdr:ext cx="405111" cy="259045"/>
    <xdr:sp macro="" textlink="">
      <xdr:nvSpPr>
        <xdr:cNvPr id="200" name="n_3aveValue【体育館・プール】&#10;有形固定資産減価償却率">
          <a:extLst>
            <a:ext uri="{FF2B5EF4-FFF2-40B4-BE49-F238E27FC236}">
              <a16:creationId xmlns:a16="http://schemas.microsoft.com/office/drawing/2014/main" id="{529EDBE0-C68A-402B-A9FD-164DE5171C5E}"/>
            </a:ext>
          </a:extLst>
        </xdr:cNvPr>
        <xdr:cNvSpPr txBox="1"/>
      </xdr:nvSpPr>
      <xdr:spPr>
        <a:xfrm>
          <a:off x="1611004" y="10047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150603</xdr:rowOff>
    </xdr:from>
    <xdr:ext cx="405111" cy="259045"/>
    <xdr:sp macro="" textlink="">
      <xdr:nvSpPr>
        <xdr:cNvPr id="201" name="n_4aveValue【体育館・プール】&#10;有形固定資産減価償却率">
          <a:extLst>
            <a:ext uri="{FF2B5EF4-FFF2-40B4-BE49-F238E27FC236}">
              <a16:creationId xmlns:a16="http://schemas.microsoft.com/office/drawing/2014/main" id="{7B6935FE-8CBD-4E4A-B749-E440242F508E}"/>
            </a:ext>
          </a:extLst>
        </xdr:cNvPr>
        <xdr:cNvSpPr txBox="1"/>
      </xdr:nvSpPr>
      <xdr:spPr>
        <a:xfrm>
          <a:off x="836304" y="10041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97444</xdr:rowOff>
    </xdr:from>
    <xdr:ext cx="405111" cy="259045"/>
    <xdr:sp macro="" textlink="">
      <xdr:nvSpPr>
        <xdr:cNvPr id="202" name="n_1mainValue【体育館・プール】&#10;有形固定資産減価償却率">
          <a:extLst>
            <a:ext uri="{FF2B5EF4-FFF2-40B4-BE49-F238E27FC236}">
              <a16:creationId xmlns:a16="http://schemas.microsoft.com/office/drawing/2014/main" id="{86FEB354-D171-422C-8979-EF20A47DD8DE}"/>
            </a:ext>
          </a:extLst>
        </xdr:cNvPr>
        <xdr:cNvSpPr txBox="1"/>
      </xdr:nvSpPr>
      <xdr:spPr>
        <a:xfrm>
          <a:off x="3170564" y="10491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68053</xdr:rowOff>
    </xdr:from>
    <xdr:ext cx="405111" cy="259045"/>
    <xdr:sp macro="" textlink="">
      <xdr:nvSpPr>
        <xdr:cNvPr id="203" name="n_2mainValue【体育館・プール】&#10;有形固定資産減価償却率">
          <a:extLst>
            <a:ext uri="{FF2B5EF4-FFF2-40B4-BE49-F238E27FC236}">
              <a16:creationId xmlns:a16="http://schemas.microsoft.com/office/drawing/2014/main" id="{2637E58F-3D13-415D-91D9-657930081467}"/>
            </a:ext>
          </a:extLst>
        </xdr:cNvPr>
        <xdr:cNvSpPr txBox="1"/>
      </xdr:nvSpPr>
      <xdr:spPr>
        <a:xfrm>
          <a:off x="2385704" y="10461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12536</xdr:rowOff>
    </xdr:from>
    <xdr:ext cx="405111" cy="259045"/>
    <xdr:sp macro="" textlink="">
      <xdr:nvSpPr>
        <xdr:cNvPr id="204" name="n_3mainValue【体育館・プール】&#10;有形固定資産減価償却率">
          <a:extLst>
            <a:ext uri="{FF2B5EF4-FFF2-40B4-BE49-F238E27FC236}">
              <a16:creationId xmlns:a16="http://schemas.microsoft.com/office/drawing/2014/main" id="{D0D0A2E1-E1A1-42C6-963E-99FB46321DB2}"/>
            </a:ext>
          </a:extLst>
        </xdr:cNvPr>
        <xdr:cNvSpPr txBox="1"/>
      </xdr:nvSpPr>
      <xdr:spPr>
        <a:xfrm>
          <a:off x="1611004" y="10406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156227</xdr:rowOff>
    </xdr:from>
    <xdr:ext cx="405111" cy="259045"/>
    <xdr:sp macro="" textlink="">
      <xdr:nvSpPr>
        <xdr:cNvPr id="205" name="n_4mainValue【体育館・プール】&#10;有形固定資産減価償却率">
          <a:extLst>
            <a:ext uri="{FF2B5EF4-FFF2-40B4-BE49-F238E27FC236}">
              <a16:creationId xmlns:a16="http://schemas.microsoft.com/office/drawing/2014/main" id="{F1BDC25C-C5DE-44A8-8C2C-F43BA1CADB89}"/>
            </a:ext>
          </a:extLst>
        </xdr:cNvPr>
        <xdr:cNvSpPr txBox="1"/>
      </xdr:nvSpPr>
      <xdr:spPr>
        <a:xfrm>
          <a:off x="83630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CC383997-C2BC-4F05-BF43-379715AF2F0B}"/>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76487D67-49F7-4F1D-BC7C-A0060AF6086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6792F13A-B7D4-4EA9-8521-F8F49013745D}"/>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8AC454-3682-48E9-84F8-2FBC685D10F8}"/>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807C744F-AEE3-4882-9DB6-EA51BB61053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3AA74C5-ACA5-43C2-8714-25FEFA7F2415}"/>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61284A18-AAE8-4623-96BE-4262523D43E3}"/>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DD55402E-982D-4C04-BDD5-E1736FAFA794}"/>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A02A6956-6490-4EE8-8968-01FCBCDD79C9}"/>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A88CAF5A-587E-4B50-93C4-A33FE56C833F}"/>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72258EF1-207D-429A-B581-65A13AE52FE7}"/>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D8420711-F0A9-4B56-B9EE-0B3D94AD06E2}"/>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7AD06457-6693-4897-96BB-09C114F70C32}"/>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F87E4653-8F34-4663-9AB5-EBDFD9A707CC}"/>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B9577F3E-0514-45CF-A963-AF5BD59B5D16}"/>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D3A68809-598A-4941-9E57-5961E93A01B3}"/>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6F30F94C-3143-43FA-B940-FF79DC9FB976}"/>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D365311C-495E-48DE-BE20-364DF21BE756}"/>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D0E1E0EB-6A1F-406C-B4A1-BF7A4610F89B}"/>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CB083A9E-220B-4614-B6D6-00BEECB19716}"/>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541A8AD4-4860-46AC-AF19-EA520F399C09}"/>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AF95EAB5-4FCA-4C3A-A792-2A4BD3853C6F}"/>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7D8A7D49-673B-43C0-85EE-3180996C6A5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158877</xdr:rowOff>
    </xdr:from>
    <xdr:to>
      <xdr:col>54</xdr:col>
      <xdr:colOff>189865</xdr:colOff>
      <xdr:row>64</xdr:row>
      <xdr:rowOff>72390</xdr:rowOff>
    </xdr:to>
    <xdr:cxnSp macro="">
      <xdr:nvCxnSpPr>
        <xdr:cNvPr id="229" name="直線コネクタ 228">
          <a:extLst>
            <a:ext uri="{FF2B5EF4-FFF2-40B4-BE49-F238E27FC236}">
              <a16:creationId xmlns:a16="http://schemas.microsoft.com/office/drawing/2014/main" id="{6E50F652-C49B-44C8-88E5-12EA09236D36}"/>
            </a:ext>
          </a:extLst>
        </xdr:cNvPr>
        <xdr:cNvCxnSpPr/>
      </xdr:nvCxnSpPr>
      <xdr:spPr>
        <a:xfrm flipV="1">
          <a:off x="9219565" y="9546717"/>
          <a:ext cx="0" cy="1254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76217</xdr:rowOff>
    </xdr:from>
    <xdr:ext cx="469744" cy="259045"/>
    <xdr:sp macro="" textlink="">
      <xdr:nvSpPr>
        <xdr:cNvPr id="230" name="【体育館・プール】&#10;一人当たり面積最小値テキスト">
          <a:extLst>
            <a:ext uri="{FF2B5EF4-FFF2-40B4-BE49-F238E27FC236}">
              <a16:creationId xmlns:a16="http://schemas.microsoft.com/office/drawing/2014/main" id="{BFD8A4B9-C17F-4143-A4FE-4AC6080A9DFF}"/>
            </a:ext>
          </a:extLst>
        </xdr:cNvPr>
        <xdr:cNvSpPr txBox="1"/>
      </xdr:nvSpPr>
      <xdr:spPr>
        <a:xfrm>
          <a:off x="9258300"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72390</xdr:rowOff>
    </xdr:from>
    <xdr:to>
      <xdr:col>55</xdr:col>
      <xdr:colOff>88900</xdr:colOff>
      <xdr:row>64</xdr:row>
      <xdr:rowOff>72390</xdr:rowOff>
    </xdr:to>
    <xdr:cxnSp macro="">
      <xdr:nvCxnSpPr>
        <xdr:cNvPr id="231" name="直線コネクタ 230">
          <a:extLst>
            <a:ext uri="{FF2B5EF4-FFF2-40B4-BE49-F238E27FC236}">
              <a16:creationId xmlns:a16="http://schemas.microsoft.com/office/drawing/2014/main" id="{CBE360AF-DAEF-454D-BF34-FE22568AA24E}"/>
            </a:ext>
          </a:extLst>
        </xdr:cNvPr>
        <xdr:cNvCxnSpPr/>
      </xdr:nvCxnSpPr>
      <xdr:spPr>
        <a:xfrm>
          <a:off x="9154160" y="10801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105554</xdr:rowOff>
    </xdr:from>
    <xdr:ext cx="469744" cy="259045"/>
    <xdr:sp macro="" textlink="">
      <xdr:nvSpPr>
        <xdr:cNvPr id="232" name="【体育館・プール】&#10;一人当たり面積最大値テキスト">
          <a:extLst>
            <a:ext uri="{FF2B5EF4-FFF2-40B4-BE49-F238E27FC236}">
              <a16:creationId xmlns:a16="http://schemas.microsoft.com/office/drawing/2014/main" id="{4A35D577-7D94-47BD-B353-0D662836B194}"/>
            </a:ext>
          </a:extLst>
        </xdr:cNvPr>
        <xdr:cNvSpPr txBox="1"/>
      </xdr:nvSpPr>
      <xdr:spPr>
        <a:xfrm>
          <a:off x="9258300" y="9325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158877</xdr:rowOff>
    </xdr:from>
    <xdr:to>
      <xdr:col>55</xdr:col>
      <xdr:colOff>88900</xdr:colOff>
      <xdr:row>56</xdr:row>
      <xdr:rowOff>158877</xdr:rowOff>
    </xdr:to>
    <xdr:cxnSp macro="">
      <xdr:nvCxnSpPr>
        <xdr:cNvPr id="233" name="直線コネクタ 232">
          <a:extLst>
            <a:ext uri="{FF2B5EF4-FFF2-40B4-BE49-F238E27FC236}">
              <a16:creationId xmlns:a16="http://schemas.microsoft.com/office/drawing/2014/main" id="{71D384D5-A8A5-4DAF-8271-317B1B35114C}"/>
            </a:ext>
          </a:extLst>
        </xdr:cNvPr>
        <xdr:cNvCxnSpPr/>
      </xdr:nvCxnSpPr>
      <xdr:spPr>
        <a:xfrm>
          <a:off x="9154160" y="95467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163720</xdr:rowOff>
    </xdr:from>
    <xdr:ext cx="469744" cy="259045"/>
    <xdr:sp macro="" textlink="">
      <xdr:nvSpPr>
        <xdr:cNvPr id="234" name="【体育館・プール】&#10;一人当たり面積平均値テキスト">
          <a:extLst>
            <a:ext uri="{FF2B5EF4-FFF2-40B4-BE49-F238E27FC236}">
              <a16:creationId xmlns:a16="http://schemas.microsoft.com/office/drawing/2014/main" id="{9FD2635A-11D8-4137-B0AF-0E1EBB484CBE}"/>
            </a:ext>
          </a:extLst>
        </xdr:cNvPr>
        <xdr:cNvSpPr txBox="1"/>
      </xdr:nvSpPr>
      <xdr:spPr>
        <a:xfrm>
          <a:off x="9258300" y="103897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140843</xdr:rowOff>
    </xdr:from>
    <xdr:to>
      <xdr:col>55</xdr:col>
      <xdr:colOff>50800</xdr:colOff>
      <xdr:row>63</xdr:row>
      <xdr:rowOff>70993</xdr:rowOff>
    </xdr:to>
    <xdr:sp macro="" textlink="">
      <xdr:nvSpPr>
        <xdr:cNvPr id="235" name="フローチャート: 判断 234">
          <a:extLst>
            <a:ext uri="{FF2B5EF4-FFF2-40B4-BE49-F238E27FC236}">
              <a16:creationId xmlns:a16="http://schemas.microsoft.com/office/drawing/2014/main" id="{6AD253D9-D4D4-41A7-A142-A5788A609724}"/>
            </a:ext>
          </a:extLst>
        </xdr:cNvPr>
        <xdr:cNvSpPr/>
      </xdr:nvSpPr>
      <xdr:spPr>
        <a:xfrm>
          <a:off x="9192260" y="105345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145034</xdr:rowOff>
    </xdr:from>
    <xdr:to>
      <xdr:col>50</xdr:col>
      <xdr:colOff>165100</xdr:colOff>
      <xdr:row>63</xdr:row>
      <xdr:rowOff>75184</xdr:rowOff>
    </xdr:to>
    <xdr:sp macro="" textlink="">
      <xdr:nvSpPr>
        <xdr:cNvPr id="236" name="フローチャート: 判断 235">
          <a:extLst>
            <a:ext uri="{FF2B5EF4-FFF2-40B4-BE49-F238E27FC236}">
              <a16:creationId xmlns:a16="http://schemas.microsoft.com/office/drawing/2014/main" id="{68E91539-E50A-43AE-B259-B0129CEAB3F2}"/>
            </a:ext>
          </a:extLst>
        </xdr:cNvPr>
        <xdr:cNvSpPr/>
      </xdr:nvSpPr>
      <xdr:spPr>
        <a:xfrm>
          <a:off x="8445500" y="105387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158750</xdr:rowOff>
    </xdr:from>
    <xdr:to>
      <xdr:col>46</xdr:col>
      <xdr:colOff>38100</xdr:colOff>
      <xdr:row>63</xdr:row>
      <xdr:rowOff>88900</xdr:rowOff>
    </xdr:to>
    <xdr:sp macro="" textlink="">
      <xdr:nvSpPr>
        <xdr:cNvPr id="237" name="フローチャート: 判断 236">
          <a:extLst>
            <a:ext uri="{FF2B5EF4-FFF2-40B4-BE49-F238E27FC236}">
              <a16:creationId xmlns:a16="http://schemas.microsoft.com/office/drawing/2014/main" id="{1182C337-1082-456D-B293-6CB0CE6E0689}"/>
            </a:ext>
          </a:extLst>
        </xdr:cNvPr>
        <xdr:cNvSpPr/>
      </xdr:nvSpPr>
      <xdr:spPr>
        <a:xfrm>
          <a:off x="7670800" y="105524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130937</xdr:rowOff>
    </xdr:from>
    <xdr:to>
      <xdr:col>41</xdr:col>
      <xdr:colOff>101600</xdr:colOff>
      <xdr:row>63</xdr:row>
      <xdr:rowOff>61087</xdr:rowOff>
    </xdr:to>
    <xdr:sp macro="" textlink="">
      <xdr:nvSpPr>
        <xdr:cNvPr id="238" name="フローチャート: 判断 237">
          <a:extLst>
            <a:ext uri="{FF2B5EF4-FFF2-40B4-BE49-F238E27FC236}">
              <a16:creationId xmlns:a16="http://schemas.microsoft.com/office/drawing/2014/main" id="{129EDDBD-C015-493E-A083-B1551F59945E}"/>
            </a:ext>
          </a:extLst>
        </xdr:cNvPr>
        <xdr:cNvSpPr/>
      </xdr:nvSpPr>
      <xdr:spPr>
        <a:xfrm>
          <a:off x="6873240" y="1052461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127508</xdr:rowOff>
    </xdr:from>
    <xdr:to>
      <xdr:col>36</xdr:col>
      <xdr:colOff>165100</xdr:colOff>
      <xdr:row>63</xdr:row>
      <xdr:rowOff>57658</xdr:rowOff>
    </xdr:to>
    <xdr:sp macro="" textlink="">
      <xdr:nvSpPr>
        <xdr:cNvPr id="239" name="フローチャート: 判断 238">
          <a:extLst>
            <a:ext uri="{FF2B5EF4-FFF2-40B4-BE49-F238E27FC236}">
              <a16:creationId xmlns:a16="http://schemas.microsoft.com/office/drawing/2014/main" id="{2D455932-8C7B-4D36-A520-DABF0B9953BB}"/>
            </a:ext>
          </a:extLst>
        </xdr:cNvPr>
        <xdr:cNvSpPr/>
      </xdr:nvSpPr>
      <xdr:spPr>
        <a:xfrm>
          <a:off x="6098540" y="105211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2F7AA2D8-70C1-46E0-9B01-0E5F68CB971C}"/>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96F2BF2-16A5-4246-B47C-285DD6C6725C}"/>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4A75836-06D9-4EA8-96A9-31151E303113}"/>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4C518E1-6718-4064-8B5A-02D602AB361B}"/>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890FBF8-77F7-4287-ABDE-C18509CF0AD2}"/>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40640</xdr:rowOff>
    </xdr:from>
    <xdr:to>
      <xdr:col>55</xdr:col>
      <xdr:colOff>50800</xdr:colOff>
      <xdr:row>63</xdr:row>
      <xdr:rowOff>142240</xdr:rowOff>
    </xdr:to>
    <xdr:sp macro="" textlink="">
      <xdr:nvSpPr>
        <xdr:cNvPr id="245" name="楕円 244">
          <a:extLst>
            <a:ext uri="{FF2B5EF4-FFF2-40B4-BE49-F238E27FC236}">
              <a16:creationId xmlns:a16="http://schemas.microsoft.com/office/drawing/2014/main" id="{144128E0-F5F8-4E13-A514-9D1D46038616}"/>
            </a:ext>
          </a:extLst>
        </xdr:cNvPr>
        <xdr:cNvSpPr/>
      </xdr:nvSpPr>
      <xdr:spPr>
        <a:xfrm>
          <a:off x="9192260" y="106019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19067</xdr:rowOff>
    </xdr:from>
    <xdr:ext cx="469744" cy="259045"/>
    <xdr:sp macro="" textlink="">
      <xdr:nvSpPr>
        <xdr:cNvPr id="246" name="【体育館・プール】&#10;一人当たり面積該当値テキスト">
          <a:extLst>
            <a:ext uri="{FF2B5EF4-FFF2-40B4-BE49-F238E27FC236}">
              <a16:creationId xmlns:a16="http://schemas.microsoft.com/office/drawing/2014/main" id="{BF177274-7943-48C9-A57D-4AFAA9279AF6}"/>
            </a:ext>
          </a:extLst>
        </xdr:cNvPr>
        <xdr:cNvSpPr txBox="1"/>
      </xdr:nvSpPr>
      <xdr:spPr>
        <a:xfrm>
          <a:off x="9258300" y="1058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42545</xdr:rowOff>
    </xdr:from>
    <xdr:to>
      <xdr:col>50</xdr:col>
      <xdr:colOff>165100</xdr:colOff>
      <xdr:row>63</xdr:row>
      <xdr:rowOff>144145</xdr:rowOff>
    </xdr:to>
    <xdr:sp macro="" textlink="">
      <xdr:nvSpPr>
        <xdr:cNvPr id="247" name="楕円 246">
          <a:extLst>
            <a:ext uri="{FF2B5EF4-FFF2-40B4-BE49-F238E27FC236}">
              <a16:creationId xmlns:a16="http://schemas.microsoft.com/office/drawing/2014/main" id="{40529087-4C46-42A8-8943-FF3A681D319B}"/>
            </a:ext>
          </a:extLst>
        </xdr:cNvPr>
        <xdr:cNvSpPr/>
      </xdr:nvSpPr>
      <xdr:spPr>
        <a:xfrm>
          <a:off x="8445500" y="1060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91440</xdr:rowOff>
    </xdr:from>
    <xdr:to>
      <xdr:col>55</xdr:col>
      <xdr:colOff>0</xdr:colOff>
      <xdr:row>63</xdr:row>
      <xdr:rowOff>93345</xdr:rowOff>
    </xdr:to>
    <xdr:cxnSp macro="">
      <xdr:nvCxnSpPr>
        <xdr:cNvPr id="248" name="直線コネクタ 247">
          <a:extLst>
            <a:ext uri="{FF2B5EF4-FFF2-40B4-BE49-F238E27FC236}">
              <a16:creationId xmlns:a16="http://schemas.microsoft.com/office/drawing/2014/main" id="{31E900A1-943A-4237-991B-CECF059D0999}"/>
            </a:ext>
          </a:extLst>
        </xdr:cNvPr>
        <xdr:cNvCxnSpPr/>
      </xdr:nvCxnSpPr>
      <xdr:spPr>
        <a:xfrm flipV="1">
          <a:off x="8496300" y="10652760"/>
          <a:ext cx="7239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44450</xdr:rowOff>
    </xdr:from>
    <xdr:to>
      <xdr:col>46</xdr:col>
      <xdr:colOff>38100</xdr:colOff>
      <xdr:row>63</xdr:row>
      <xdr:rowOff>146050</xdr:rowOff>
    </xdr:to>
    <xdr:sp macro="" textlink="">
      <xdr:nvSpPr>
        <xdr:cNvPr id="249" name="楕円 248">
          <a:extLst>
            <a:ext uri="{FF2B5EF4-FFF2-40B4-BE49-F238E27FC236}">
              <a16:creationId xmlns:a16="http://schemas.microsoft.com/office/drawing/2014/main" id="{7E3A040B-2CCD-4EF2-9F74-E25476DEAF21}"/>
            </a:ext>
          </a:extLst>
        </xdr:cNvPr>
        <xdr:cNvSpPr/>
      </xdr:nvSpPr>
      <xdr:spPr>
        <a:xfrm>
          <a:off x="7670800" y="106057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93345</xdr:rowOff>
    </xdr:from>
    <xdr:to>
      <xdr:col>50</xdr:col>
      <xdr:colOff>114300</xdr:colOff>
      <xdr:row>63</xdr:row>
      <xdr:rowOff>95250</xdr:rowOff>
    </xdr:to>
    <xdr:cxnSp macro="">
      <xdr:nvCxnSpPr>
        <xdr:cNvPr id="250" name="直線コネクタ 249">
          <a:extLst>
            <a:ext uri="{FF2B5EF4-FFF2-40B4-BE49-F238E27FC236}">
              <a16:creationId xmlns:a16="http://schemas.microsoft.com/office/drawing/2014/main" id="{5CD26EF7-CAF8-4789-8CC9-5F7AF3A522FD}"/>
            </a:ext>
          </a:extLst>
        </xdr:cNvPr>
        <xdr:cNvCxnSpPr/>
      </xdr:nvCxnSpPr>
      <xdr:spPr>
        <a:xfrm flipV="1">
          <a:off x="7713980" y="10654665"/>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46736</xdr:rowOff>
    </xdr:from>
    <xdr:to>
      <xdr:col>41</xdr:col>
      <xdr:colOff>101600</xdr:colOff>
      <xdr:row>63</xdr:row>
      <xdr:rowOff>148336</xdr:rowOff>
    </xdr:to>
    <xdr:sp macro="" textlink="">
      <xdr:nvSpPr>
        <xdr:cNvPr id="251" name="楕円 250">
          <a:extLst>
            <a:ext uri="{FF2B5EF4-FFF2-40B4-BE49-F238E27FC236}">
              <a16:creationId xmlns:a16="http://schemas.microsoft.com/office/drawing/2014/main" id="{6372F607-C43C-46E9-9176-A314C70F283A}"/>
            </a:ext>
          </a:extLst>
        </xdr:cNvPr>
        <xdr:cNvSpPr/>
      </xdr:nvSpPr>
      <xdr:spPr>
        <a:xfrm>
          <a:off x="6873240" y="1060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95250</xdr:rowOff>
    </xdr:from>
    <xdr:to>
      <xdr:col>45</xdr:col>
      <xdr:colOff>177800</xdr:colOff>
      <xdr:row>63</xdr:row>
      <xdr:rowOff>97536</xdr:rowOff>
    </xdr:to>
    <xdr:cxnSp macro="">
      <xdr:nvCxnSpPr>
        <xdr:cNvPr id="252" name="直線コネクタ 251">
          <a:extLst>
            <a:ext uri="{FF2B5EF4-FFF2-40B4-BE49-F238E27FC236}">
              <a16:creationId xmlns:a16="http://schemas.microsoft.com/office/drawing/2014/main" id="{CF37F80F-0A9D-4D54-BD00-C87942D69517}"/>
            </a:ext>
          </a:extLst>
        </xdr:cNvPr>
        <xdr:cNvCxnSpPr/>
      </xdr:nvCxnSpPr>
      <xdr:spPr>
        <a:xfrm flipV="1">
          <a:off x="6924040" y="10656570"/>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49403</xdr:rowOff>
    </xdr:from>
    <xdr:to>
      <xdr:col>36</xdr:col>
      <xdr:colOff>165100</xdr:colOff>
      <xdr:row>63</xdr:row>
      <xdr:rowOff>151003</xdr:rowOff>
    </xdr:to>
    <xdr:sp macro="" textlink="">
      <xdr:nvSpPr>
        <xdr:cNvPr id="253" name="楕円 252">
          <a:extLst>
            <a:ext uri="{FF2B5EF4-FFF2-40B4-BE49-F238E27FC236}">
              <a16:creationId xmlns:a16="http://schemas.microsoft.com/office/drawing/2014/main" id="{E53A1837-EE9C-4DFB-97BF-9996C6B74D20}"/>
            </a:ext>
          </a:extLst>
        </xdr:cNvPr>
        <xdr:cNvSpPr/>
      </xdr:nvSpPr>
      <xdr:spPr>
        <a:xfrm>
          <a:off x="6098540" y="1061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97536</xdr:rowOff>
    </xdr:from>
    <xdr:to>
      <xdr:col>41</xdr:col>
      <xdr:colOff>50800</xdr:colOff>
      <xdr:row>63</xdr:row>
      <xdr:rowOff>100203</xdr:rowOff>
    </xdr:to>
    <xdr:cxnSp macro="">
      <xdr:nvCxnSpPr>
        <xdr:cNvPr id="254" name="直線コネクタ 253">
          <a:extLst>
            <a:ext uri="{FF2B5EF4-FFF2-40B4-BE49-F238E27FC236}">
              <a16:creationId xmlns:a16="http://schemas.microsoft.com/office/drawing/2014/main" id="{6701F01E-B5E5-4810-B10B-03FC6E986174}"/>
            </a:ext>
          </a:extLst>
        </xdr:cNvPr>
        <xdr:cNvCxnSpPr/>
      </xdr:nvCxnSpPr>
      <xdr:spPr>
        <a:xfrm flipV="1">
          <a:off x="6149340" y="10658856"/>
          <a:ext cx="7747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91711</xdr:rowOff>
    </xdr:from>
    <xdr:ext cx="469744" cy="259045"/>
    <xdr:sp macro="" textlink="">
      <xdr:nvSpPr>
        <xdr:cNvPr id="255" name="n_1aveValue【体育館・プール】&#10;一人当たり面積">
          <a:extLst>
            <a:ext uri="{FF2B5EF4-FFF2-40B4-BE49-F238E27FC236}">
              <a16:creationId xmlns:a16="http://schemas.microsoft.com/office/drawing/2014/main" id="{67694B9A-09E3-4473-97EA-261D61DB16AD}"/>
            </a:ext>
          </a:extLst>
        </xdr:cNvPr>
        <xdr:cNvSpPr txBox="1"/>
      </xdr:nvSpPr>
      <xdr:spPr>
        <a:xfrm>
          <a:off x="8271587" y="1031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105427</xdr:rowOff>
    </xdr:from>
    <xdr:ext cx="469744" cy="259045"/>
    <xdr:sp macro="" textlink="">
      <xdr:nvSpPr>
        <xdr:cNvPr id="256" name="n_2aveValue【体育館・プール】&#10;一人当たり面積">
          <a:extLst>
            <a:ext uri="{FF2B5EF4-FFF2-40B4-BE49-F238E27FC236}">
              <a16:creationId xmlns:a16="http://schemas.microsoft.com/office/drawing/2014/main" id="{81E35EB9-6B67-4C33-B9C0-21C0B6B5BB23}"/>
            </a:ext>
          </a:extLst>
        </xdr:cNvPr>
        <xdr:cNvSpPr txBox="1"/>
      </xdr:nvSpPr>
      <xdr:spPr>
        <a:xfrm>
          <a:off x="750958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77614</xdr:rowOff>
    </xdr:from>
    <xdr:ext cx="469744" cy="259045"/>
    <xdr:sp macro="" textlink="">
      <xdr:nvSpPr>
        <xdr:cNvPr id="257" name="n_3aveValue【体育館・プール】&#10;一人当たり面積">
          <a:extLst>
            <a:ext uri="{FF2B5EF4-FFF2-40B4-BE49-F238E27FC236}">
              <a16:creationId xmlns:a16="http://schemas.microsoft.com/office/drawing/2014/main" id="{1B5195EC-1758-4991-A482-F8F0F9F385E8}"/>
            </a:ext>
          </a:extLst>
        </xdr:cNvPr>
        <xdr:cNvSpPr txBox="1"/>
      </xdr:nvSpPr>
      <xdr:spPr>
        <a:xfrm>
          <a:off x="6712027" y="10303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74185</xdr:rowOff>
    </xdr:from>
    <xdr:ext cx="469744" cy="259045"/>
    <xdr:sp macro="" textlink="">
      <xdr:nvSpPr>
        <xdr:cNvPr id="258" name="n_4aveValue【体育館・プール】&#10;一人当たり面積">
          <a:extLst>
            <a:ext uri="{FF2B5EF4-FFF2-40B4-BE49-F238E27FC236}">
              <a16:creationId xmlns:a16="http://schemas.microsoft.com/office/drawing/2014/main" id="{8E6B3E08-E6FB-497E-8D96-36E74CE28246}"/>
            </a:ext>
          </a:extLst>
        </xdr:cNvPr>
        <xdr:cNvSpPr txBox="1"/>
      </xdr:nvSpPr>
      <xdr:spPr>
        <a:xfrm>
          <a:off x="5937327" y="1030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135272</xdr:rowOff>
    </xdr:from>
    <xdr:ext cx="469744" cy="259045"/>
    <xdr:sp macro="" textlink="">
      <xdr:nvSpPr>
        <xdr:cNvPr id="259" name="n_1mainValue【体育館・プール】&#10;一人当たり面積">
          <a:extLst>
            <a:ext uri="{FF2B5EF4-FFF2-40B4-BE49-F238E27FC236}">
              <a16:creationId xmlns:a16="http://schemas.microsoft.com/office/drawing/2014/main" id="{3CB76848-ACD7-47D1-9687-F5467BBC51B3}"/>
            </a:ext>
          </a:extLst>
        </xdr:cNvPr>
        <xdr:cNvSpPr txBox="1"/>
      </xdr:nvSpPr>
      <xdr:spPr>
        <a:xfrm>
          <a:off x="8271587" y="10696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137177</xdr:rowOff>
    </xdr:from>
    <xdr:ext cx="469744" cy="259045"/>
    <xdr:sp macro="" textlink="">
      <xdr:nvSpPr>
        <xdr:cNvPr id="260" name="n_2mainValue【体育館・プール】&#10;一人当たり面積">
          <a:extLst>
            <a:ext uri="{FF2B5EF4-FFF2-40B4-BE49-F238E27FC236}">
              <a16:creationId xmlns:a16="http://schemas.microsoft.com/office/drawing/2014/main" id="{82628A12-1AA6-442C-A17B-735B44D8B77D}"/>
            </a:ext>
          </a:extLst>
        </xdr:cNvPr>
        <xdr:cNvSpPr txBox="1"/>
      </xdr:nvSpPr>
      <xdr:spPr>
        <a:xfrm>
          <a:off x="7509587"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139463</xdr:rowOff>
    </xdr:from>
    <xdr:ext cx="469744" cy="259045"/>
    <xdr:sp macro="" textlink="">
      <xdr:nvSpPr>
        <xdr:cNvPr id="261" name="n_3mainValue【体育館・プール】&#10;一人当たり面積">
          <a:extLst>
            <a:ext uri="{FF2B5EF4-FFF2-40B4-BE49-F238E27FC236}">
              <a16:creationId xmlns:a16="http://schemas.microsoft.com/office/drawing/2014/main" id="{860B7442-0883-4BAF-A1F5-9F19B9EE4EDF}"/>
            </a:ext>
          </a:extLst>
        </xdr:cNvPr>
        <xdr:cNvSpPr txBox="1"/>
      </xdr:nvSpPr>
      <xdr:spPr>
        <a:xfrm>
          <a:off x="6712027" y="10700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142130</xdr:rowOff>
    </xdr:from>
    <xdr:ext cx="469744" cy="259045"/>
    <xdr:sp macro="" textlink="">
      <xdr:nvSpPr>
        <xdr:cNvPr id="262" name="n_4mainValue【体育館・プール】&#10;一人当たり面積">
          <a:extLst>
            <a:ext uri="{FF2B5EF4-FFF2-40B4-BE49-F238E27FC236}">
              <a16:creationId xmlns:a16="http://schemas.microsoft.com/office/drawing/2014/main" id="{E6EBAD6D-9328-4941-9AD1-A44CA66B9A27}"/>
            </a:ext>
          </a:extLst>
        </xdr:cNvPr>
        <xdr:cNvSpPr txBox="1"/>
      </xdr:nvSpPr>
      <xdr:spPr>
        <a:xfrm>
          <a:off x="5937327" y="1070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4949DEF7-BF68-41E5-83B8-33E73F5CCEB5}"/>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EEB07D52-F249-4113-8250-643C044D2BFB}"/>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2E3A685F-F350-4A85-829F-C50D52C0255F}"/>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33070ADC-943D-4891-BE1C-B803FF46D53F}"/>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1F4754EF-52E5-4AAF-B396-F8B9FAB9168B}"/>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CA90A5A2-719C-4094-B209-517B219BF41A}"/>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B94C9797-6170-496D-9940-0DE9CC2ABB0B}"/>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80EDF287-8AFD-44FB-A261-94F5F2443D24}"/>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23FFF2F5-5907-445F-8727-AE404924428D}"/>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327BA5EF-C1A9-4B61-8435-779B28537A88}"/>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C6BE37B5-ABDE-4520-98A2-CEE37CFC41DF}"/>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6D945D4D-8ED9-4F9E-8DB3-2ACC213DAA08}"/>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7E1DD6C3-0970-4E18-B14B-7785A8D194BA}"/>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E9FD30AF-47A3-4FEE-943F-2410051CD044}"/>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672FC52A-D8F0-4D8F-AF7B-BA0CEF2CFBCA}"/>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5292EBC7-DB75-4D74-8FCB-A1B8E33BC7B5}"/>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AE0F8F85-AC90-4141-9B41-E6F5EB994BF4}"/>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55E29C4C-7EB9-4BA8-9466-1A5C54B9ADBD}"/>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11552C51-E112-4617-8B88-DE914B36007A}"/>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97A2AE3B-BD8B-475D-A73D-6EF0F91C50F2}"/>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EACB5813-B401-4374-9393-040ED35559AC}"/>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D568AB48-8859-4DC3-B9D6-AA6BB6F6BA36}"/>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275E18A2-29A2-4CA8-953A-45B391701320}"/>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ECBE436-CB09-4A91-A795-F1EBE9F8D0F2}"/>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0D41C049-E195-465A-B512-C256B93B062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123008</xdr:rowOff>
    </xdr:from>
    <xdr:to>
      <xdr:col>24</xdr:col>
      <xdr:colOff>62865</xdr:colOff>
      <xdr:row>86</xdr:row>
      <xdr:rowOff>168729</xdr:rowOff>
    </xdr:to>
    <xdr:cxnSp macro="">
      <xdr:nvCxnSpPr>
        <xdr:cNvPr id="288" name="直線コネクタ 287">
          <a:extLst>
            <a:ext uri="{FF2B5EF4-FFF2-40B4-BE49-F238E27FC236}">
              <a16:creationId xmlns:a16="http://schemas.microsoft.com/office/drawing/2014/main" id="{F813A120-46E5-46C4-AC0A-ED5AC0DCFA19}"/>
            </a:ext>
          </a:extLst>
        </xdr:cNvPr>
        <xdr:cNvCxnSpPr/>
      </xdr:nvCxnSpPr>
      <xdr:spPr>
        <a:xfrm flipV="1">
          <a:off x="4086225" y="13198928"/>
          <a:ext cx="0" cy="138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BB2B7928-5394-4A63-8C98-64F0F11D3432}"/>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0" name="直線コネクタ 289">
          <a:extLst>
            <a:ext uri="{FF2B5EF4-FFF2-40B4-BE49-F238E27FC236}">
              <a16:creationId xmlns:a16="http://schemas.microsoft.com/office/drawing/2014/main" id="{BCC10F28-9908-48A9-929F-D7FE31DFF4D8}"/>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69685</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5164ECB6-E15C-4838-81F4-DB6927B31D98}"/>
            </a:ext>
          </a:extLst>
        </xdr:cNvPr>
        <xdr:cNvSpPr txBox="1"/>
      </xdr:nvSpPr>
      <xdr:spPr>
        <a:xfrm>
          <a:off x="4124960" y="12977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123008</xdr:rowOff>
    </xdr:from>
    <xdr:to>
      <xdr:col>24</xdr:col>
      <xdr:colOff>152400</xdr:colOff>
      <xdr:row>78</xdr:row>
      <xdr:rowOff>123008</xdr:rowOff>
    </xdr:to>
    <xdr:cxnSp macro="">
      <xdr:nvCxnSpPr>
        <xdr:cNvPr id="292" name="直線コネクタ 291">
          <a:extLst>
            <a:ext uri="{FF2B5EF4-FFF2-40B4-BE49-F238E27FC236}">
              <a16:creationId xmlns:a16="http://schemas.microsoft.com/office/drawing/2014/main" id="{BF0E3E6E-79A7-4C62-98FD-84868BB9DF9C}"/>
            </a:ext>
          </a:extLst>
        </xdr:cNvPr>
        <xdr:cNvCxnSpPr/>
      </xdr:nvCxnSpPr>
      <xdr:spPr>
        <a:xfrm>
          <a:off x="4020820" y="131989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75128</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91BACBC7-6734-4196-A980-4B3A8AA14B58}"/>
            </a:ext>
          </a:extLst>
        </xdr:cNvPr>
        <xdr:cNvSpPr txBox="1"/>
      </xdr:nvSpPr>
      <xdr:spPr>
        <a:xfrm>
          <a:off x="4124960" y="139892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96701</xdr:rowOff>
    </xdr:from>
    <xdr:to>
      <xdr:col>24</xdr:col>
      <xdr:colOff>114300</xdr:colOff>
      <xdr:row>84</xdr:row>
      <xdr:rowOff>26851</xdr:rowOff>
    </xdr:to>
    <xdr:sp macro="" textlink="">
      <xdr:nvSpPr>
        <xdr:cNvPr id="294" name="フローチャート: 判断 293">
          <a:extLst>
            <a:ext uri="{FF2B5EF4-FFF2-40B4-BE49-F238E27FC236}">
              <a16:creationId xmlns:a16="http://schemas.microsoft.com/office/drawing/2014/main" id="{0B5D785D-C6F7-4600-8969-662BCAA90AA5}"/>
            </a:ext>
          </a:extLst>
        </xdr:cNvPr>
        <xdr:cNvSpPr/>
      </xdr:nvSpPr>
      <xdr:spPr>
        <a:xfrm>
          <a:off x="4036060" y="140108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72208</xdr:rowOff>
    </xdr:from>
    <xdr:to>
      <xdr:col>20</xdr:col>
      <xdr:colOff>38100</xdr:colOff>
      <xdr:row>84</xdr:row>
      <xdr:rowOff>2358</xdr:rowOff>
    </xdr:to>
    <xdr:sp macro="" textlink="">
      <xdr:nvSpPr>
        <xdr:cNvPr id="295" name="フローチャート: 判断 294">
          <a:extLst>
            <a:ext uri="{FF2B5EF4-FFF2-40B4-BE49-F238E27FC236}">
              <a16:creationId xmlns:a16="http://schemas.microsoft.com/office/drawing/2014/main" id="{0583106C-1BCC-484E-9046-0626756236D2}"/>
            </a:ext>
          </a:extLst>
        </xdr:cNvPr>
        <xdr:cNvSpPr/>
      </xdr:nvSpPr>
      <xdr:spPr>
        <a:xfrm>
          <a:off x="3312160" y="139863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36286</xdr:rowOff>
    </xdr:from>
    <xdr:to>
      <xdr:col>15</xdr:col>
      <xdr:colOff>101600</xdr:colOff>
      <xdr:row>83</xdr:row>
      <xdr:rowOff>137886</xdr:rowOff>
    </xdr:to>
    <xdr:sp macro="" textlink="">
      <xdr:nvSpPr>
        <xdr:cNvPr id="296" name="フローチャート: 判断 295">
          <a:extLst>
            <a:ext uri="{FF2B5EF4-FFF2-40B4-BE49-F238E27FC236}">
              <a16:creationId xmlns:a16="http://schemas.microsoft.com/office/drawing/2014/main" id="{55CFF714-F86B-48DE-9423-541938F4A02B}"/>
            </a:ext>
          </a:extLst>
        </xdr:cNvPr>
        <xdr:cNvSpPr/>
      </xdr:nvSpPr>
      <xdr:spPr>
        <a:xfrm>
          <a:off x="2514600" y="13950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42818</xdr:rowOff>
    </xdr:from>
    <xdr:to>
      <xdr:col>10</xdr:col>
      <xdr:colOff>165100</xdr:colOff>
      <xdr:row>83</xdr:row>
      <xdr:rowOff>144418</xdr:rowOff>
    </xdr:to>
    <xdr:sp macro="" textlink="">
      <xdr:nvSpPr>
        <xdr:cNvPr id="297" name="フローチャート: 判断 296">
          <a:extLst>
            <a:ext uri="{FF2B5EF4-FFF2-40B4-BE49-F238E27FC236}">
              <a16:creationId xmlns:a16="http://schemas.microsoft.com/office/drawing/2014/main" id="{3458223F-9001-4961-B59B-FA2AF4317085}"/>
            </a:ext>
          </a:extLst>
        </xdr:cNvPr>
        <xdr:cNvSpPr/>
      </xdr:nvSpPr>
      <xdr:spPr>
        <a:xfrm>
          <a:off x="1739900" y="1395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26488</xdr:rowOff>
    </xdr:from>
    <xdr:to>
      <xdr:col>6</xdr:col>
      <xdr:colOff>38100</xdr:colOff>
      <xdr:row>83</xdr:row>
      <xdr:rowOff>128088</xdr:rowOff>
    </xdr:to>
    <xdr:sp macro="" textlink="">
      <xdr:nvSpPr>
        <xdr:cNvPr id="298" name="フローチャート: 判断 297">
          <a:extLst>
            <a:ext uri="{FF2B5EF4-FFF2-40B4-BE49-F238E27FC236}">
              <a16:creationId xmlns:a16="http://schemas.microsoft.com/office/drawing/2014/main" id="{3EA2F609-878B-4319-80E7-111373862A23}"/>
            </a:ext>
          </a:extLst>
        </xdr:cNvPr>
        <xdr:cNvSpPr/>
      </xdr:nvSpPr>
      <xdr:spPr>
        <a:xfrm>
          <a:off x="965200" y="139406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D7F192F-B256-41EB-AB6E-3AB9A095F43C}"/>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89F83DFA-944E-411E-A8D4-E8AD0EF9515C}"/>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58D9065-8864-4209-B438-80CCB8ECFE0B}"/>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595541E8-126B-4694-A953-19DD995C2C5F}"/>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B43BAA4-DB59-4547-BA35-338B3BCDC115}"/>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75474</xdr:rowOff>
    </xdr:from>
    <xdr:to>
      <xdr:col>24</xdr:col>
      <xdr:colOff>114300</xdr:colOff>
      <xdr:row>83</xdr:row>
      <xdr:rowOff>5624</xdr:rowOff>
    </xdr:to>
    <xdr:sp macro="" textlink="">
      <xdr:nvSpPr>
        <xdr:cNvPr id="304" name="楕円 303">
          <a:extLst>
            <a:ext uri="{FF2B5EF4-FFF2-40B4-BE49-F238E27FC236}">
              <a16:creationId xmlns:a16="http://schemas.microsoft.com/office/drawing/2014/main" id="{4E9253B5-24EA-41E2-B312-00616BAE9085}"/>
            </a:ext>
          </a:extLst>
        </xdr:cNvPr>
        <xdr:cNvSpPr/>
      </xdr:nvSpPr>
      <xdr:spPr>
        <a:xfrm>
          <a:off x="4036060" y="138219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98351</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476AA8B9-2FF8-4D3F-AF49-EC117FAC2559}"/>
            </a:ext>
          </a:extLst>
        </xdr:cNvPr>
        <xdr:cNvSpPr txBox="1"/>
      </xdr:nvSpPr>
      <xdr:spPr>
        <a:xfrm>
          <a:off x="4124960" y="1367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363</xdr:rowOff>
    </xdr:from>
    <xdr:to>
      <xdr:col>20</xdr:col>
      <xdr:colOff>38100</xdr:colOff>
      <xdr:row>82</xdr:row>
      <xdr:rowOff>101963</xdr:rowOff>
    </xdr:to>
    <xdr:sp macro="" textlink="">
      <xdr:nvSpPr>
        <xdr:cNvPr id="306" name="楕円 305">
          <a:extLst>
            <a:ext uri="{FF2B5EF4-FFF2-40B4-BE49-F238E27FC236}">
              <a16:creationId xmlns:a16="http://schemas.microsoft.com/office/drawing/2014/main" id="{7DBAFB19-AD39-4D03-910F-AB1D14B28EA4}"/>
            </a:ext>
          </a:extLst>
        </xdr:cNvPr>
        <xdr:cNvSpPr/>
      </xdr:nvSpPr>
      <xdr:spPr>
        <a:xfrm>
          <a:off x="3312160" y="1374684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51163</xdr:rowOff>
    </xdr:from>
    <xdr:to>
      <xdr:col>24</xdr:col>
      <xdr:colOff>63500</xdr:colOff>
      <xdr:row>82</xdr:row>
      <xdr:rowOff>126274</xdr:rowOff>
    </xdr:to>
    <xdr:cxnSp macro="">
      <xdr:nvCxnSpPr>
        <xdr:cNvPr id="307" name="直線コネクタ 306">
          <a:extLst>
            <a:ext uri="{FF2B5EF4-FFF2-40B4-BE49-F238E27FC236}">
              <a16:creationId xmlns:a16="http://schemas.microsoft.com/office/drawing/2014/main" id="{58700FD2-B17A-49C2-BE36-F28E6B9496E2}"/>
            </a:ext>
          </a:extLst>
        </xdr:cNvPr>
        <xdr:cNvCxnSpPr/>
      </xdr:nvCxnSpPr>
      <xdr:spPr>
        <a:xfrm>
          <a:off x="3355340" y="13797643"/>
          <a:ext cx="73152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135889</xdr:rowOff>
    </xdr:from>
    <xdr:to>
      <xdr:col>15</xdr:col>
      <xdr:colOff>101600</xdr:colOff>
      <xdr:row>82</xdr:row>
      <xdr:rowOff>66039</xdr:rowOff>
    </xdr:to>
    <xdr:sp macro="" textlink="">
      <xdr:nvSpPr>
        <xdr:cNvPr id="308" name="楕円 307">
          <a:extLst>
            <a:ext uri="{FF2B5EF4-FFF2-40B4-BE49-F238E27FC236}">
              <a16:creationId xmlns:a16="http://schemas.microsoft.com/office/drawing/2014/main" id="{611D9F77-C6E7-40FB-B2E4-ADDF8BC0B944}"/>
            </a:ext>
          </a:extLst>
        </xdr:cNvPr>
        <xdr:cNvSpPr/>
      </xdr:nvSpPr>
      <xdr:spPr>
        <a:xfrm>
          <a:off x="2514600" y="137147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15239</xdr:rowOff>
    </xdr:from>
    <xdr:to>
      <xdr:col>19</xdr:col>
      <xdr:colOff>177800</xdr:colOff>
      <xdr:row>82</xdr:row>
      <xdr:rowOff>51163</xdr:rowOff>
    </xdr:to>
    <xdr:cxnSp macro="">
      <xdr:nvCxnSpPr>
        <xdr:cNvPr id="309" name="直線コネクタ 308">
          <a:extLst>
            <a:ext uri="{FF2B5EF4-FFF2-40B4-BE49-F238E27FC236}">
              <a16:creationId xmlns:a16="http://schemas.microsoft.com/office/drawing/2014/main" id="{9568BCC0-0C1C-4344-AD0D-9E6FC450D709}"/>
            </a:ext>
          </a:extLst>
        </xdr:cNvPr>
        <xdr:cNvCxnSpPr/>
      </xdr:nvCxnSpPr>
      <xdr:spPr>
        <a:xfrm>
          <a:off x="2565400" y="13761719"/>
          <a:ext cx="78994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67311</xdr:rowOff>
    </xdr:from>
    <xdr:to>
      <xdr:col>10</xdr:col>
      <xdr:colOff>165100</xdr:colOff>
      <xdr:row>81</xdr:row>
      <xdr:rowOff>168911</xdr:rowOff>
    </xdr:to>
    <xdr:sp macro="" textlink="">
      <xdr:nvSpPr>
        <xdr:cNvPr id="310" name="楕円 309">
          <a:extLst>
            <a:ext uri="{FF2B5EF4-FFF2-40B4-BE49-F238E27FC236}">
              <a16:creationId xmlns:a16="http://schemas.microsoft.com/office/drawing/2014/main" id="{9DFFB201-270B-48EB-B101-D13D3B355623}"/>
            </a:ext>
          </a:extLst>
        </xdr:cNvPr>
        <xdr:cNvSpPr/>
      </xdr:nvSpPr>
      <xdr:spPr>
        <a:xfrm>
          <a:off x="1739900" y="1364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118111</xdr:rowOff>
    </xdr:from>
    <xdr:to>
      <xdr:col>15</xdr:col>
      <xdr:colOff>50800</xdr:colOff>
      <xdr:row>82</xdr:row>
      <xdr:rowOff>15239</xdr:rowOff>
    </xdr:to>
    <xdr:cxnSp macro="">
      <xdr:nvCxnSpPr>
        <xdr:cNvPr id="311" name="直線コネクタ 310">
          <a:extLst>
            <a:ext uri="{FF2B5EF4-FFF2-40B4-BE49-F238E27FC236}">
              <a16:creationId xmlns:a16="http://schemas.microsoft.com/office/drawing/2014/main" id="{18470A82-2D66-4C1D-B45F-4E6473E1A8F9}"/>
            </a:ext>
          </a:extLst>
        </xdr:cNvPr>
        <xdr:cNvCxnSpPr/>
      </xdr:nvCxnSpPr>
      <xdr:spPr>
        <a:xfrm>
          <a:off x="1790700" y="13696951"/>
          <a:ext cx="774700" cy="64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29755</xdr:rowOff>
    </xdr:from>
    <xdr:to>
      <xdr:col>6</xdr:col>
      <xdr:colOff>38100</xdr:colOff>
      <xdr:row>81</xdr:row>
      <xdr:rowOff>131355</xdr:rowOff>
    </xdr:to>
    <xdr:sp macro="" textlink="">
      <xdr:nvSpPr>
        <xdr:cNvPr id="312" name="楕円 311">
          <a:extLst>
            <a:ext uri="{FF2B5EF4-FFF2-40B4-BE49-F238E27FC236}">
              <a16:creationId xmlns:a16="http://schemas.microsoft.com/office/drawing/2014/main" id="{4ACF4B12-6E7E-4E95-9870-F3363F43A4D4}"/>
            </a:ext>
          </a:extLst>
        </xdr:cNvPr>
        <xdr:cNvSpPr/>
      </xdr:nvSpPr>
      <xdr:spPr>
        <a:xfrm>
          <a:off x="965200" y="136085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80555</xdr:rowOff>
    </xdr:from>
    <xdr:to>
      <xdr:col>10</xdr:col>
      <xdr:colOff>114300</xdr:colOff>
      <xdr:row>81</xdr:row>
      <xdr:rowOff>118111</xdr:rowOff>
    </xdr:to>
    <xdr:cxnSp macro="">
      <xdr:nvCxnSpPr>
        <xdr:cNvPr id="313" name="直線コネクタ 312">
          <a:extLst>
            <a:ext uri="{FF2B5EF4-FFF2-40B4-BE49-F238E27FC236}">
              <a16:creationId xmlns:a16="http://schemas.microsoft.com/office/drawing/2014/main" id="{173AFD6E-C2EA-4A51-9242-8984C680DD1F}"/>
            </a:ext>
          </a:extLst>
        </xdr:cNvPr>
        <xdr:cNvCxnSpPr/>
      </xdr:nvCxnSpPr>
      <xdr:spPr>
        <a:xfrm>
          <a:off x="1008380" y="13659395"/>
          <a:ext cx="78232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164935</xdr:rowOff>
    </xdr:from>
    <xdr:ext cx="405111" cy="259045"/>
    <xdr:sp macro="" textlink="">
      <xdr:nvSpPr>
        <xdr:cNvPr id="314" name="n_1aveValue【福祉施設】&#10;有形固定資産減価償却率">
          <a:extLst>
            <a:ext uri="{FF2B5EF4-FFF2-40B4-BE49-F238E27FC236}">
              <a16:creationId xmlns:a16="http://schemas.microsoft.com/office/drawing/2014/main" id="{0C34665E-E02A-4C6B-BB59-08139D55B8C7}"/>
            </a:ext>
          </a:extLst>
        </xdr:cNvPr>
        <xdr:cNvSpPr txBox="1"/>
      </xdr:nvSpPr>
      <xdr:spPr>
        <a:xfrm>
          <a:off x="3170564" y="14079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129013</xdr:rowOff>
    </xdr:from>
    <xdr:ext cx="405111" cy="259045"/>
    <xdr:sp macro="" textlink="">
      <xdr:nvSpPr>
        <xdr:cNvPr id="315" name="n_2aveValue【福祉施設】&#10;有形固定資産減価償却率">
          <a:extLst>
            <a:ext uri="{FF2B5EF4-FFF2-40B4-BE49-F238E27FC236}">
              <a16:creationId xmlns:a16="http://schemas.microsoft.com/office/drawing/2014/main" id="{E98B7F62-15F5-4447-B0B0-D25B96FEFF01}"/>
            </a:ext>
          </a:extLst>
        </xdr:cNvPr>
        <xdr:cNvSpPr txBox="1"/>
      </xdr:nvSpPr>
      <xdr:spPr>
        <a:xfrm>
          <a:off x="2385704" y="14043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135545</xdr:rowOff>
    </xdr:from>
    <xdr:ext cx="405111" cy="259045"/>
    <xdr:sp macro="" textlink="">
      <xdr:nvSpPr>
        <xdr:cNvPr id="316" name="n_3aveValue【福祉施設】&#10;有形固定資産減価償却率">
          <a:extLst>
            <a:ext uri="{FF2B5EF4-FFF2-40B4-BE49-F238E27FC236}">
              <a16:creationId xmlns:a16="http://schemas.microsoft.com/office/drawing/2014/main" id="{416FB522-E654-48E5-BA6E-D96ADCB2EE6F}"/>
            </a:ext>
          </a:extLst>
        </xdr:cNvPr>
        <xdr:cNvSpPr txBox="1"/>
      </xdr:nvSpPr>
      <xdr:spPr>
        <a:xfrm>
          <a:off x="1611004" y="14049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119215</xdr:rowOff>
    </xdr:from>
    <xdr:ext cx="405111" cy="259045"/>
    <xdr:sp macro="" textlink="">
      <xdr:nvSpPr>
        <xdr:cNvPr id="317" name="n_4aveValue【福祉施設】&#10;有形固定資産減価償却率">
          <a:extLst>
            <a:ext uri="{FF2B5EF4-FFF2-40B4-BE49-F238E27FC236}">
              <a16:creationId xmlns:a16="http://schemas.microsoft.com/office/drawing/2014/main" id="{5073AF91-6F30-42FD-B52F-DABE62F5FAB0}"/>
            </a:ext>
          </a:extLst>
        </xdr:cNvPr>
        <xdr:cNvSpPr txBox="1"/>
      </xdr:nvSpPr>
      <xdr:spPr>
        <a:xfrm>
          <a:off x="836304" y="14033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118490</xdr:rowOff>
    </xdr:from>
    <xdr:ext cx="405111" cy="259045"/>
    <xdr:sp macro="" textlink="">
      <xdr:nvSpPr>
        <xdr:cNvPr id="318" name="n_1mainValue【福祉施設】&#10;有形固定資産減価償却率">
          <a:extLst>
            <a:ext uri="{FF2B5EF4-FFF2-40B4-BE49-F238E27FC236}">
              <a16:creationId xmlns:a16="http://schemas.microsoft.com/office/drawing/2014/main" id="{DE784976-A855-44A8-BD0E-8BECF938B7CB}"/>
            </a:ext>
          </a:extLst>
        </xdr:cNvPr>
        <xdr:cNvSpPr txBox="1"/>
      </xdr:nvSpPr>
      <xdr:spPr>
        <a:xfrm>
          <a:off x="3170564" y="1352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82566</xdr:rowOff>
    </xdr:from>
    <xdr:ext cx="405111" cy="259045"/>
    <xdr:sp macro="" textlink="">
      <xdr:nvSpPr>
        <xdr:cNvPr id="319" name="n_2mainValue【福祉施設】&#10;有形固定資産減価償却率">
          <a:extLst>
            <a:ext uri="{FF2B5EF4-FFF2-40B4-BE49-F238E27FC236}">
              <a16:creationId xmlns:a16="http://schemas.microsoft.com/office/drawing/2014/main" id="{3121C9F3-1151-4333-A3D9-E8B0F32B278A}"/>
            </a:ext>
          </a:extLst>
        </xdr:cNvPr>
        <xdr:cNvSpPr txBox="1"/>
      </xdr:nvSpPr>
      <xdr:spPr>
        <a:xfrm>
          <a:off x="2385704" y="1349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13988</xdr:rowOff>
    </xdr:from>
    <xdr:ext cx="405111" cy="259045"/>
    <xdr:sp macro="" textlink="">
      <xdr:nvSpPr>
        <xdr:cNvPr id="320" name="n_3mainValue【福祉施設】&#10;有形固定資産減価償却率">
          <a:extLst>
            <a:ext uri="{FF2B5EF4-FFF2-40B4-BE49-F238E27FC236}">
              <a16:creationId xmlns:a16="http://schemas.microsoft.com/office/drawing/2014/main" id="{E2F32F4A-2B75-492F-8C99-D37AAFBDCF72}"/>
            </a:ext>
          </a:extLst>
        </xdr:cNvPr>
        <xdr:cNvSpPr txBox="1"/>
      </xdr:nvSpPr>
      <xdr:spPr>
        <a:xfrm>
          <a:off x="1611004" y="1342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147882</xdr:rowOff>
    </xdr:from>
    <xdr:ext cx="405111" cy="259045"/>
    <xdr:sp macro="" textlink="">
      <xdr:nvSpPr>
        <xdr:cNvPr id="321" name="n_4mainValue【福祉施設】&#10;有形固定資産減価償却率">
          <a:extLst>
            <a:ext uri="{FF2B5EF4-FFF2-40B4-BE49-F238E27FC236}">
              <a16:creationId xmlns:a16="http://schemas.microsoft.com/office/drawing/2014/main" id="{2E248A6A-90C6-4FF6-AE31-D5B32AB264FC}"/>
            </a:ext>
          </a:extLst>
        </xdr:cNvPr>
        <xdr:cNvSpPr txBox="1"/>
      </xdr:nvSpPr>
      <xdr:spPr>
        <a:xfrm>
          <a:off x="836304" y="1339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252837E0-37C8-4C8A-8054-33A7A52C4E8D}"/>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998CB847-555B-4FB3-A87B-BF7FB7F1AE65}"/>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36B0A81A-E4D0-4499-986F-AF439555F76C}"/>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EB4604A4-C3D9-49DF-9147-7844E6E61EBC}"/>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35E87E40-5427-4B9C-9175-E40960B48CD5}"/>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961AA3ED-2AFB-476F-9CF0-F9F738C93E09}"/>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AADB5D66-790B-4442-B081-D0C630CBD1B8}"/>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7F22D9B5-7208-4A79-867D-1D753DF527A5}"/>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842DE567-C5EE-49E9-8717-D0337C0CE143}"/>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3D04FD00-9ADE-48B9-AAA6-9EBC56272CE9}"/>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40EA3720-CB16-443F-A6C0-77144CE8B053}"/>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1999AABF-1FED-454E-9A56-06D2C2961175}"/>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C88F17B2-E302-4971-84D3-EF8A631779C2}"/>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1B87E428-1966-491D-BAD3-8411511F2B30}"/>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BB670C0D-599A-49BF-A6A4-314B7D615591}"/>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F1EDF1EB-6292-4B5A-839E-49510972F7EF}"/>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839B50A5-4E41-49D9-918C-C9B8062D0A48}"/>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96846BB2-3A95-4CAE-9205-85DD3767EDE3}"/>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208457C1-747D-4493-A68E-7BDCD4197AB8}"/>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DBB7D136-E735-48DE-8E71-57CD5D3F3ED8}"/>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8ED93B3-2623-4CCC-8EE4-EBFDB035FD13}"/>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18517A68-3A47-470D-A9E0-88D5D992C9FE}"/>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3885D984-78C9-432E-917D-7B74BFDBD6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19050</xdr:rowOff>
    </xdr:from>
    <xdr:to>
      <xdr:col>54</xdr:col>
      <xdr:colOff>189865</xdr:colOff>
      <xdr:row>86</xdr:row>
      <xdr:rowOff>87630</xdr:rowOff>
    </xdr:to>
    <xdr:cxnSp macro="">
      <xdr:nvCxnSpPr>
        <xdr:cNvPr id="345" name="直線コネクタ 344">
          <a:extLst>
            <a:ext uri="{FF2B5EF4-FFF2-40B4-BE49-F238E27FC236}">
              <a16:creationId xmlns:a16="http://schemas.microsoft.com/office/drawing/2014/main" id="{FDB4BF9A-C524-4358-B056-46EEEF7BF7F1}"/>
            </a:ext>
          </a:extLst>
        </xdr:cNvPr>
        <xdr:cNvCxnSpPr/>
      </xdr:nvCxnSpPr>
      <xdr:spPr>
        <a:xfrm flipV="1">
          <a:off x="9219565" y="1326261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346" name="【福祉施設】&#10;一人当たり面積最小値テキスト">
          <a:extLst>
            <a:ext uri="{FF2B5EF4-FFF2-40B4-BE49-F238E27FC236}">
              <a16:creationId xmlns:a16="http://schemas.microsoft.com/office/drawing/2014/main" id="{1E1BB481-CB33-43F6-A084-BB26CC5732FE}"/>
            </a:ext>
          </a:extLst>
        </xdr:cNvPr>
        <xdr:cNvSpPr txBox="1"/>
      </xdr:nvSpPr>
      <xdr:spPr>
        <a:xfrm>
          <a:off x="9258300" y="1450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347" name="直線コネクタ 346">
          <a:extLst>
            <a:ext uri="{FF2B5EF4-FFF2-40B4-BE49-F238E27FC236}">
              <a16:creationId xmlns:a16="http://schemas.microsoft.com/office/drawing/2014/main" id="{B75AA88C-E751-40B1-92E1-857EF9C894CA}"/>
            </a:ext>
          </a:extLst>
        </xdr:cNvPr>
        <xdr:cNvCxnSpPr/>
      </xdr:nvCxnSpPr>
      <xdr:spPr>
        <a:xfrm>
          <a:off x="9154160" y="14504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137177</xdr:rowOff>
    </xdr:from>
    <xdr:ext cx="469744" cy="259045"/>
    <xdr:sp macro="" textlink="">
      <xdr:nvSpPr>
        <xdr:cNvPr id="348" name="【福祉施設】&#10;一人当たり面積最大値テキスト">
          <a:extLst>
            <a:ext uri="{FF2B5EF4-FFF2-40B4-BE49-F238E27FC236}">
              <a16:creationId xmlns:a16="http://schemas.microsoft.com/office/drawing/2014/main" id="{44DEA2AF-FC45-4C22-BFEF-9F0878ABD6FC}"/>
            </a:ext>
          </a:extLst>
        </xdr:cNvPr>
        <xdr:cNvSpPr txBox="1"/>
      </xdr:nvSpPr>
      <xdr:spPr>
        <a:xfrm>
          <a:off x="9258300" y="13045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19050</xdr:rowOff>
    </xdr:from>
    <xdr:to>
      <xdr:col>55</xdr:col>
      <xdr:colOff>88900</xdr:colOff>
      <xdr:row>79</xdr:row>
      <xdr:rowOff>19050</xdr:rowOff>
    </xdr:to>
    <xdr:cxnSp macro="">
      <xdr:nvCxnSpPr>
        <xdr:cNvPr id="349" name="直線コネクタ 348">
          <a:extLst>
            <a:ext uri="{FF2B5EF4-FFF2-40B4-BE49-F238E27FC236}">
              <a16:creationId xmlns:a16="http://schemas.microsoft.com/office/drawing/2014/main" id="{8A660C69-EFC9-4E36-9C6D-D307D136052D}"/>
            </a:ext>
          </a:extLst>
        </xdr:cNvPr>
        <xdr:cNvCxnSpPr/>
      </xdr:nvCxnSpPr>
      <xdr:spPr>
        <a:xfrm>
          <a:off x="9154160" y="13262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167912</xdr:rowOff>
    </xdr:from>
    <xdr:ext cx="469744" cy="259045"/>
    <xdr:sp macro="" textlink="">
      <xdr:nvSpPr>
        <xdr:cNvPr id="350" name="【福祉施設】&#10;一人当たり面積平均値テキスト">
          <a:extLst>
            <a:ext uri="{FF2B5EF4-FFF2-40B4-BE49-F238E27FC236}">
              <a16:creationId xmlns:a16="http://schemas.microsoft.com/office/drawing/2014/main" id="{9BA1194B-1458-4446-9497-8D06DFBABFF7}"/>
            </a:ext>
          </a:extLst>
        </xdr:cNvPr>
        <xdr:cNvSpPr txBox="1"/>
      </xdr:nvSpPr>
      <xdr:spPr>
        <a:xfrm>
          <a:off x="9258300" y="140820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145035</xdr:rowOff>
    </xdr:from>
    <xdr:to>
      <xdr:col>55</xdr:col>
      <xdr:colOff>50800</xdr:colOff>
      <xdr:row>85</xdr:row>
      <xdr:rowOff>75185</xdr:rowOff>
    </xdr:to>
    <xdr:sp macro="" textlink="">
      <xdr:nvSpPr>
        <xdr:cNvPr id="351" name="フローチャート: 判断 350">
          <a:extLst>
            <a:ext uri="{FF2B5EF4-FFF2-40B4-BE49-F238E27FC236}">
              <a16:creationId xmlns:a16="http://schemas.microsoft.com/office/drawing/2014/main" id="{38025230-6B52-4847-B786-D0C3C3A9D3BA}"/>
            </a:ext>
          </a:extLst>
        </xdr:cNvPr>
        <xdr:cNvSpPr/>
      </xdr:nvSpPr>
      <xdr:spPr>
        <a:xfrm>
          <a:off x="9192260" y="142267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141987</xdr:rowOff>
    </xdr:from>
    <xdr:to>
      <xdr:col>50</xdr:col>
      <xdr:colOff>165100</xdr:colOff>
      <xdr:row>85</xdr:row>
      <xdr:rowOff>72137</xdr:rowOff>
    </xdr:to>
    <xdr:sp macro="" textlink="">
      <xdr:nvSpPr>
        <xdr:cNvPr id="352" name="フローチャート: 判断 351">
          <a:extLst>
            <a:ext uri="{FF2B5EF4-FFF2-40B4-BE49-F238E27FC236}">
              <a16:creationId xmlns:a16="http://schemas.microsoft.com/office/drawing/2014/main" id="{EA57AF01-6AF2-422F-B17A-1F994235B483}"/>
            </a:ext>
          </a:extLst>
        </xdr:cNvPr>
        <xdr:cNvSpPr/>
      </xdr:nvSpPr>
      <xdr:spPr>
        <a:xfrm>
          <a:off x="8445500" y="142237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10922</xdr:rowOff>
    </xdr:from>
    <xdr:to>
      <xdr:col>46</xdr:col>
      <xdr:colOff>38100</xdr:colOff>
      <xdr:row>85</xdr:row>
      <xdr:rowOff>112522</xdr:rowOff>
    </xdr:to>
    <xdr:sp macro="" textlink="">
      <xdr:nvSpPr>
        <xdr:cNvPr id="353" name="フローチャート: 判断 352">
          <a:extLst>
            <a:ext uri="{FF2B5EF4-FFF2-40B4-BE49-F238E27FC236}">
              <a16:creationId xmlns:a16="http://schemas.microsoft.com/office/drawing/2014/main" id="{5E24E690-515C-4331-85D5-1ED7C49F2B09}"/>
            </a:ext>
          </a:extLst>
        </xdr:cNvPr>
        <xdr:cNvSpPr/>
      </xdr:nvSpPr>
      <xdr:spPr>
        <a:xfrm>
          <a:off x="7670800" y="142603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167132</xdr:rowOff>
    </xdr:from>
    <xdr:to>
      <xdr:col>41</xdr:col>
      <xdr:colOff>101600</xdr:colOff>
      <xdr:row>85</xdr:row>
      <xdr:rowOff>97282</xdr:rowOff>
    </xdr:to>
    <xdr:sp macro="" textlink="">
      <xdr:nvSpPr>
        <xdr:cNvPr id="354" name="フローチャート: 判断 353">
          <a:extLst>
            <a:ext uri="{FF2B5EF4-FFF2-40B4-BE49-F238E27FC236}">
              <a16:creationId xmlns:a16="http://schemas.microsoft.com/office/drawing/2014/main" id="{335D8E38-8D72-46FA-8FD1-3465575B5C02}"/>
            </a:ext>
          </a:extLst>
        </xdr:cNvPr>
        <xdr:cNvSpPr/>
      </xdr:nvSpPr>
      <xdr:spPr>
        <a:xfrm>
          <a:off x="6873240" y="142488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167132</xdr:rowOff>
    </xdr:from>
    <xdr:to>
      <xdr:col>36</xdr:col>
      <xdr:colOff>165100</xdr:colOff>
      <xdr:row>85</xdr:row>
      <xdr:rowOff>97282</xdr:rowOff>
    </xdr:to>
    <xdr:sp macro="" textlink="">
      <xdr:nvSpPr>
        <xdr:cNvPr id="355" name="フローチャート: 判断 354">
          <a:extLst>
            <a:ext uri="{FF2B5EF4-FFF2-40B4-BE49-F238E27FC236}">
              <a16:creationId xmlns:a16="http://schemas.microsoft.com/office/drawing/2014/main" id="{433FEB4E-CD8A-4539-A040-549060612327}"/>
            </a:ext>
          </a:extLst>
        </xdr:cNvPr>
        <xdr:cNvSpPr/>
      </xdr:nvSpPr>
      <xdr:spPr>
        <a:xfrm>
          <a:off x="6098540" y="142488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FA16DEF-506A-4D6C-8C6C-E7DDF7E0FBA6}"/>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F8111F44-1CD0-48BF-80B9-6C637836B6D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6E982A9-196E-4101-862F-3613039A4DF3}"/>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311778C3-FEB8-415E-9AE8-B679F5D16018}"/>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75F8E345-98FD-48A6-B816-DAEAFA5FDB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156463</xdr:rowOff>
    </xdr:from>
    <xdr:to>
      <xdr:col>55</xdr:col>
      <xdr:colOff>50800</xdr:colOff>
      <xdr:row>86</xdr:row>
      <xdr:rowOff>86613</xdr:rowOff>
    </xdr:to>
    <xdr:sp macro="" textlink="">
      <xdr:nvSpPr>
        <xdr:cNvPr id="361" name="楕円 360">
          <a:extLst>
            <a:ext uri="{FF2B5EF4-FFF2-40B4-BE49-F238E27FC236}">
              <a16:creationId xmlns:a16="http://schemas.microsoft.com/office/drawing/2014/main" id="{688B6941-4CB0-4FED-A45B-57271127ED73}"/>
            </a:ext>
          </a:extLst>
        </xdr:cNvPr>
        <xdr:cNvSpPr/>
      </xdr:nvSpPr>
      <xdr:spPr>
        <a:xfrm>
          <a:off x="9192260" y="144058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71390</xdr:rowOff>
    </xdr:from>
    <xdr:ext cx="469744" cy="259045"/>
    <xdr:sp macro="" textlink="">
      <xdr:nvSpPr>
        <xdr:cNvPr id="362" name="【福祉施設】&#10;一人当たり面積該当値テキスト">
          <a:extLst>
            <a:ext uri="{FF2B5EF4-FFF2-40B4-BE49-F238E27FC236}">
              <a16:creationId xmlns:a16="http://schemas.microsoft.com/office/drawing/2014/main" id="{D6A5895C-963A-4D92-A91F-0F620C8BC0E1}"/>
            </a:ext>
          </a:extLst>
        </xdr:cNvPr>
        <xdr:cNvSpPr txBox="1"/>
      </xdr:nvSpPr>
      <xdr:spPr>
        <a:xfrm>
          <a:off x="9258300" y="14320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8637</xdr:rowOff>
    </xdr:from>
    <xdr:to>
      <xdr:col>50</xdr:col>
      <xdr:colOff>165100</xdr:colOff>
      <xdr:row>86</xdr:row>
      <xdr:rowOff>110237</xdr:rowOff>
    </xdr:to>
    <xdr:sp macro="" textlink="">
      <xdr:nvSpPr>
        <xdr:cNvPr id="363" name="楕円 362">
          <a:extLst>
            <a:ext uri="{FF2B5EF4-FFF2-40B4-BE49-F238E27FC236}">
              <a16:creationId xmlns:a16="http://schemas.microsoft.com/office/drawing/2014/main" id="{A64ACBE9-4EA1-4B59-9354-CC240DACDE9D}"/>
            </a:ext>
          </a:extLst>
        </xdr:cNvPr>
        <xdr:cNvSpPr/>
      </xdr:nvSpPr>
      <xdr:spPr>
        <a:xfrm>
          <a:off x="8445500" y="1442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35813</xdr:rowOff>
    </xdr:from>
    <xdr:to>
      <xdr:col>55</xdr:col>
      <xdr:colOff>0</xdr:colOff>
      <xdr:row>86</xdr:row>
      <xdr:rowOff>59437</xdr:rowOff>
    </xdr:to>
    <xdr:cxnSp macro="">
      <xdr:nvCxnSpPr>
        <xdr:cNvPr id="364" name="直線コネクタ 363">
          <a:extLst>
            <a:ext uri="{FF2B5EF4-FFF2-40B4-BE49-F238E27FC236}">
              <a16:creationId xmlns:a16="http://schemas.microsoft.com/office/drawing/2014/main" id="{550B2CFF-86F8-42BF-9FB9-0CA75BC5024A}"/>
            </a:ext>
          </a:extLst>
        </xdr:cNvPr>
        <xdr:cNvCxnSpPr/>
      </xdr:nvCxnSpPr>
      <xdr:spPr>
        <a:xfrm flipV="1">
          <a:off x="8496300" y="14452853"/>
          <a:ext cx="723900" cy="23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9398</xdr:rowOff>
    </xdr:from>
    <xdr:to>
      <xdr:col>46</xdr:col>
      <xdr:colOff>38100</xdr:colOff>
      <xdr:row>86</xdr:row>
      <xdr:rowOff>110998</xdr:rowOff>
    </xdr:to>
    <xdr:sp macro="" textlink="">
      <xdr:nvSpPr>
        <xdr:cNvPr id="365" name="楕円 364">
          <a:extLst>
            <a:ext uri="{FF2B5EF4-FFF2-40B4-BE49-F238E27FC236}">
              <a16:creationId xmlns:a16="http://schemas.microsoft.com/office/drawing/2014/main" id="{5A224903-079E-4B91-81D1-BE7F457330A0}"/>
            </a:ext>
          </a:extLst>
        </xdr:cNvPr>
        <xdr:cNvSpPr/>
      </xdr:nvSpPr>
      <xdr:spPr>
        <a:xfrm>
          <a:off x="7670800" y="144264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59437</xdr:rowOff>
    </xdr:from>
    <xdr:to>
      <xdr:col>50</xdr:col>
      <xdr:colOff>114300</xdr:colOff>
      <xdr:row>86</xdr:row>
      <xdr:rowOff>60198</xdr:rowOff>
    </xdr:to>
    <xdr:cxnSp macro="">
      <xdr:nvCxnSpPr>
        <xdr:cNvPr id="366" name="直線コネクタ 365">
          <a:extLst>
            <a:ext uri="{FF2B5EF4-FFF2-40B4-BE49-F238E27FC236}">
              <a16:creationId xmlns:a16="http://schemas.microsoft.com/office/drawing/2014/main" id="{B04994D2-CC89-44B7-83A9-DF51A052E0EC}"/>
            </a:ext>
          </a:extLst>
        </xdr:cNvPr>
        <xdr:cNvCxnSpPr/>
      </xdr:nvCxnSpPr>
      <xdr:spPr>
        <a:xfrm flipV="1">
          <a:off x="7713980" y="14476477"/>
          <a:ext cx="78232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10161</xdr:rowOff>
    </xdr:from>
    <xdr:to>
      <xdr:col>41</xdr:col>
      <xdr:colOff>101600</xdr:colOff>
      <xdr:row>86</xdr:row>
      <xdr:rowOff>111761</xdr:rowOff>
    </xdr:to>
    <xdr:sp macro="" textlink="">
      <xdr:nvSpPr>
        <xdr:cNvPr id="367" name="楕円 366">
          <a:extLst>
            <a:ext uri="{FF2B5EF4-FFF2-40B4-BE49-F238E27FC236}">
              <a16:creationId xmlns:a16="http://schemas.microsoft.com/office/drawing/2014/main" id="{2E31C585-AE4F-490D-B5F0-7CDDDC5E3B29}"/>
            </a:ext>
          </a:extLst>
        </xdr:cNvPr>
        <xdr:cNvSpPr/>
      </xdr:nvSpPr>
      <xdr:spPr>
        <a:xfrm>
          <a:off x="6873240" y="14427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60198</xdr:rowOff>
    </xdr:from>
    <xdr:to>
      <xdr:col>45</xdr:col>
      <xdr:colOff>177800</xdr:colOff>
      <xdr:row>86</xdr:row>
      <xdr:rowOff>60961</xdr:rowOff>
    </xdr:to>
    <xdr:cxnSp macro="">
      <xdr:nvCxnSpPr>
        <xdr:cNvPr id="368" name="直線コネクタ 367">
          <a:extLst>
            <a:ext uri="{FF2B5EF4-FFF2-40B4-BE49-F238E27FC236}">
              <a16:creationId xmlns:a16="http://schemas.microsoft.com/office/drawing/2014/main" id="{5A730C51-1A03-410F-90AF-22965BB74841}"/>
            </a:ext>
          </a:extLst>
        </xdr:cNvPr>
        <xdr:cNvCxnSpPr/>
      </xdr:nvCxnSpPr>
      <xdr:spPr>
        <a:xfrm flipV="1">
          <a:off x="6924040" y="14477238"/>
          <a:ext cx="78994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10922</xdr:rowOff>
    </xdr:from>
    <xdr:to>
      <xdr:col>36</xdr:col>
      <xdr:colOff>165100</xdr:colOff>
      <xdr:row>86</xdr:row>
      <xdr:rowOff>112522</xdr:rowOff>
    </xdr:to>
    <xdr:sp macro="" textlink="">
      <xdr:nvSpPr>
        <xdr:cNvPr id="369" name="楕円 368">
          <a:extLst>
            <a:ext uri="{FF2B5EF4-FFF2-40B4-BE49-F238E27FC236}">
              <a16:creationId xmlns:a16="http://schemas.microsoft.com/office/drawing/2014/main" id="{BA196CB8-4ADC-4710-BE30-939A3BDD96D8}"/>
            </a:ext>
          </a:extLst>
        </xdr:cNvPr>
        <xdr:cNvSpPr/>
      </xdr:nvSpPr>
      <xdr:spPr>
        <a:xfrm>
          <a:off x="6098540" y="1442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60961</xdr:rowOff>
    </xdr:from>
    <xdr:to>
      <xdr:col>41</xdr:col>
      <xdr:colOff>50800</xdr:colOff>
      <xdr:row>86</xdr:row>
      <xdr:rowOff>61722</xdr:rowOff>
    </xdr:to>
    <xdr:cxnSp macro="">
      <xdr:nvCxnSpPr>
        <xdr:cNvPr id="370" name="直線コネクタ 369">
          <a:extLst>
            <a:ext uri="{FF2B5EF4-FFF2-40B4-BE49-F238E27FC236}">
              <a16:creationId xmlns:a16="http://schemas.microsoft.com/office/drawing/2014/main" id="{0AA7295C-44C7-4057-80C3-533A531051EB}"/>
            </a:ext>
          </a:extLst>
        </xdr:cNvPr>
        <xdr:cNvCxnSpPr/>
      </xdr:nvCxnSpPr>
      <xdr:spPr>
        <a:xfrm flipV="1">
          <a:off x="6149340" y="14478001"/>
          <a:ext cx="7747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88664</xdr:rowOff>
    </xdr:from>
    <xdr:ext cx="469744" cy="259045"/>
    <xdr:sp macro="" textlink="">
      <xdr:nvSpPr>
        <xdr:cNvPr id="371" name="n_1aveValue【福祉施設】&#10;一人当たり面積">
          <a:extLst>
            <a:ext uri="{FF2B5EF4-FFF2-40B4-BE49-F238E27FC236}">
              <a16:creationId xmlns:a16="http://schemas.microsoft.com/office/drawing/2014/main" id="{2376BF88-F68D-4568-A9F7-367490ADDB36}"/>
            </a:ext>
          </a:extLst>
        </xdr:cNvPr>
        <xdr:cNvSpPr txBox="1"/>
      </xdr:nvSpPr>
      <xdr:spPr>
        <a:xfrm>
          <a:off x="8271587" y="14002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129049</xdr:rowOff>
    </xdr:from>
    <xdr:ext cx="469744" cy="259045"/>
    <xdr:sp macro="" textlink="">
      <xdr:nvSpPr>
        <xdr:cNvPr id="372" name="n_2aveValue【福祉施設】&#10;一人当たり面積">
          <a:extLst>
            <a:ext uri="{FF2B5EF4-FFF2-40B4-BE49-F238E27FC236}">
              <a16:creationId xmlns:a16="http://schemas.microsoft.com/office/drawing/2014/main" id="{6BA63E14-A0B3-4231-BAE7-6A2643AC7FE0}"/>
            </a:ext>
          </a:extLst>
        </xdr:cNvPr>
        <xdr:cNvSpPr txBox="1"/>
      </xdr:nvSpPr>
      <xdr:spPr>
        <a:xfrm>
          <a:off x="7509587" y="14043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113809</xdr:rowOff>
    </xdr:from>
    <xdr:ext cx="469744" cy="259045"/>
    <xdr:sp macro="" textlink="">
      <xdr:nvSpPr>
        <xdr:cNvPr id="373" name="n_3aveValue【福祉施設】&#10;一人当たり面積">
          <a:extLst>
            <a:ext uri="{FF2B5EF4-FFF2-40B4-BE49-F238E27FC236}">
              <a16:creationId xmlns:a16="http://schemas.microsoft.com/office/drawing/2014/main" id="{6D448982-F1A7-4247-BCAB-11952DBF57FC}"/>
            </a:ext>
          </a:extLst>
        </xdr:cNvPr>
        <xdr:cNvSpPr txBox="1"/>
      </xdr:nvSpPr>
      <xdr:spPr>
        <a:xfrm>
          <a:off x="6712027" y="1402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113809</xdr:rowOff>
    </xdr:from>
    <xdr:ext cx="469744" cy="259045"/>
    <xdr:sp macro="" textlink="">
      <xdr:nvSpPr>
        <xdr:cNvPr id="374" name="n_4aveValue【福祉施設】&#10;一人当たり面積">
          <a:extLst>
            <a:ext uri="{FF2B5EF4-FFF2-40B4-BE49-F238E27FC236}">
              <a16:creationId xmlns:a16="http://schemas.microsoft.com/office/drawing/2014/main" id="{09D9C977-49BF-4072-8C53-0A0BE6EDAF22}"/>
            </a:ext>
          </a:extLst>
        </xdr:cNvPr>
        <xdr:cNvSpPr txBox="1"/>
      </xdr:nvSpPr>
      <xdr:spPr>
        <a:xfrm>
          <a:off x="5937327" y="1402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101364</xdr:rowOff>
    </xdr:from>
    <xdr:ext cx="469744" cy="259045"/>
    <xdr:sp macro="" textlink="">
      <xdr:nvSpPr>
        <xdr:cNvPr id="375" name="n_1mainValue【福祉施設】&#10;一人当たり面積">
          <a:extLst>
            <a:ext uri="{FF2B5EF4-FFF2-40B4-BE49-F238E27FC236}">
              <a16:creationId xmlns:a16="http://schemas.microsoft.com/office/drawing/2014/main" id="{E09D993A-D1A4-4918-9E66-1F4B1005BA34}"/>
            </a:ext>
          </a:extLst>
        </xdr:cNvPr>
        <xdr:cNvSpPr txBox="1"/>
      </xdr:nvSpPr>
      <xdr:spPr>
        <a:xfrm>
          <a:off x="8271587" y="1451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102125</xdr:rowOff>
    </xdr:from>
    <xdr:ext cx="469744" cy="259045"/>
    <xdr:sp macro="" textlink="">
      <xdr:nvSpPr>
        <xdr:cNvPr id="376" name="n_2mainValue【福祉施設】&#10;一人当たり面積">
          <a:extLst>
            <a:ext uri="{FF2B5EF4-FFF2-40B4-BE49-F238E27FC236}">
              <a16:creationId xmlns:a16="http://schemas.microsoft.com/office/drawing/2014/main" id="{4BDADD20-16DA-46E5-A7C2-D66C82A0E0E0}"/>
            </a:ext>
          </a:extLst>
        </xdr:cNvPr>
        <xdr:cNvSpPr txBox="1"/>
      </xdr:nvSpPr>
      <xdr:spPr>
        <a:xfrm>
          <a:off x="7509587" y="14519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102888</xdr:rowOff>
    </xdr:from>
    <xdr:ext cx="469744" cy="259045"/>
    <xdr:sp macro="" textlink="">
      <xdr:nvSpPr>
        <xdr:cNvPr id="377" name="n_3mainValue【福祉施設】&#10;一人当たり面積">
          <a:extLst>
            <a:ext uri="{FF2B5EF4-FFF2-40B4-BE49-F238E27FC236}">
              <a16:creationId xmlns:a16="http://schemas.microsoft.com/office/drawing/2014/main" id="{E0ECFC38-CF4F-4A64-B164-55B62A6974C0}"/>
            </a:ext>
          </a:extLst>
        </xdr:cNvPr>
        <xdr:cNvSpPr txBox="1"/>
      </xdr:nvSpPr>
      <xdr:spPr>
        <a:xfrm>
          <a:off x="6712027" y="1451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103649</xdr:rowOff>
    </xdr:from>
    <xdr:ext cx="469744" cy="259045"/>
    <xdr:sp macro="" textlink="">
      <xdr:nvSpPr>
        <xdr:cNvPr id="378" name="n_4mainValue【福祉施設】&#10;一人当たり面積">
          <a:extLst>
            <a:ext uri="{FF2B5EF4-FFF2-40B4-BE49-F238E27FC236}">
              <a16:creationId xmlns:a16="http://schemas.microsoft.com/office/drawing/2014/main" id="{8A6BDF2B-2BA0-4C27-BD78-43BC69A76365}"/>
            </a:ext>
          </a:extLst>
        </xdr:cNvPr>
        <xdr:cNvSpPr txBox="1"/>
      </xdr:nvSpPr>
      <xdr:spPr>
        <a:xfrm>
          <a:off x="5937327" y="14520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EB6BB1DB-4F3F-4043-BFC1-DE422A8601FF}"/>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38007647-D80B-48C2-A2FD-1C9196AC7D5D}"/>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DC68FB16-2FAE-4CBA-9CC0-FDE8C21186E8}"/>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480B5D97-8E14-416B-BE4E-8939EDBB4B8D}"/>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C125DB8B-A374-4791-A2C5-2D9745DC118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856C5AD1-C774-46C2-8F09-EE650AB13BA5}"/>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EA46B10F-F549-483E-8FBA-9AE5E73DD029}"/>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553845-6CF9-4EB8-A93A-ABCF9B5ECC1F}"/>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412C8E30-0766-44EE-B45D-88E0DF2EFB7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CD950050-A828-424D-9126-9D72CE272233}"/>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3036673C-E11C-4C2D-A045-F2B2FE0B364B}"/>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0" name="直線コネクタ 389">
          <a:extLst>
            <a:ext uri="{FF2B5EF4-FFF2-40B4-BE49-F238E27FC236}">
              <a16:creationId xmlns:a16="http://schemas.microsoft.com/office/drawing/2014/main" id="{DCEE9451-3179-4454-8D6F-5A82C6892487}"/>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1" name="テキスト ボックス 390">
          <a:extLst>
            <a:ext uri="{FF2B5EF4-FFF2-40B4-BE49-F238E27FC236}">
              <a16:creationId xmlns:a16="http://schemas.microsoft.com/office/drawing/2014/main" id="{B2B43806-8DE3-4D5C-8152-0CA56DA52A1E}"/>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2" name="直線コネクタ 391">
          <a:extLst>
            <a:ext uri="{FF2B5EF4-FFF2-40B4-BE49-F238E27FC236}">
              <a16:creationId xmlns:a16="http://schemas.microsoft.com/office/drawing/2014/main" id="{CA145ECA-9DFC-4EDB-8869-C06048161470}"/>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3" name="テキスト ボックス 392">
          <a:extLst>
            <a:ext uri="{FF2B5EF4-FFF2-40B4-BE49-F238E27FC236}">
              <a16:creationId xmlns:a16="http://schemas.microsoft.com/office/drawing/2014/main" id="{6710BC7F-03A1-4E39-94AD-44CF422750FE}"/>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4" name="直線コネクタ 393">
          <a:extLst>
            <a:ext uri="{FF2B5EF4-FFF2-40B4-BE49-F238E27FC236}">
              <a16:creationId xmlns:a16="http://schemas.microsoft.com/office/drawing/2014/main" id="{A1306495-63DE-49FE-95D7-A08D55F45D7F}"/>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5" name="テキスト ボックス 394">
          <a:extLst>
            <a:ext uri="{FF2B5EF4-FFF2-40B4-BE49-F238E27FC236}">
              <a16:creationId xmlns:a16="http://schemas.microsoft.com/office/drawing/2014/main" id="{7E4AFC76-8EA7-43BC-B03D-2A4B37521C11}"/>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6" name="直線コネクタ 395">
          <a:extLst>
            <a:ext uri="{FF2B5EF4-FFF2-40B4-BE49-F238E27FC236}">
              <a16:creationId xmlns:a16="http://schemas.microsoft.com/office/drawing/2014/main" id="{DDF10C8E-06E3-4C99-A2DC-F80322637FFD}"/>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7" name="テキスト ボックス 396">
          <a:extLst>
            <a:ext uri="{FF2B5EF4-FFF2-40B4-BE49-F238E27FC236}">
              <a16:creationId xmlns:a16="http://schemas.microsoft.com/office/drawing/2014/main" id="{BD48419E-029B-48AB-B5A4-91487FF4D0B2}"/>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8" name="直線コネクタ 397">
          <a:extLst>
            <a:ext uri="{FF2B5EF4-FFF2-40B4-BE49-F238E27FC236}">
              <a16:creationId xmlns:a16="http://schemas.microsoft.com/office/drawing/2014/main" id="{D927D8B0-ACEA-49DB-A056-DEA9B4F26919}"/>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9" name="テキスト ボックス 398">
          <a:extLst>
            <a:ext uri="{FF2B5EF4-FFF2-40B4-BE49-F238E27FC236}">
              <a16:creationId xmlns:a16="http://schemas.microsoft.com/office/drawing/2014/main" id="{7CD744C9-49CB-4AFE-8E06-A15959902E66}"/>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84743E60-2620-4D58-9879-07B637B3FB88}"/>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1" name="テキスト ボックス 400">
          <a:extLst>
            <a:ext uri="{FF2B5EF4-FFF2-40B4-BE49-F238E27FC236}">
              <a16:creationId xmlns:a16="http://schemas.microsoft.com/office/drawing/2014/main" id="{04315D10-84A5-4690-8157-FAB84625735A}"/>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256E3F7E-0405-42CD-A87D-743B6F445F19}"/>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146686</xdr:rowOff>
    </xdr:from>
    <xdr:to>
      <xdr:col>24</xdr:col>
      <xdr:colOff>62865</xdr:colOff>
      <xdr:row>108</xdr:row>
      <xdr:rowOff>70486</xdr:rowOff>
    </xdr:to>
    <xdr:cxnSp macro="">
      <xdr:nvCxnSpPr>
        <xdr:cNvPr id="403" name="直線コネクタ 402">
          <a:extLst>
            <a:ext uri="{FF2B5EF4-FFF2-40B4-BE49-F238E27FC236}">
              <a16:creationId xmlns:a16="http://schemas.microsoft.com/office/drawing/2014/main" id="{295C28B2-F95D-4E72-8939-888DFBFF1DB1}"/>
            </a:ext>
          </a:extLst>
        </xdr:cNvPr>
        <xdr:cNvCxnSpPr/>
      </xdr:nvCxnSpPr>
      <xdr:spPr>
        <a:xfrm flipV="1">
          <a:off x="4086225" y="16743046"/>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74313</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6B451FA2-B92D-42A9-AE75-E459EF182445}"/>
            </a:ext>
          </a:extLst>
        </xdr:cNvPr>
        <xdr:cNvSpPr txBox="1"/>
      </xdr:nvSpPr>
      <xdr:spPr>
        <a:xfrm>
          <a:off x="4124960" y="1817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70486</xdr:rowOff>
    </xdr:from>
    <xdr:to>
      <xdr:col>24</xdr:col>
      <xdr:colOff>152400</xdr:colOff>
      <xdr:row>108</xdr:row>
      <xdr:rowOff>70486</xdr:rowOff>
    </xdr:to>
    <xdr:cxnSp macro="">
      <xdr:nvCxnSpPr>
        <xdr:cNvPr id="405" name="直線コネクタ 404">
          <a:extLst>
            <a:ext uri="{FF2B5EF4-FFF2-40B4-BE49-F238E27FC236}">
              <a16:creationId xmlns:a16="http://schemas.microsoft.com/office/drawing/2014/main" id="{1A366CB9-2223-42D4-977F-C9F0F451B587}"/>
            </a:ext>
          </a:extLst>
        </xdr:cNvPr>
        <xdr:cNvCxnSpPr/>
      </xdr:nvCxnSpPr>
      <xdr:spPr>
        <a:xfrm>
          <a:off x="4020820" y="181756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93363</xdr:rowOff>
    </xdr:from>
    <xdr:ext cx="405111" cy="259045"/>
    <xdr:sp macro="" textlink="">
      <xdr:nvSpPr>
        <xdr:cNvPr id="406" name="【市民会館】&#10;有形固定資産減価償却率最大値テキスト">
          <a:extLst>
            <a:ext uri="{FF2B5EF4-FFF2-40B4-BE49-F238E27FC236}">
              <a16:creationId xmlns:a16="http://schemas.microsoft.com/office/drawing/2014/main" id="{0FA83182-FE36-4403-88D5-F8B0E78CC377}"/>
            </a:ext>
          </a:extLst>
        </xdr:cNvPr>
        <xdr:cNvSpPr txBox="1"/>
      </xdr:nvSpPr>
      <xdr:spPr>
        <a:xfrm>
          <a:off x="4124960" y="16522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146686</xdr:rowOff>
    </xdr:from>
    <xdr:to>
      <xdr:col>24</xdr:col>
      <xdr:colOff>152400</xdr:colOff>
      <xdr:row>99</xdr:row>
      <xdr:rowOff>146686</xdr:rowOff>
    </xdr:to>
    <xdr:cxnSp macro="">
      <xdr:nvCxnSpPr>
        <xdr:cNvPr id="407" name="直線コネクタ 406">
          <a:extLst>
            <a:ext uri="{FF2B5EF4-FFF2-40B4-BE49-F238E27FC236}">
              <a16:creationId xmlns:a16="http://schemas.microsoft.com/office/drawing/2014/main" id="{DF60D6E6-5DCB-4152-912B-33F227A632D5}"/>
            </a:ext>
          </a:extLst>
        </xdr:cNvPr>
        <xdr:cNvCxnSpPr/>
      </xdr:nvCxnSpPr>
      <xdr:spPr>
        <a:xfrm>
          <a:off x="4020820" y="167430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160672</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510ADBC1-476A-4211-B083-1C8FD44BDA60}"/>
            </a:ext>
          </a:extLst>
        </xdr:cNvPr>
        <xdr:cNvSpPr txBox="1"/>
      </xdr:nvSpPr>
      <xdr:spPr>
        <a:xfrm>
          <a:off x="4124960" y="172599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137795</xdr:rowOff>
    </xdr:from>
    <xdr:to>
      <xdr:col>24</xdr:col>
      <xdr:colOff>114300</xdr:colOff>
      <xdr:row>104</xdr:row>
      <xdr:rowOff>67945</xdr:rowOff>
    </xdr:to>
    <xdr:sp macro="" textlink="">
      <xdr:nvSpPr>
        <xdr:cNvPr id="409" name="フローチャート: 判断 408">
          <a:extLst>
            <a:ext uri="{FF2B5EF4-FFF2-40B4-BE49-F238E27FC236}">
              <a16:creationId xmlns:a16="http://schemas.microsoft.com/office/drawing/2014/main" id="{CF7492DA-359E-4CEA-8418-2E8091BDE04D}"/>
            </a:ext>
          </a:extLst>
        </xdr:cNvPr>
        <xdr:cNvSpPr/>
      </xdr:nvSpPr>
      <xdr:spPr>
        <a:xfrm>
          <a:off x="4036060" y="174047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122555</xdr:rowOff>
    </xdr:from>
    <xdr:to>
      <xdr:col>20</xdr:col>
      <xdr:colOff>38100</xdr:colOff>
      <xdr:row>104</xdr:row>
      <xdr:rowOff>52705</xdr:rowOff>
    </xdr:to>
    <xdr:sp macro="" textlink="">
      <xdr:nvSpPr>
        <xdr:cNvPr id="410" name="フローチャート: 判断 409">
          <a:extLst>
            <a:ext uri="{FF2B5EF4-FFF2-40B4-BE49-F238E27FC236}">
              <a16:creationId xmlns:a16="http://schemas.microsoft.com/office/drawing/2014/main" id="{3F3689AD-D3DD-4C0C-BB39-3B682D356772}"/>
            </a:ext>
          </a:extLst>
        </xdr:cNvPr>
        <xdr:cNvSpPr/>
      </xdr:nvSpPr>
      <xdr:spPr>
        <a:xfrm>
          <a:off x="3312160" y="173894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111125</xdr:rowOff>
    </xdr:from>
    <xdr:to>
      <xdr:col>15</xdr:col>
      <xdr:colOff>101600</xdr:colOff>
      <xdr:row>104</xdr:row>
      <xdr:rowOff>41275</xdr:rowOff>
    </xdr:to>
    <xdr:sp macro="" textlink="">
      <xdr:nvSpPr>
        <xdr:cNvPr id="411" name="フローチャート: 判断 410">
          <a:extLst>
            <a:ext uri="{FF2B5EF4-FFF2-40B4-BE49-F238E27FC236}">
              <a16:creationId xmlns:a16="http://schemas.microsoft.com/office/drawing/2014/main" id="{DF15620C-1C66-48BE-89C4-0796F8222C80}"/>
            </a:ext>
          </a:extLst>
        </xdr:cNvPr>
        <xdr:cNvSpPr/>
      </xdr:nvSpPr>
      <xdr:spPr>
        <a:xfrm>
          <a:off x="2514600" y="17378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95886</xdr:rowOff>
    </xdr:from>
    <xdr:to>
      <xdr:col>10</xdr:col>
      <xdr:colOff>165100</xdr:colOff>
      <xdr:row>104</xdr:row>
      <xdr:rowOff>26036</xdr:rowOff>
    </xdr:to>
    <xdr:sp macro="" textlink="">
      <xdr:nvSpPr>
        <xdr:cNvPr id="412" name="フローチャート: 判断 411">
          <a:extLst>
            <a:ext uri="{FF2B5EF4-FFF2-40B4-BE49-F238E27FC236}">
              <a16:creationId xmlns:a16="http://schemas.microsoft.com/office/drawing/2014/main" id="{901CC383-7E49-4F5A-9756-B1FF0C71E060}"/>
            </a:ext>
          </a:extLst>
        </xdr:cNvPr>
        <xdr:cNvSpPr/>
      </xdr:nvSpPr>
      <xdr:spPr>
        <a:xfrm>
          <a:off x="1739900" y="173628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3" name="フローチャート: 判断 412">
          <a:extLst>
            <a:ext uri="{FF2B5EF4-FFF2-40B4-BE49-F238E27FC236}">
              <a16:creationId xmlns:a16="http://schemas.microsoft.com/office/drawing/2014/main" id="{83D78B57-47A4-47A9-9A96-00BF517C7021}"/>
            </a:ext>
          </a:extLst>
        </xdr:cNvPr>
        <xdr:cNvSpPr/>
      </xdr:nvSpPr>
      <xdr:spPr>
        <a:xfrm>
          <a:off x="965200" y="173113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6E0B79DD-1341-44F4-B82E-2BA8CBD118F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91F948CD-F253-49E0-8060-032402F7ABC7}"/>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F1F69D15-5870-44D0-B0EF-420272C17058}"/>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991FA675-60B0-42BE-8AD0-20CEE0C540A7}"/>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368E3027-D79B-4963-8473-1164D5F1C08A}"/>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128270</xdr:rowOff>
    </xdr:from>
    <xdr:to>
      <xdr:col>24</xdr:col>
      <xdr:colOff>114300</xdr:colOff>
      <xdr:row>108</xdr:row>
      <xdr:rowOff>58420</xdr:rowOff>
    </xdr:to>
    <xdr:sp macro="" textlink="">
      <xdr:nvSpPr>
        <xdr:cNvPr id="419" name="楕円 418">
          <a:extLst>
            <a:ext uri="{FF2B5EF4-FFF2-40B4-BE49-F238E27FC236}">
              <a16:creationId xmlns:a16="http://schemas.microsoft.com/office/drawing/2014/main" id="{78E18873-BBE9-4585-A50C-E48A6936FFBA}"/>
            </a:ext>
          </a:extLst>
        </xdr:cNvPr>
        <xdr:cNvSpPr/>
      </xdr:nvSpPr>
      <xdr:spPr>
        <a:xfrm>
          <a:off x="4036060" y="18065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43197</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3A9535F3-FC43-453E-94FD-4CE8DE3769B5}"/>
            </a:ext>
          </a:extLst>
        </xdr:cNvPr>
        <xdr:cNvSpPr txBox="1"/>
      </xdr:nvSpPr>
      <xdr:spPr>
        <a:xfrm>
          <a:off x="4124960" y="17980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65405</xdr:rowOff>
    </xdr:from>
    <xdr:to>
      <xdr:col>20</xdr:col>
      <xdr:colOff>38100</xdr:colOff>
      <xdr:row>107</xdr:row>
      <xdr:rowOff>167005</xdr:rowOff>
    </xdr:to>
    <xdr:sp macro="" textlink="">
      <xdr:nvSpPr>
        <xdr:cNvPr id="421" name="楕円 420">
          <a:extLst>
            <a:ext uri="{FF2B5EF4-FFF2-40B4-BE49-F238E27FC236}">
              <a16:creationId xmlns:a16="http://schemas.microsoft.com/office/drawing/2014/main" id="{C683E59D-91C1-4E55-A9A4-002D460C1676}"/>
            </a:ext>
          </a:extLst>
        </xdr:cNvPr>
        <xdr:cNvSpPr/>
      </xdr:nvSpPr>
      <xdr:spPr>
        <a:xfrm>
          <a:off x="3312160" y="180028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116205</xdr:rowOff>
    </xdr:from>
    <xdr:to>
      <xdr:col>24</xdr:col>
      <xdr:colOff>63500</xdr:colOff>
      <xdr:row>108</xdr:row>
      <xdr:rowOff>7620</xdr:rowOff>
    </xdr:to>
    <xdr:cxnSp macro="">
      <xdr:nvCxnSpPr>
        <xdr:cNvPr id="422" name="直線コネクタ 421">
          <a:extLst>
            <a:ext uri="{FF2B5EF4-FFF2-40B4-BE49-F238E27FC236}">
              <a16:creationId xmlns:a16="http://schemas.microsoft.com/office/drawing/2014/main" id="{EF07FD74-7035-4B78-B25C-78855DC4429F}"/>
            </a:ext>
          </a:extLst>
        </xdr:cNvPr>
        <xdr:cNvCxnSpPr/>
      </xdr:nvCxnSpPr>
      <xdr:spPr>
        <a:xfrm>
          <a:off x="3355340" y="18053685"/>
          <a:ext cx="73152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4445</xdr:rowOff>
    </xdr:from>
    <xdr:to>
      <xdr:col>15</xdr:col>
      <xdr:colOff>101600</xdr:colOff>
      <xdr:row>107</xdr:row>
      <xdr:rowOff>106045</xdr:rowOff>
    </xdr:to>
    <xdr:sp macro="" textlink="">
      <xdr:nvSpPr>
        <xdr:cNvPr id="423" name="楕円 422">
          <a:extLst>
            <a:ext uri="{FF2B5EF4-FFF2-40B4-BE49-F238E27FC236}">
              <a16:creationId xmlns:a16="http://schemas.microsoft.com/office/drawing/2014/main" id="{80A2EEF0-99B0-454F-905B-CE5664D33E17}"/>
            </a:ext>
          </a:extLst>
        </xdr:cNvPr>
        <xdr:cNvSpPr/>
      </xdr:nvSpPr>
      <xdr:spPr>
        <a:xfrm>
          <a:off x="2514600" y="1794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55245</xdr:rowOff>
    </xdr:from>
    <xdr:to>
      <xdr:col>19</xdr:col>
      <xdr:colOff>177800</xdr:colOff>
      <xdr:row>107</xdr:row>
      <xdr:rowOff>116205</xdr:rowOff>
    </xdr:to>
    <xdr:cxnSp macro="">
      <xdr:nvCxnSpPr>
        <xdr:cNvPr id="424" name="直線コネクタ 423">
          <a:extLst>
            <a:ext uri="{FF2B5EF4-FFF2-40B4-BE49-F238E27FC236}">
              <a16:creationId xmlns:a16="http://schemas.microsoft.com/office/drawing/2014/main" id="{34E7BB48-FA38-4812-936E-0ABB71428C20}"/>
            </a:ext>
          </a:extLst>
        </xdr:cNvPr>
        <xdr:cNvCxnSpPr/>
      </xdr:nvCxnSpPr>
      <xdr:spPr>
        <a:xfrm>
          <a:off x="2565400" y="17992725"/>
          <a:ext cx="78994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109220</xdr:rowOff>
    </xdr:from>
    <xdr:to>
      <xdr:col>10</xdr:col>
      <xdr:colOff>165100</xdr:colOff>
      <xdr:row>107</xdr:row>
      <xdr:rowOff>39370</xdr:rowOff>
    </xdr:to>
    <xdr:sp macro="" textlink="">
      <xdr:nvSpPr>
        <xdr:cNvPr id="425" name="楕円 424">
          <a:extLst>
            <a:ext uri="{FF2B5EF4-FFF2-40B4-BE49-F238E27FC236}">
              <a16:creationId xmlns:a16="http://schemas.microsoft.com/office/drawing/2014/main" id="{9BE97835-65F4-490C-A8C7-1DFFB28ABB40}"/>
            </a:ext>
          </a:extLst>
        </xdr:cNvPr>
        <xdr:cNvSpPr/>
      </xdr:nvSpPr>
      <xdr:spPr>
        <a:xfrm>
          <a:off x="1739900" y="17879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160020</xdr:rowOff>
    </xdr:from>
    <xdr:to>
      <xdr:col>15</xdr:col>
      <xdr:colOff>50800</xdr:colOff>
      <xdr:row>107</xdr:row>
      <xdr:rowOff>55245</xdr:rowOff>
    </xdr:to>
    <xdr:cxnSp macro="">
      <xdr:nvCxnSpPr>
        <xdr:cNvPr id="426" name="直線コネクタ 425">
          <a:extLst>
            <a:ext uri="{FF2B5EF4-FFF2-40B4-BE49-F238E27FC236}">
              <a16:creationId xmlns:a16="http://schemas.microsoft.com/office/drawing/2014/main" id="{BC747A82-6299-4CC7-9386-2C95BC95C8B5}"/>
            </a:ext>
          </a:extLst>
        </xdr:cNvPr>
        <xdr:cNvCxnSpPr/>
      </xdr:nvCxnSpPr>
      <xdr:spPr>
        <a:xfrm>
          <a:off x="1790700" y="17929860"/>
          <a:ext cx="7747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50164</xdr:rowOff>
    </xdr:from>
    <xdr:to>
      <xdr:col>6</xdr:col>
      <xdr:colOff>38100</xdr:colOff>
      <xdr:row>106</xdr:row>
      <xdr:rowOff>151764</xdr:rowOff>
    </xdr:to>
    <xdr:sp macro="" textlink="">
      <xdr:nvSpPr>
        <xdr:cNvPr id="427" name="楕円 426">
          <a:extLst>
            <a:ext uri="{FF2B5EF4-FFF2-40B4-BE49-F238E27FC236}">
              <a16:creationId xmlns:a16="http://schemas.microsoft.com/office/drawing/2014/main" id="{7BD645C1-1BA9-4C11-A211-F687C7E3EB0B}"/>
            </a:ext>
          </a:extLst>
        </xdr:cNvPr>
        <xdr:cNvSpPr/>
      </xdr:nvSpPr>
      <xdr:spPr>
        <a:xfrm>
          <a:off x="965200" y="178200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100964</xdr:rowOff>
    </xdr:from>
    <xdr:to>
      <xdr:col>10</xdr:col>
      <xdr:colOff>114300</xdr:colOff>
      <xdr:row>106</xdr:row>
      <xdr:rowOff>160020</xdr:rowOff>
    </xdr:to>
    <xdr:cxnSp macro="">
      <xdr:nvCxnSpPr>
        <xdr:cNvPr id="428" name="直線コネクタ 427">
          <a:extLst>
            <a:ext uri="{FF2B5EF4-FFF2-40B4-BE49-F238E27FC236}">
              <a16:creationId xmlns:a16="http://schemas.microsoft.com/office/drawing/2014/main" id="{7313330E-5254-4362-A37B-6C4E199E59CB}"/>
            </a:ext>
          </a:extLst>
        </xdr:cNvPr>
        <xdr:cNvCxnSpPr/>
      </xdr:nvCxnSpPr>
      <xdr:spPr>
        <a:xfrm>
          <a:off x="1008380" y="17870804"/>
          <a:ext cx="78232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69232</xdr:rowOff>
    </xdr:from>
    <xdr:ext cx="405111" cy="259045"/>
    <xdr:sp macro="" textlink="">
      <xdr:nvSpPr>
        <xdr:cNvPr id="429" name="n_1aveValue【市民会館】&#10;有形固定資産減価償却率">
          <a:extLst>
            <a:ext uri="{FF2B5EF4-FFF2-40B4-BE49-F238E27FC236}">
              <a16:creationId xmlns:a16="http://schemas.microsoft.com/office/drawing/2014/main" id="{41B0C3A2-A30F-44B5-A7F1-3AB38BB7C642}"/>
            </a:ext>
          </a:extLst>
        </xdr:cNvPr>
        <xdr:cNvSpPr txBox="1"/>
      </xdr:nvSpPr>
      <xdr:spPr>
        <a:xfrm>
          <a:off x="3170564" y="1716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57802</xdr:rowOff>
    </xdr:from>
    <xdr:ext cx="405111" cy="259045"/>
    <xdr:sp macro="" textlink="">
      <xdr:nvSpPr>
        <xdr:cNvPr id="430" name="n_2aveValue【市民会館】&#10;有形固定資産減価償却率">
          <a:extLst>
            <a:ext uri="{FF2B5EF4-FFF2-40B4-BE49-F238E27FC236}">
              <a16:creationId xmlns:a16="http://schemas.microsoft.com/office/drawing/2014/main" id="{23B27180-3108-49E0-B9C6-882F9E4312F6}"/>
            </a:ext>
          </a:extLst>
        </xdr:cNvPr>
        <xdr:cNvSpPr txBox="1"/>
      </xdr:nvSpPr>
      <xdr:spPr>
        <a:xfrm>
          <a:off x="2385704" y="1715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42563</xdr:rowOff>
    </xdr:from>
    <xdr:ext cx="405111" cy="259045"/>
    <xdr:sp macro="" textlink="">
      <xdr:nvSpPr>
        <xdr:cNvPr id="431" name="n_3aveValue【市民会館】&#10;有形固定資産減価償却率">
          <a:extLst>
            <a:ext uri="{FF2B5EF4-FFF2-40B4-BE49-F238E27FC236}">
              <a16:creationId xmlns:a16="http://schemas.microsoft.com/office/drawing/2014/main" id="{1DFBBA21-DF32-4519-8B94-FCFFF39131AA}"/>
            </a:ext>
          </a:extLst>
        </xdr:cNvPr>
        <xdr:cNvSpPr txBox="1"/>
      </xdr:nvSpPr>
      <xdr:spPr>
        <a:xfrm>
          <a:off x="1611004" y="1714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162577</xdr:rowOff>
    </xdr:from>
    <xdr:ext cx="405111" cy="259045"/>
    <xdr:sp macro="" textlink="">
      <xdr:nvSpPr>
        <xdr:cNvPr id="432" name="n_4aveValue【市民会館】&#10;有形固定資産減価償却率">
          <a:extLst>
            <a:ext uri="{FF2B5EF4-FFF2-40B4-BE49-F238E27FC236}">
              <a16:creationId xmlns:a16="http://schemas.microsoft.com/office/drawing/2014/main" id="{B21E42CD-F304-48E8-986B-2310EECAE0AD}"/>
            </a:ext>
          </a:extLst>
        </xdr:cNvPr>
        <xdr:cNvSpPr txBox="1"/>
      </xdr:nvSpPr>
      <xdr:spPr>
        <a:xfrm>
          <a:off x="836304" y="1709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158132</xdr:rowOff>
    </xdr:from>
    <xdr:ext cx="405111" cy="259045"/>
    <xdr:sp macro="" textlink="">
      <xdr:nvSpPr>
        <xdr:cNvPr id="433" name="n_1mainValue【市民会館】&#10;有形固定資産減価償却率">
          <a:extLst>
            <a:ext uri="{FF2B5EF4-FFF2-40B4-BE49-F238E27FC236}">
              <a16:creationId xmlns:a16="http://schemas.microsoft.com/office/drawing/2014/main" id="{CD54B236-09A2-4943-B894-8128B94A822B}"/>
            </a:ext>
          </a:extLst>
        </xdr:cNvPr>
        <xdr:cNvSpPr txBox="1"/>
      </xdr:nvSpPr>
      <xdr:spPr>
        <a:xfrm>
          <a:off x="3170564" y="1809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97172</xdr:rowOff>
    </xdr:from>
    <xdr:ext cx="405111" cy="259045"/>
    <xdr:sp macro="" textlink="">
      <xdr:nvSpPr>
        <xdr:cNvPr id="434" name="n_2mainValue【市民会館】&#10;有形固定資産減価償却率">
          <a:extLst>
            <a:ext uri="{FF2B5EF4-FFF2-40B4-BE49-F238E27FC236}">
              <a16:creationId xmlns:a16="http://schemas.microsoft.com/office/drawing/2014/main" id="{469C2873-EA5B-4191-9FF4-C96D53B0197B}"/>
            </a:ext>
          </a:extLst>
        </xdr:cNvPr>
        <xdr:cNvSpPr txBox="1"/>
      </xdr:nvSpPr>
      <xdr:spPr>
        <a:xfrm>
          <a:off x="2385704" y="1803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30497</xdr:rowOff>
    </xdr:from>
    <xdr:ext cx="405111" cy="259045"/>
    <xdr:sp macro="" textlink="">
      <xdr:nvSpPr>
        <xdr:cNvPr id="435" name="n_3mainValue【市民会館】&#10;有形固定資産減価償却率">
          <a:extLst>
            <a:ext uri="{FF2B5EF4-FFF2-40B4-BE49-F238E27FC236}">
              <a16:creationId xmlns:a16="http://schemas.microsoft.com/office/drawing/2014/main" id="{18F2DBF4-C9CB-4206-8DF9-10375364C2DE}"/>
            </a:ext>
          </a:extLst>
        </xdr:cNvPr>
        <xdr:cNvSpPr txBox="1"/>
      </xdr:nvSpPr>
      <xdr:spPr>
        <a:xfrm>
          <a:off x="1611004" y="179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142891</xdr:rowOff>
    </xdr:from>
    <xdr:ext cx="405111" cy="259045"/>
    <xdr:sp macro="" textlink="">
      <xdr:nvSpPr>
        <xdr:cNvPr id="436" name="n_4mainValue【市民会館】&#10;有形固定資産減価償却率">
          <a:extLst>
            <a:ext uri="{FF2B5EF4-FFF2-40B4-BE49-F238E27FC236}">
              <a16:creationId xmlns:a16="http://schemas.microsoft.com/office/drawing/2014/main" id="{D66A9204-E1AA-4626-9F25-9B5EA9F3EB5D}"/>
            </a:ext>
          </a:extLst>
        </xdr:cNvPr>
        <xdr:cNvSpPr txBox="1"/>
      </xdr:nvSpPr>
      <xdr:spPr>
        <a:xfrm>
          <a:off x="836304" y="17912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B406F72C-5702-46F3-A36C-C40CEF7A54AD}"/>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9E4BA834-2529-4D0F-B4AA-8B05CE9119EB}"/>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351ACAF0-ED2B-4004-8A16-0AD9609D1E33}"/>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C97D8BDA-30EF-4C51-A6D9-7DAB85A7B7BF}"/>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E591DED0-EEA4-4FAE-9129-4898AB8BB975}"/>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8CFA15F1-8955-4A09-8F0D-DE599BC72C4F}"/>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F7A69675-9E93-47DB-A862-5D2601BB25B8}"/>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D45A9F7E-EE01-45D6-86F8-7BA32BE3E9AF}"/>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55C4C94D-B3F7-44FD-A65D-68AE0118A90B}"/>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6588EF15-9D58-42A4-9981-92BC8FBB74E5}"/>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489FA5B1-E078-49F1-A190-C06BE437D421}"/>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9B0BB6F2-D837-411B-95CA-AF49ABFE9A74}"/>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45DC9625-3255-44E9-B6C0-E19BA985EED0}"/>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D1C467C3-F263-401F-A94F-3A011E6A87AF}"/>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E8F284AB-FE1B-4F19-BCAE-AFCD720C9116}"/>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ED89F53B-1594-40D2-AA1C-1C24902F8596}"/>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E22A4477-8E30-4311-B18D-174396A0AA90}"/>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2893C05F-7E61-4166-92AA-238236214B76}"/>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2820EF02-C1B8-4310-922B-17779E60B7CE}"/>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E1721B8F-C5F0-438D-808C-040C702C2632}"/>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D194EC12-FA43-462A-A5CF-7D4973E0094A}"/>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D9B46886-0F54-4E95-8D98-AFB62E3ACDD8}"/>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6982788C-1FDA-44AA-A923-1A82B194CF74}"/>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161544</xdr:rowOff>
    </xdr:from>
    <xdr:to>
      <xdr:col>54</xdr:col>
      <xdr:colOff>189865</xdr:colOff>
      <xdr:row>108</xdr:row>
      <xdr:rowOff>117348</xdr:rowOff>
    </xdr:to>
    <xdr:cxnSp macro="">
      <xdr:nvCxnSpPr>
        <xdr:cNvPr id="460" name="直線コネクタ 459">
          <a:extLst>
            <a:ext uri="{FF2B5EF4-FFF2-40B4-BE49-F238E27FC236}">
              <a16:creationId xmlns:a16="http://schemas.microsoft.com/office/drawing/2014/main" id="{897ABC4B-6104-473D-A77C-0FE54BE066CE}"/>
            </a:ext>
          </a:extLst>
        </xdr:cNvPr>
        <xdr:cNvCxnSpPr/>
      </xdr:nvCxnSpPr>
      <xdr:spPr>
        <a:xfrm flipV="1">
          <a:off x="9219565" y="16757904"/>
          <a:ext cx="0" cy="1464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121175</xdr:rowOff>
    </xdr:from>
    <xdr:ext cx="469744" cy="259045"/>
    <xdr:sp macro="" textlink="">
      <xdr:nvSpPr>
        <xdr:cNvPr id="461" name="【市民会館】&#10;一人当たり面積最小値テキスト">
          <a:extLst>
            <a:ext uri="{FF2B5EF4-FFF2-40B4-BE49-F238E27FC236}">
              <a16:creationId xmlns:a16="http://schemas.microsoft.com/office/drawing/2014/main" id="{D4767C0F-F00E-4565-9C95-70BF7CC5AC40}"/>
            </a:ext>
          </a:extLst>
        </xdr:cNvPr>
        <xdr:cNvSpPr txBox="1"/>
      </xdr:nvSpPr>
      <xdr:spPr>
        <a:xfrm>
          <a:off x="9258300" y="1822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117348</xdr:rowOff>
    </xdr:from>
    <xdr:to>
      <xdr:col>55</xdr:col>
      <xdr:colOff>88900</xdr:colOff>
      <xdr:row>108</xdr:row>
      <xdr:rowOff>117348</xdr:rowOff>
    </xdr:to>
    <xdr:cxnSp macro="">
      <xdr:nvCxnSpPr>
        <xdr:cNvPr id="462" name="直線コネクタ 461">
          <a:extLst>
            <a:ext uri="{FF2B5EF4-FFF2-40B4-BE49-F238E27FC236}">
              <a16:creationId xmlns:a16="http://schemas.microsoft.com/office/drawing/2014/main" id="{D6ABEB73-A164-4027-A578-12D89BB73E6B}"/>
            </a:ext>
          </a:extLst>
        </xdr:cNvPr>
        <xdr:cNvCxnSpPr/>
      </xdr:nvCxnSpPr>
      <xdr:spPr>
        <a:xfrm>
          <a:off x="9154160" y="182224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108221</xdr:rowOff>
    </xdr:from>
    <xdr:ext cx="469744" cy="259045"/>
    <xdr:sp macro="" textlink="">
      <xdr:nvSpPr>
        <xdr:cNvPr id="463" name="【市民会館】&#10;一人当たり面積最大値テキスト">
          <a:extLst>
            <a:ext uri="{FF2B5EF4-FFF2-40B4-BE49-F238E27FC236}">
              <a16:creationId xmlns:a16="http://schemas.microsoft.com/office/drawing/2014/main" id="{9E6090F5-7BF9-464B-8A12-8DBC5016F1FE}"/>
            </a:ext>
          </a:extLst>
        </xdr:cNvPr>
        <xdr:cNvSpPr txBox="1"/>
      </xdr:nvSpPr>
      <xdr:spPr>
        <a:xfrm>
          <a:off x="9258300" y="16536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161544</xdr:rowOff>
    </xdr:from>
    <xdr:to>
      <xdr:col>55</xdr:col>
      <xdr:colOff>88900</xdr:colOff>
      <xdr:row>99</xdr:row>
      <xdr:rowOff>161544</xdr:rowOff>
    </xdr:to>
    <xdr:cxnSp macro="">
      <xdr:nvCxnSpPr>
        <xdr:cNvPr id="464" name="直線コネクタ 463">
          <a:extLst>
            <a:ext uri="{FF2B5EF4-FFF2-40B4-BE49-F238E27FC236}">
              <a16:creationId xmlns:a16="http://schemas.microsoft.com/office/drawing/2014/main" id="{439DC3E9-1346-431D-A2C3-9C681FD43B22}"/>
            </a:ext>
          </a:extLst>
        </xdr:cNvPr>
        <xdr:cNvCxnSpPr/>
      </xdr:nvCxnSpPr>
      <xdr:spPr>
        <a:xfrm>
          <a:off x="9154160" y="167579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119142</xdr:rowOff>
    </xdr:from>
    <xdr:ext cx="469744" cy="259045"/>
    <xdr:sp macro="" textlink="">
      <xdr:nvSpPr>
        <xdr:cNvPr id="465" name="【市民会館】&#10;一人当たり面積平均値テキスト">
          <a:extLst>
            <a:ext uri="{FF2B5EF4-FFF2-40B4-BE49-F238E27FC236}">
              <a16:creationId xmlns:a16="http://schemas.microsoft.com/office/drawing/2014/main" id="{3386BAE6-26D7-455D-92CF-56650A54E6C0}"/>
            </a:ext>
          </a:extLst>
        </xdr:cNvPr>
        <xdr:cNvSpPr txBox="1"/>
      </xdr:nvSpPr>
      <xdr:spPr>
        <a:xfrm>
          <a:off x="9258300" y="177213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6" name="フローチャート: 判断 465">
          <a:extLst>
            <a:ext uri="{FF2B5EF4-FFF2-40B4-BE49-F238E27FC236}">
              <a16:creationId xmlns:a16="http://schemas.microsoft.com/office/drawing/2014/main" id="{9CAA7EB8-CB6E-43C1-A6A4-77BE11CD613D}"/>
            </a:ext>
          </a:extLst>
        </xdr:cNvPr>
        <xdr:cNvSpPr/>
      </xdr:nvSpPr>
      <xdr:spPr>
        <a:xfrm>
          <a:off x="9192260" y="178661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93218</xdr:rowOff>
    </xdr:from>
    <xdr:to>
      <xdr:col>50</xdr:col>
      <xdr:colOff>165100</xdr:colOff>
      <xdr:row>107</xdr:row>
      <xdr:rowOff>23368</xdr:rowOff>
    </xdr:to>
    <xdr:sp macro="" textlink="">
      <xdr:nvSpPr>
        <xdr:cNvPr id="467" name="フローチャート: 判断 466">
          <a:extLst>
            <a:ext uri="{FF2B5EF4-FFF2-40B4-BE49-F238E27FC236}">
              <a16:creationId xmlns:a16="http://schemas.microsoft.com/office/drawing/2014/main" id="{75AB5185-ADF1-4274-BAF7-B9F592C668CE}"/>
            </a:ext>
          </a:extLst>
        </xdr:cNvPr>
        <xdr:cNvSpPr/>
      </xdr:nvSpPr>
      <xdr:spPr>
        <a:xfrm>
          <a:off x="8445500" y="178630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114554</xdr:rowOff>
    </xdr:from>
    <xdr:to>
      <xdr:col>46</xdr:col>
      <xdr:colOff>38100</xdr:colOff>
      <xdr:row>107</xdr:row>
      <xdr:rowOff>44704</xdr:rowOff>
    </xdr:to>
    <xdr:sp macro="" textlink="">
      <xdr:nvSpPr>
        <xdr:cNvPr id="468" name="フローチャート: 判断 467">
          <a:extLst>
            <a:ext uri="{FF2B5EF4-FFF2-40B4-BE49-F238E27FC236}">
              <a16:creationId xmlns:a16="http://schemas.microsoft.com/office/drawing/2014/main" id="{6A92B1A5-7E9E-4D57-B1A7-A4E85F828CAE}"/>
            </a:ext>
          </a:extLst>
        </xdr:cNvPr>
        <xdr:cNvSpPr/>
      </xdr:nvSpPr>
      <xdr:spPr>
        <a:xfrm>
          <a:off x="7670800" y="178843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167132</xdr:rowOff>
    </xdr:from>
    <xdr:to>
      <xdr:col>41</xdr:col>
      <xdr:colOff>101600</xdr:colOff>
      <xdr:row>107</xdr:row>
      <xdr:rowOff>97282</xdr:rowOff>
    </xdr:to>
    <xdr:sp macro="" textlink="">
      <xdr:nvSpPr>
        <xdr:cNvPr id="469" name="フローチャート: 判断 468">
          <a:extLst>
            <a:ext uri="{FF2B5EF4-FFF2-40B4-BE49-F238E27FC236}">
              <a16:creationId xmlns:a16="http://schemas.microsoft.com/office/drawing/2014/main" id="{9944608C-BE6D-47C1-BD24-A26998F5C039}"/>
            </a:ext>
          </a:extLst>
        </xdr:cNvPr>
        <xdr:cNvSpPr/>
      </xdr:nvSpPr>
      <xdr:spPr>
        <a:xfrm>
          <a:off x="6873240" y="179369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161037</xdr:rowOff>
    </xdr:from>
    <xdr:to>
      <xdr:col>36</xdr:col>
      <xdr:colOff>165100</xdr:colOff>
      <xdr:row>107</xdr:row>
      <xdr:rowOff>91187</xdr:rowOff>
    </xdr:to>
    <xdr:sp macro="" textlink="">
      <xdr:nvSpPr>
        <xdr:cNvPr id="470" name="フローチャート: 判断 469">
          <a:extLst>
            <a:ext uri="{FF2B5EF4-FFF2-40B4-BE49-F238E27FC236}">
              <a16:creationId xmlns:a16="http://schemas.microsoft.com/office/drawing/2014/main" id="{244E15D9-73E8-4076-AD81-8EF5D34113DA}"/>
            </a:ext>
          </a:extLst>
        </xdr:cNvPr>
        <xdr:cNvSpPr/>
      </xdr:nvSpPr>
      <xdr:spPr>
        <a:xfrm>
          <a:off x="6098540" y="179308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94C13DD9-E15F-4905-9FC7-209C5B60B8E1}"/>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D35A09EC-A229-46F2-BA9F-2DAFC2B15BAF}"/>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28E9A594-F4A1-4EA6-860A-A9D65A692544}"/>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3C77B1FF-38CF-4D27-BD4D-A3393A8A7BF0}"/>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2968415-BF6F-46E0-9773-120D79D4FE9E}"/>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66548</xdr:rowOff>
    </xdr:from>
    <xdr:to>
      <xdr:col>55</xdr:col>
      <xdr:colOff>50800</xdr:colOff>
      <xdr:row>108</xdr:row>
      <xdr:rowOff>168148</xdr:rowOff>
    </xdr:to>
    <xdr:sp macro="" textlink="">
      <xdr:nvSpPr>
        <xdr:cNvPr id="476" name="楕円 475">
          <a:extLst>
            <a:ext uri="{FF2B5EF4-FFF2-40B4-BE49-F238E27FC236}">
              <a16:creationId xmlns:a16="http://schemas.microsoft.com/office/drawing/2014/main" id="{1A527F30-02BD-4367-9A7B-D0DB39964E0D}"/>
            </a:ext>
          </a:extLst>
        </xdr:cNvPr>
        <xdr:cNvSpPr/>
      </xdr:nvSpPr>
      <xdr:spPr>
        <a:xfrm>
          <a:off x="9192260" y="1817166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152925</xdr:rowOff>
    </xdr:from>
    <xdr:ext cx="469744" cy="259045"/>
    <xdr:sp macro="" textlink="">
      <xdr:nvSpPr>
        <xdr:cNvPr id="477" name="【市民会館】&#10;一人当たり面積該当値テキスト">
          <a:extLst>
            <a:ext uri="{FF2B5EF4-FFF2-40B4-BE49-F238E27FC236}">
              <a16:creationId xmlns:a16="http://schemas.microsoft.com/office/drawing/2014/main" id="{4B119A45-24F9-498D-B33C-875AC1967109}"/>
            </a:ext>
          </a:extLst>
        </xdr:cNvPr>
        <xdr:cNvSpPr txBox="1"/>
      </xdr:nvSpPr>
      <xdr:spPr>
        <a:xfrm>
          <a:off x="9258300" y="18090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66548</xdr:rowOff>
    </xdr:from>
    <xdr:to>
      <xdr:col>50</xdr:col>
      <xdr:colOff>165100</xdr:colOff>
      <xdr:row>108</xdr:row>
      <xdr:rowOff>168148</xdr:rowOff>
    </xdr:to>
    <xdr:sp macro="" textlink="">
      <xdr:nvSpPr>
        <xdr:cNvPr id="478" name="楕円 477">
          <a:extLst>
            <a:ext uri="{FF2B5EF4-FFF2-40B4-BE49-F238E27FC236}">
              <a16:creationId xmlns:a16="http://schemas.microsoft.com/office/drawing/2014/main" id="{118B3320-9AFC-4AE3-8698-C45AE7402E97}"/>
            </a:ext>
          </a:extLst>
        </xdr:cNvPr>
        <xdr:cNvSpPr/>
      </xdr:nvSpPr>
      <xdr:spPr>
        <a:xfrm>
          <a:off x="8445500" y="1817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117348</xdr:rowOff>
    </xdr:from>
    <xdr:to>
      <xdr:col>55</xdr:col>
      <xdr:colOff>0</xdr:colOff>
      <xdr:row>108</xdr:row>
      <xdr:rowOff>117348</xdr:rowOff>
    </xdr:to>
    <xdr:cxnSp macro="">
      <xdr:nvCxnSpPr>
        <xdr:cNvPr id="479" name="直線コネクタ 478">
          <a:extLst>
            <a:ext uri="{FF2B5EF4-FFF2-40B4-BE49-F238E27FC236}">
              <a16:creationId xmlns:a16="http://schemas.microsoft.com/office/drawing/2014/main" id="{69756CE6-27E0-4597-BBEE-C902598AAC25}"/>
            </a:ext>
          </a:extLst>
        </xdr:cNvPr>
        <xdr:cNvCxnSpPr/>
      </xdr:nvCxnSpPr>
      <xdr:spPr>
        <a:xfrm>
          <a:off x="8496300" y="18222468"/>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67311</xdr:rowOff>
    </xdr:from>
    <xdr:to>
      <xdr:col>46</xdr:col>
      <xdr:colOff>38100</xdr:colOff>
      <xdr:row>108</xdr:row>
      <xdr:rowOff>168911</xdr:rowOff>
    </xdr:to>
    <xdr:sp macro="" textlink="">
      <xdr:nvSpPr>
        <xdr:cNvPr id="480" name="楕円 479">
          <a:extLst>
            <a:ext uri="{FF2B5EF4-FFF2-40B4-BE49-F238E27FC236}">
              <a16:creationId xmlns:a16="http://schemas.microsoft.com/office/drawing/2014/main" id="{C7C3BFDF-083A-4E76-9C73-F48105B632E0}"/>
            </a:ext>
          </a:extLst>
        </xdr:cNvPr>
        <xdr:cNvSpPr/>
      </xdr:nvSpPr>
      <xdr:spPr>
        <a:xfrm>
          <a:off x="7670800" y="181724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117348</xdr:rowOff>
    </xdr:from>
    <xdr:to>
      <xdr:col>50</xdr:col>
      <xdr:colOff>114300</xdr:colOff>
      <xdr:row>108</xdr:row>
      <xdr:rowOff>118111</xdr:rowOff>
    </xdr:to>
    <xdr:cxnSp macro="">
      <xdr:nvCxnSpPr>
        <xdr:cNvPr id="481" name="直線コネクタ 480">
          <a:extLst>
            <a:ext uri="{FF2B5EF4-FFF2-40B4-BE49-F238E27FC236}">
              <a16:creationId xmlns:a16="http://schemas.microsoft.com/office/drawing/2014/main" id="{A0A64CD4-34EB-4D07-A52F-915A770FB1DF}"/>
            </a:ext>
          </a:extLst>
        </xdr:cNvPr>
        <xdr:cNvCxnSpPr/>
      </xdr:nvCxnSpPr>
      <xdr:spPr>
        <a:xfrm flipV="1">
          <a:off x="7713980" y="18222468"/>
          <a:ext cx="78232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68072</xdr:rowOff>
    </xdr:from>
    <xdr:to>
      <xdr:col>41</xdr:col>
      <xdr:colOff>101600</xdr:colOff>
      <xdr:row>108</xdr:row>
      <xdr:rowOff>169672</xdr:rowOff>
    </xdr:to>
    <xdr:sp macro="" textlink="">
      <xdr:nvSpPr>
        <xdr:cNvPr id="482" name="楕円 481">
          <a:extLst>
            <a:ext uri="{FF2B5EF4-FFF2-40B4-BE49-F238E27FC236}">
              <a16:creationId xmlns:a16="http://schemas.microsoft.com/office/drawing/2014/main" id="{33D119DE-912B-4B09-90C4-4463935B3B8B}"/>
            </a:ext>
          </a:extLst>
        </xdr:cNvPr>
        <xdr:cNvSpPr/>
      </xdr:nvSpPr>
      <xdr:spPr>
        <a:xfrm>
          <a:off x="6873240" y="1817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118111</xdr:rowOff>
    </xdr:from>
    <xdr:to>
      <xdr:col>45</xdr:col>
      <xdr:colOff>177800</xdr:colOff>
      <xdr:row>108</xdr:row>
      <xdr:rowOff>118872</xdr:rowOff>
    </xdr:to>
    <xdr:cxnSp macro="">
      <xdr:nvCxnSpPr>
        <xdr:cNvPr id="483" name="直線コネクタ 482">
          <a:extLst>
            <a:ext uri="{FF2B5EF4-FFF2-40B4-BE49-F238E27FC236}">
              <a16:creationId xmlns:a16="http://schemas.microsoft.com/office/drawing/2014/main" id="{8059F725-F60E-4730-85C1-5326E06FE887}"/>
            </a:ext>
          </a:extLst>
        </xdr:cNvPr>
        <xdr:cNvCxnSpPr/>
      </xdr:nvCxnSpPr>
      <xdr:spPr>
        <a:xfrm flipV="1">
          <a:off x="6924040" y="18223231"/>
          <a:ext cx="78994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68835</xdr:rowOff>
    </xdr:from>
    <xdr:to>
      <xdr:col>36</xdr:col>
      <xdr:colOff>165100</xdr:colOff>
      <xdr:row>108</xdr:row>
      <xdr:rowOff>170435</xdr:rowOff>
    </xdr:to>
    <xdr:sp macro="" textlink="">
      <xdr:nvSpPr>
        <xdr:cNvPr id="484" name="楕円 483">
          <a:extLst>
            <a:ext uri="{FF2B5EF4-FFF2-40B4-BE49-F238E27FC236}">
              <a16:creationId xmlns:a16="http://schemas.microsoft.com/office/drawing/2014/main" id="{15C86BE2-A1BD-48D2-A7C7-9662838D7A3E}"/>
            </a:ext>
          </a:extLst>
        </xdr:cNvPr>
        <xdr:cNvSpPr/>
      </xdr:nvSpPr>
      <xdr:spPr>
        <a:xfrm>
          <a:off x="6098540" y="1817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118872</xdr:rowOff>
    </xdr:from>
    <xdr:to>
      <xdr:col>41</xdr:col>
      <xdr:colOff>50800</xdr:colOff>
      <xdr:row>108</xdr:row>
      <xdr:rowOff>119635</xdr:rowOff>
    </xdr:to>
    <xdr:cxnSp macro="">
      <xdr:nvCxnSpPr>
        <xdr:cNvPr id="485" name="直線コネクタ 484">
          <a:extLst>
            <a:ext uri="{FF2B5EF4-FFF2-40B4-BE49-F238E27FC236}">
              <a16:creationId xmlns:a16="http://schemas.microsoft.com/office/drawing/2014/main" id="{13DBBC17-D674-44BC-810C-D750EC38F256}"/>
            </a:ext>
          </a:extLst>
        </xdr:cNvPr>
        <xdr:cNvCxnSpPr/>
      </xdr:nvCxnSpPr>
      <xdr:spPr>
        <a:xfrm flipV="1">
          <a:off x="6149340" y="18223992"/>
          <a:ext cx="7747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39895</xdr:rowOff>
    </xdr:from>
    <xdr:ext cx="469744" cy="259045"/>
    <xdr:sp macro="" textlink="">
      <xdr:nvSpPr>
        <xdr:cNvPr id="486" name="n_1aveValue【市民会館】&#10;一人当たり面積">
          <a:extLst>
            <a:ext uri="{FF2B5EF4-FFF2-40B4-BE49-F238E27FC236}">
              <a16:creationId xmlns:a16="http://schemas.microsoft.com/office/drawing/2014/main" id="{059B1458-7A54-436E-AD55-6B57E4B726F0}"/>
            </a:ext>
          </a:extLst>
        </xdr:cNvPr>
        <xdr:cNvSpPr txBox="1"/>
      </xdr:nvSpPr>
      <xdr:spPr>
        <a:xfrm>
          <a:off x="8271587" y="17642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61231</xdr:rowOff>
    </xdr:from>
    <xdr:ext cx="469744" cy="259045"/>
    <xdr:sp macro="" textlink="">
      <xdr:nvSpPr>
        <xdr:cNvPr id="487" name="n_2aveValue【市民会館】&#10;一人当たり面積">
          <a:extLst>
            <a:ext uri="{FF2B5EF4-FFF2-40B4-BE49-F238E27FC236}">
              <a16:creationId xmlns:a16="http://schemas.microsoft.com/office/drawing/2014/main" id="{4ED4C035-CF3F-4836-8369-F50BF368351E}"/>
            </a:ext>
          </a:extLst>
        </xdr:cNvPr>
        <xdr:cNvSpPr txBox="1"/>
      </xdr:nvSpPr>
      <xdr:spPr>
        <a:xfrm>
          <a:off x="7509587" y="1766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113809</xdr:rowOff>
    </xdr:from>
    <xdr:ext cx="469744" cy="259045"/>
    <xdr:sp macro="" textlink="">
      <xdr:nvSpPr>
        <xdr:cNvPr id="488" name="n_3aveValue【市民会館】&#10;一人当たり面積">
          <a:extLst>
            <a:ext uri="{FF2B5EF4-FFF2-40B4-BE49-F238E27FC236}">
              <a16:creationId xmlns:a16="http://schemas.microsoft.com/office/drawing/2014/main" id="{D831A563-4E2C-43A9-91E2-2314BECBB6F2}"/>
            </a:ext>
          </a:extLst>
        </xdr:cNvPr>
        <xdr:cNvSpPr txBox="1"/>
      </xdr:nvSpPr>
      <xdr:spPr>
        <a:xfrm>
          <a:off x="6712027" y="17716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107714</xdr:rowOff>
    </xdr:from>
    <xdr:ext cx="469744" cy="259045"/>
    <xdr:sp macro="" textlink="">
      <xdr:nvSpPr>
        <xdr:cNvPr id="489" name="n_4aveValue【市民会館】&#10;一人当たり面積">
          <a:extLst>
            <a:ext uri="{FF2B5EF4-FFF2-40B4-BE49-F238E27FC236}">
              <a16:creationId xmlns:a16="http://schemas.microsoft.com/office/drawing/2014/main" id="{DA9FDE35-3E07-4DDD-8E8E-A48D50833B0C}"/>
            </a:ext>
          </a:extLst>
        </xdr:cNvPr>
        <xdr:cNvSpPr txBox="1"/>
      </xdr:nvSpPr>
      <xdr:spPr>
        <a:xfrm>
          <a:off x="5937327" y="17709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159275</xdr:rowOff>
    </xdr:from>
    <xdr:ext cx="469744" cy="259045"/>
    <xdr:sp macro="" textlink="">
      <xdr:nvSpPr>
        <xdr:cNvPr id="490" name="n_1mainValue【市民会館】&#10;一人当たり面積">
          <a:extLst>
            <a:ext uri="{FF2B5EF4-FFF2-40B4-BE49-F238E27FC236}">
              <a16:creationId xmlns:a16="http://schemas.microsoft.com/office/drawing/2014/main" id="{1DE7AF21-C50A-4FF9-B5D2-44A1FD4C572B}"/>
            </a:ext>
          </a:extLst>
        </xdr:cNvPr>
        <xdr:cNvSpPr txBox="1"/>
      </xdr:nvSpPr>
      <xdr:spPr>
        <a:xfrm>
          <a:off x="8271587" y="1826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160038</xdr:rowOff>
    </xdr:from>
    <xdr:ext cx="469744" cy="259045"/>
    <xdr:sp macro="" textlink="">
      <xdr:nvSpPr>
        <xdr:cNvPr id="491" name="n_2mainValue【市民会館】&#10;一人当たり面積">
          <a:extLst>
            <a:ext uri="{FF2B5EF4-FFF2-40B4-BE49-F238E27FC236}">
              <a16:creationId xmlns:a16="http://schemas.microsoft.com/office/drawing/2014/main" id="{8E049F7C-FACE-4C81-9719-7E77976C784A}"/>
            </a:ext>
          </a:extLst>
        </xdr:cNvPr>
        <xdr:cNvSpPr txBox="1"/>
      </xdr:nvSpPr>
      <xdr:spPr>
        <a:xfrm>
          <a:off x="7509587" y="18265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160799</xdr:rowOff>
    </xdr:from>
    <xdr:ext cx="469744" cy="259045"/>
    <xdr:sp macro="" textlink="">
      <xdr:nvSpPr>
        <xdr:cNvPr id="492" name="n_3mainValue【市民会館】&#10;一人当たり面積">
          <a:extLst>
            <a:ext uri="{FF2B5EF4-FFF2-40B4-BE49-F238E27FC236}">
              <a16:creationId xmlns:a16="http://schemas.microsoft.com/office/drawing/2014/main" id="{178473DE-E421-4C25-A741-41327D4EFDAE}"/>
            </a:ext>
          </a:extLst>
        </xdr:cNvPr>
        <xdr:cNvSpPr txBox="1"/>
      </xdr:nvSpPr>
      <xdr:spPr>
        <a:xfrm>
          <a:off x="6712027" y="1826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161562</xdr:rowOff>
    </xdr:from>
    <xdr:ext cx="469744" cy="259045"/>
    <xdr:sp macro="" textlink="">
      <xdr:nvSpPr>
        <xdr:cNvPr id="493" name="n_4mainValue【市民会館】&#10;一人当たり面積">
          <a:extLst>
            <a:ext uri="{FF2B5EF4-FFF2-40B4-BE49-F238E27FC236}">
              <a16:creationId xmlns:a16="http://schemas.microsoft.com/office/drawing/2014/main" id="{ADA06276-99BB-4E1D-83B6-A6EDB33EB640}"/>
            </a:ext>
          </a:extLst>
        </xdr:cNvPr>
        <xdr:cNvSpPr txBox="1"/>
      </xdr:nvSpPr>
      <xdr:spPr>
        <a:xfrm>
          <a:off x="5937327" y="1826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7A510621-AF33-4EA2-9670-F56096B171E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ABA8D65F-2528-4978-B05D-ED7B517FEB3E}"/>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4F5552F0-3FC2-442A-A277-F9EED4D9EAC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8209FE36-252A-434C-B30A-4DFA7D1DCF98}"/>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26F7355E-B855-4060-86E5-6DF549546C67}"/>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2381A59E-4CFC-4FFA-921C-E6D8C0BC7967}"/>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2FFD787F-5D46-4D7A-A5A9-54296743A8F8}"/>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D6CF81D-578E-4BF0-B57F-CFB3AC69E25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99C82F81-6FB9-4B09-8494-ACC1EBD04BF8}"/>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6BE67B13-3ACB-4D4D-85DE-3C9E4E87763C}"/>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A4D05516-5EBC-4DFD-BFF8-DEF0C0B70C8D}"/>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5" name="直線コネクタ 504">
          <a:extLst>
            <a:ext uri="{FF2B5EF4-FFF2-40B4-BE49-F238E27FC236}">
              <a16:creationId xmlns:a16="http://schemas.microsoft.com/office/drawing/2014/main" id="{514E4C14-C7FD-4B58-B007-4DE8ADD33866}"/>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6" name="テキスト ボックス 505">
          <a:extLst>
            <a:ext uri="{FF2B5EF4-FFF2-40B4-BE49-F238E27FC236}">
              <a16:creationId xmlns:a16="http://schemas.microsoft.com/office/drawing/2014/main" id="{CB4B5400-611E-47C9-9D97-54DC33289CBD}"/>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7" name="直線コネクタ 506">
          <a:extLst>
            <a:ext uri="{FF2B5EF4-FFF2-40B4-BE49-F238E27FC236}">
              <a16:creationId xmlns:a16="http://schemas.microsoft.com/office/drawing/2014/main" id="{1CE95287-E9A4-4485-ACF0-DE61358143C2}"/>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8" name="テキスト ボックス 507">
          <a:extLst>
            <a:ext uri="{FF2B5EF4-FFF2-40B4-BE49-F238E27FC236}">
              <a16:creationId xmlns:a16="http://schemas.microsoft.com/office/drawing/2014/main" id="{1BB3B8D4-DF2A-4740-9926-8B61B6B43DD9}"/>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9" name="直線コネクタ 508">
          <a:extLst>
            <a:ext uri="{FF2B5EF4-FFF2-40B4-BE49-F238E27FC236}">
              <a16:creationId xmlns:a16="http://schemas.microsoft.com/office/drawing/2014/main" id="{F4F312E6-8EC1-49CE-B7CA-0829151B5163}"/>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0" name="テキスト ボックス 509">
          <a:extLst>
            <a:ext uri="{FF2B5EF4-FFF2-40B4-BE49-F238E27FC236}">
              <a16:creationId xmlns:a16="http://schemas.microsoft.com/office/drawing/2014/main" id="{2481A16F-F0D9-435D-B535-B01099A7F565}"/>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1" name="直線コネクタ 510">
          <a:extLst>
            <a:ext uri="{FF2B5EF4-FFF2-40B4-BE49-F238E27FC236}">
              <a16:creationId xmlns:a16="http://schemas.microsoft.com/office/drawing/2014/main" id="{24059280-78AC-4E8D-BBBA-6B4F409B2E35}"/>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2" name="テキスト ボックス 511">
          <a:extLst>
            <a:ext uri="{FF2B5EF4-FFF2-40B4-BE49-F238E27FC236}">
              <a16:creationId xmlns:a16="http://schemas.microsoft.com/office/drawing/2014/main" id="{687E0CA3-CB26-4084-8B9F-46D9057E9811}"/>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3" name="直線コネクタ 512">
          <a:extLst>
            <a:ext uri="{FF2B5EF4-FFF2-40B4-BE49-F238E27FC236}">
              <a16:creationId xmlns:a16="http://schemas.microsoft.com/office/drawing/2014/main" id="{1EF7D53D-8A4F-44C5-B0D0-F9F91A9F9D4E}"/>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4" name="テキスト ボックス 513">
          <a:extLst>
            <a:ext uri="{FF2B5EF4-FFF2-40B4-BE49-F238E27FC236}">
              <a16:creationId xmlns:a16="http://schemas.microsoft.com/office/drawing/2014/main" id="{5F4FC981-2AC9-4C69-857E-DC6C42B4E552}"/>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5" name="直線コネクタ 514">
          <a:extLst>
            <a:ext uri="{FF2B5EF4-FFF2-40B4-BE49-F238E27FC236}">
              <a16:creationId xmlns:a16="http://schemas.microsoft.com/office/drawing/2014/main" id="{274A2E26-13C1-4680-86F1-82614BB071BF}"/>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6" name="テキスト ボックス 515">
          <a:extLst>
            <a:ext uri="{FF2B5EF4-FFF2-40B4-BE49-F238E27FC236}">
              <a16:creationId xmlns:a16="http://schemas.microsoft.com/office/drawing/2014/main" id="{FE9A3C77-F302-4143-B5EC-BFFDC0CD0A5D}"/>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1289BA4B-2431-4432-8E2E-85CF57DAECBB}"/>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30B413EA-FB9E-477B-8542-6A523A6BC553}"/>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84364</xdr:rowOff>
    </xdr:from>
    <xdr:to>
      <xdr:col>85</xdr:col>
      <xdr:colOff>126364</xdr:colOff>
      <xdr:row>42</xdr:row>
      <xdr:rowOff>92528</xdr:rowOff>
    </xdr:to>
    <xdr:cxnSp macro="">
      <xdr:nvCxnSpPr>
        <xdr:cNvPr id="519" name="直線コネクタ 518">
          <a:extLst>
            <a:ext uri="{FF2B5EF4-FFF2-40B4-BE49-F238E27FC236}">
              <a16:creationId xmlns:a16="http://schemas.microsoft.com/office/drawing/2014/main" id="{C27EFA80-3706-4FA0-B5C7-2FE61E236ED7}"/>
            </a:ext>
          </a:extLst>
        </xdr:cNvPr>
        <xdr:cNvCxnSpPr/>
      </xdr:nvCxnSpPr>
      <xdr:spPr>
        <a:xfrm flipV="1">
          <a:off x="14375764" y="5616484"/>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20" name="【一般廃棄物処理施設】&#10;有形固定資産減価償却率最小値テキスト">
          <a:extLst>
            <a:ext uri="{FF2B5EF4-FFF2-40B4-BE49-F238E27FC236}">
              <a16:creationId xmlns:a16="http://schemas.microsoft.com/office/drawing/2014/main" id="{42AA767D-7061-4821-B699-EEB12104E9F6}"/>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21" name="直線コネクタ 520">
          <a:extLst>
            <a:ext uri="{FF2B5EF4-FFF2-40B4-BE49-F238E27FC236}">
              <a16:creationId xmlns:a16="http://schemas.microsoft.com/office/drawing/2014/main" id="{FF5B8CC7-BA96-430E-BDF8-633A273C7989}"/>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31041</xdr:rowOff>
    </xdr:from>
    <xdr:ext cx="340478" cy="259045"/>
    <xdr:sp macro="" textlink="">
      <xdr:nvSpPr>
        <xdr:cNvPr id="522" name="【一般廃棄物処理施設】&#10;有形固定資産減価償却率最大値テキスト">
          <a:extLst>
            <a:ext uri="{FF2B5EF4-FFF2-40B4-BE49-F238E27FC236}">
              <a16:creationId xmlns:a16="http://schemas.microsoft.com/office/drawing/2014/main" id="{4F2251CE-422F-47D4-BDA0-33460794F153}"/>
            </a:ext>
          </a:extLst>
        </xdr:cNvPr>
        <xdr:cNvSpPr txBox="1"/>
      </xdr:nvSpPr>
      <xdr:spPr>
        <a:xfrm>
          <a:off x="14414500" y="53955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84364</xdr:rowOff>
    </xdr:from>
    <xdr:to>
      <xdr:col>86</xdr:col>
      <xdr:colOff>25400</xdr:colOff>
      <xdr:row>33</xdr:row>
      <xdr:rowOff>84364</xdr:rowOff>
    </xdr:to>
    <xdr:cxnSp macro="">
      <xdr:nvCxnSpPr>
        <xdr:cNvPr id="523" name="直線コネクタ 522">
          <a:extLst>
            <a:ext uri="{FF2B5EF4-FFF2-40B4-BE49-F238E27FC236}">
              <a16:creationId xmlns:a16="http://schemas.microsoft.com/office/drawing/2014/main" id="{B99AFA94-B4B3-4ABE-AC3F-AC51F378B771}"/>
            </a:ext>
          </a:extLst>
        </xdr:cNvPr>
        <xdr:cNvCxnSpPr/>
      </xdr:nvCxnSpPr>
      <xdr:spPr>
        <a:xfrm>
          <a:off x="14287500" y="56164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162214</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44D74C5A-FC4D-4B96-AC2F-A53DE4F8F7DE}"/>
            </a:ext>
          </a:extLst>
        </xdr:cNvPr>
        <xdr:cNvSpPr txBox="1"/>
      </xdr:nvSpPr>
      <xdr:spPr>
        <a:xfrm>
          <a:off x="14414500" y="63648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12337</xdr:rowOff>
    </xdr:from>
    <xdr:to>
      <xdr:col>85</xdr:col>
      <xdr:colOff>177800</xdr:colOff>
      <xdr:row>38</xdr:row>
      <xdr:rowOff>113937</xdr:rowOff>
    </xdr:to>
    <xdr:sp macro="" textlink="">
      <xdr:nvSpPr>
        <xdr:cNvPr id="525" name="フローチャート: 判断 524">
          <a:extLst>
            <a:ext uri="{FF2B5EF4-FFF2-40B4-BE49-F238E27FC236}">
              <a16:creationId xmlns:a16="http://schemas.microsoft.com/office/drawing/2014/main" id="{8EC96C3E-80BC-4D50-80CE-59CD7571F8BB}"/>
            </a:ext>
          </a:extLst>
        </xdr:cNvPr>
        <xdr:cNvSpPr/>
      </xdr:nvSpPr>
      <xdr:spPr>
        <a:xfrm>
          <a:off x="14325600" y="6382657"/>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526" name="フローチャート: 判断 525">
          <a:extLst>
            <a:ext uri="{FF2B5EF4-FFF2-40B4-BE49-F238E27FC236}">
              <a16:creationId xmlns:a16="http://schemas.microsoft.com/office/drawing/2014/main" id="{6AFE74D8-C2D1-46FF-9396-FF6A6EA7AC29}"/>
            </a:ext>
          </a:extLst>
        </xdr:cNvPr>
        <xdr:cNvSpPr/>
      </xdr:nvSpPr>
      <xdr:spPr>
        <a:xfrm>
          <a:off x="13578840" y="6353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49893</xdr:rowOff>
    </xdr:from>
    <xdr:to>
      <xdr:col>76</xdr:col>
      <xdr:colOff>165100</xdr:colOff>
      <xdr:row>38</xdr:row>
      <xdr:rowOff>151493</xdr:rowOff>
    </xdr:to>
    <xdr:sp macro="" textlink="">
      <xdr:nvSpPr>
        <xdr:cNvPr id="527" name="フローチャート: 判断 526">
          <a:extLst>
            <a:ext uri="{FF2B5EF4-FFF2-40B4-BE49-F238E27FC236}">
              <a16:creationId xmlns:a16="http://schemas.microsoft.com/office/drawing/2014/main" id="{98CC2AE2-BEA7-45F5-98F7-E26F9A96E58C}"/>
            </a:ext>
          </a:extLst>
        </xdr:cNvPr>
        <xdr:cNvSpPr/>
      </xdr:nvSpPr>
      <xdr:spPr>
        <a:xfrm>
          <a:off x="12804140" y="6420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93980</xdr:rowOff>
    </xdr:from>
    <xdr:to>
      <xdr:col>72</xdr:col>
      <xdr:colOff>38100</xdr:colOff>
      <xdr:row>39</xdr:row>
      <xdr:rowOff>24130</xdr:rowOff>
    </xdr:to>
    <xdr:sp macro="" textlink="">
      <xdr:nvSpPr>
        <xdr:cNvPr id="528" name="フローチャート: 判断 527">
          <a:extLst>
            <a:ext uri="{FF2B5EF4-FFF2-40B4-BE49-F238E27FC236}">
              <a16:creationId xmlns:a16="http://schemas.microsoft.com/office/drawing/2014/main" id="{A08956C7-8C47-45E3-B150-AAA002987CCF}"/>
            </a:ext>
          </a:extLst>
        </xdr:cNvPr>
        <xdr:cNvSpPr/>
      </xdr:nvSpPr>
      <xdr:spPr>
        <a:xfrm>
          <a:off x="12029440" y="64643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85816</xdr:rowOff>
    </xdr:from>
    <xdr:to>
      <xdr:col>67</xdr:col>
      <xdr:colOff>101600</xdr:colOff>
      <xdr:row>39</xdr:row>
      <xdr:rowOff>15966</xdr:rowOff>
    </xdr:to>
    <xdr:sp macro="" textlink="">
      <xdr:nvSpPr>
        <xdr:cNvPr id="529" name="フローチャート: 判断 528">
          <a:extLst>
            <a:ext uri="{FF2B5EF4-FFF2-40B4-BE49-F238E27FC236}">
              <a16:creationId xmlns:a16="http://schemas.microsoft.com/office/drawing/2014/main" id="{5604CB8A-2DD7-49CF-91F7-8A8AA4203597}"/>
            </a:ext>
          </a:extLst>
        </xdr:cNvPr>
        <xdr:cNvSpPr/>
      </xdr:nvSpPr>
      <xdr:spPr>
        <a:xfrm>
          <a:off x="11231880" y="64561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B1FE22B7-6A83-460D-BA53-99048A023F61}"/>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6C011BD6-7C0D-4792-890C-EAEF6B2C07BE}"/>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43E8133C-DDC3-4D9D-AC3E-AAC57F816A9D}"/>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9EDE2143-5CA6-43CA-A42F-8CC3D0010426}"/>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2BAFCC64-0F13-4C10-A2E8-3468F3A5828E}"/>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154396</xdr:rowOff>
    </xdr:from>
    <xdr:to>
      <xdr:col>85</xdr:col>
      <xdr:colOff>177800</xdr:colOff>
      <xdr:row>37</xdr:row>
      <xdr:rowOff>84546</xdr:rowOff>
    </xdr:to>
    <xdr:sp macro="" textlink="">
      <xdr:nvSpPr>
        <xdr:cNvPr id="535" name="楕円 534">
          <a:extLst>
            <a:ext uri="{FF2B5EF4-FFF2-40B4-BE49-F238E27FC236}">
              <a16:creationId xmlns:a16="http://schemas.microsoft.com/office/drawing/2014/main" id="{8D4D2E71-3734-49B4-AD62-D0AF816ADE50}"/>
            </a:ext>
          </a:extLst>
        </xdr:cNvPr>
        <xdr:cNvSpPr/>
      </xdr:nvSpPr>
      <xdr:spPr>
        <a:xfrm>
          <a:off x="14325600" y="618943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5823</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14440FAB-8CCA-4C1A-90C5-D16F16E9A428}"/>
            </a:ext>
          </a:extLst>
        </xdr:cNvPr>
        <xdr:cNvSpPr txBox="1"/>
      </xdr:nvSpPr>
      <xdr:spPr>
        <a:xfrm>
          <a:off x="14414500" y="604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133169</xdr:rowOff>
    </xdr:from>
    <xdr:to>
      <xdr:col>81</xdr:col>
      <xdr:colOff>101600</xdr:colOff>
      <xdr:row>37</xdr:row>
      <xdr:rowOff>63319</xdr:rowOff>
    </xdr:to>
    <xdr:sp macro="" textlink="">
      <xdr:nvSpPr>
        <xdr:cNvPr id="537" name="楕円 536">
          <a:extLst>
            <a:ext uri="{FF2B5EF4-FFF2-40B4-BE49-F238E27FC236}">
              <a16:creationId xmlns:a16="http://schemas.microsoft.com/office/drawing/2014/main" id="{CA8319CC-E673-4A34-B8A6-0E1C8E98D41B}"/>
            </a:ext>
          </a:extLst>
        </xdr:cNvPr>
        <xdr:cNvSpPr/>
      </xdr:nvSpPr>
      <xdr:spPr>
        <a:xfrm>
          <a:off x="13578840" y="61682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12519</xdr:rowOff>
    </xdr:from>
    <xdr:to>
      <xdr:col>85</xdr:col>
      <xdr:colOff>127000</xdr:colOff>
      <xdr:row>37</xdr:row>
      <xdr:rowOff>33746</xdr:rowOff>
    </xdr:to>
    <xdr:cxnSp macro="">
      <xdr:nvCxnSpPr>
        <xdr:cNvPr id="538" name="直線コネクタ 537">
          <a:extLst>
            <a:ext uri="{FF2B5EF4-FFF2-40B4-BE49-F238E27FC236}">
              <a16:creationId xmlns:a16="http://schemas.microsoft.com/office/drawing/2014/main" id="{21800E31-BCC4-4255-9E96-9066239D1693}"/>
            </a:ext>
          </a:extLst>
        </xdr:cNvPr>
        <xdr:cNvCxnSpPr/>
      </xdr:nvCxnSpPr>
      <xdr:spPr>
        <a:xfrm>
          <a:off x="13629640" y="6215199"/>
          <a:ext cx="74676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108676</xdr:rowOff>
    </xdr:from>
    <xdr:to>
      <xdr:col>76</xdr:col>
      <xdr:colOff>165100</xdr:colOff>
      <xdr:row>37</xdr:row>
      <xdr:rowOff>38826</xdr:rowOff>
    </xdr:to>
    <xdr:sp macro="" textlink="">
      <xdr:nvSpPr>
        <xdr:cNvPr id="539" name="楕円 538">
          <a:extLst>
            <a:ext uri="{FF2B5EF4-FFF2-40B4-BE49-F238E27FC236}">
              <a16:creationId xmlns:a16="http://schemas.microsoft.com/office/drawing/2014/main" id="{3F64B760-5A11-4D6C-8D0C-CAB5A52CDF0D}"/>
            </a:ext>
          </a:extLst>
        </xdr:cNvPr>
        <xdr:cNvSpPr/>
      </xdr:nvSpPr>
      <xdr:spPr>
        <a:xfrm>
          <a:off x="12804140" y="61437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159476</xdr:rowOff>
    </xdr:from>
    <xdr:to>
      <xdr:col>81</xdr:col>
      <xdr:colOff>50800</xdr:colOff>
      <xdr:row>37</xdr:row>
      <xdr:rowOff>12519</xdr:rowOff>
    </xdr:to>
    <xdr:cxnSp macro="">
      <xdr:nvCxnSpPr>
        <xdr:cNvPr id="540" name="直線コネクタ 539">
          <a:extLst>
            <a:ext uri="{FF2B5EF4-FFF2-40B4-BE49-F238E27FC236}">
              <a16:creationId xmlns:a16="http://schemas.microsoft.com/office/drawing/2014/main" id="{5B175CBA-3CA1-425B-B965-8E0FBA889D57}"/>
            </a:ext>
          </a:extLst>
        </xdr:cNvPr>
        <xdr:cNvCxnSpPr/>
      </xdr:nvCxnSpPr>
      <xdr:spPr>
        <a:xfrm>
          <a:off x="12854940" y="6194516"/>
          <a:ext cx="7747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48260</xdr:rowOff>
    </xdr:from>
    <xdr:to>
      <xdr:col>72</xdr:col>
      <xdr:colOff>38100</xdr:colOff>
      <xdr:row>36</xdr:row>
      <xdr:rowOff>149860</xdr:rowOff>
    </xdr:to>
    <xdr:sp macro="" textlink="">
      <xdr:nvSpPr>
        <xdr:cNvPr id="541" name="楕円 540">
          <a:extLst>
            <a:ext uri="{FF2B5EF4-FFF2-40B4-BE49-F238E27FC236}">
              <a16:creationId xmlns:a16="http://schemas.microsoft.com/office/drawing/2014/main" id="{13792A94-B23E-44AC-8D48-55D57C4CBD7F}"/>
            </a:ext>
          </a:extLst>
        </xdr:cNvPr>
        <xdr:cNvSpPr/>
      </xdr:nvSpPr>
      <xdr:spPr>
        <a:xfrm>
          <a:off x="12029440" y="60833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99060</xdr:rowOff>
    </xdr:from>
    <xdr:to>
      <xdr:col>76</xdr:col>
      <xdr:colOff>114300</xdr:colOff>
      <xdr:row>36</xdr:row>
      <xdr:rowOff>159476</xdr:rowOff>
    </xdr:to>
    <xdr:cxnSp macro="">
      <xdr:nvCxnSpPr>
        <xdr:cNvPr id="542" name="直線コネクタ 541">
          <a:extLst>
            <a:ext uri="{FF2B5EF4-FFF2-40B4-BE49-F238E27FC236}">
              <a16:creationId xmlns:a16="http://schemas.microsoft.com/office/drawing/2014/main" id="{AFCC8188-F87C-4429-8FBA-779DBEEA5DD2}"/>
            </a:ext>
          </a:extLst>
        </xdr:cNvPr>
        <xdr:cNvCxnSpPr/>
      </xdr:nvCxnSpPr>
      <xdr:spPr>
        <a:xfrm>
          <a:off x="12072620" y="6134100"/>
          <a:ext cx="78232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18869</xdr:rowOff>
    </xdr:from>
    <xdr:to>
      <xdr:col>67</xdr:col>
      <xdr:colOff>101600</xdr:colOff>
      <xdr:row>36</xdr:row>
      <xdr:rowOff>120469</xdr:rowOff>
    </xdr:to>
    <xdr:sp macro="" textlink="">
      <xdr:nvSpPr>
        <xdr:cNvPr id="543" name="楕円 542">
          <a:extLst>
            <a:ext uri="{FF2B5EF4-FFF2-40B4-BE49-F238E27FC236}">
              <a16:creationId xmlns:a16="http://schemas.microsoft.com/office/drawing/2014/main" id="{74361398-24E1-41D0-A856-B3C6DF42A98A}"/>
            </a:ext>
          </a:extLst>
        </xdr:cNvPr>
        <xdr:cNvSpPr/>
      </xdr:nvSpPr>
      <xdr:spPr>
        <a:xfrm>
          <a:off x="11231880" y="605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69669</xdr:rowOff>
    </xdr:from>
    <xdr:to>
      <xdr:col>71</xdr:col>
      <xdr:colOff>177800</xdr:colOff>
      <xdr:row>36</xdr:row>
      <xdr:rowOff>99060</xdr:rowOff>
    </xdr:to>
    <xdr:cxnSp macro="">
      <xdr:nvCxnSpPr>
        <xdr:cNvPr id="544" name="直線コネクタ 543">
          <a:extLst>
            <a:ext uri="{FF2B5EF4-FFF2-40B4-BE49-F238E27FC236}">
              <a16:creationId xmlns:a16="http://schemas.microsoft.com/office/drawing/2014/main" id="{28777117-53D9-4284-B883-F3E554152A4B}"/>
            </a:ext>
          </a:extLst>
        </xdr:cNvPr>
        <xdr:cNvCxnSpPr/>
      </xdr:nvCxnSpPr>
      <xdr:spPr>
        <a:xfrm>
          <a:off x="11282680" y="6104709"/>
          <a:ext cx="78994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72407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887CB9-86B6-4D7E-8DB8-9FBBDAE09CB3}"/>
            </a:ext>
          </a:extLst>
        </xdr:cNvPr>
        <xdr:cNvSpPr txBox="1"/>
      </xdr:nvSpPr>
      <xdr:spPr>
        <a:xfrm>
          <a:off x="13437244"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142620</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66E99FCC-745D-41E8-8AE5-C589B6A280E9}"/>
            </a:ext>
          </a:extLst>
        </xdr:cNvPr>
        <xdr:cNvSpPr txBox="1"/>
      </xdr:nvSpPr>
      <xdr:spPr>
        <a:xfrm>
          <a:off x="12675244" y="6512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15257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6D0EF04-CA67-412A-9DB5-C223E020BAA8}"/>
            </a:ext>
          </a:extLst>
        </xdr:cNvPr>
        <xdr:cNvSpPr txBox="1"/>
      </xdr:nvSpPr>
      <xdr:spPr>
        <a:xfrm>
          <a:off x="119005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7093</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6E9F90B4-1269-4433-AFAA-0C22523B8BF9}"/>
            </a:ext>
          </a:extLst>
        </xdr:cNvPr>
        <xdr:cNvSpPr txBox="1"/>
      </xdr:nvSpPr>
      <xdr:spPr>
        <a:xfrm>
          <a:off x="11102984" y="654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79846</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8C9F535E-4E09-442B-99CD-BD7FE01160CE}"/>
            </a:ext>
          </a:extLst>
        </xdr:cNvPr>
        <xdr:cNvSpPr txBox="1"/>
      </xdr:nvSpPr>
      <xdr:spPr>
        <a:xfrm>
          <a:off x="13437244" y="594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55353</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FFB35D9C-78D5-45FF-9110-AAE843179DD9}"/>
            </a:ext>
          </a:extLst>
        </xdr:cNvPr>
        <xdr:cNvSpPr txBox="1"/>
      </xdr:nvSpPr>
      <xdr:spPr>
        <a:xfrm>
          <a:off x="12675244" y="5922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166387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42C2B3CA-D5E9-4EA6-A1A2-99E7DD90D015}"/>
            </a:ext>
          </a:extLst>
        </xdr:cNvPr>
        <xdr:cNvSpPr txBox="1"/>
      </xdr:nvSpPr>
      <xdr:spPr>
        <a:xfrm>
          <a:off x="1190054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136996</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6F7F5374-9B9F-4BC7-A99C-E4B6A7BA1D53}"/>
            </a:ext>
          </a:extLst>
        </xdr:cNvPr>
        <xdr:cNvSpPr txBox="1"/>
      </xdr:nvSpPr>
      <xdr:spPr>
        <a:xfrm>
          <a:off x="11102984" y="5836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1C22573E-1D4C-485B-AD71-F89041A477A3}"/>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22F2FBCC-F31A-491F-8589-0905A13D81C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9A6119E3-156E-4547-A649-0F5632BEC1DC}"/>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18F0EFF0-4498-4471-BA8E-159857C6EEA8}"/>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B42A5FFB-E196-4901-86F8-CE5B20718344}"/>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DE5B497A-FFE5-4437-A1C9-EABBE521CE0D}"/>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8C28E90F-1392-4FC3-9594-D86BCC69E325}"/>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B2256E91-2F62-4889-B4F0-2C1107CE472E}"/>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78CA5046-5F0F-4615-B582-18EDCF98CD8F}"/>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463C0E4C-1ACD-47BC-BAC4-2F7970F38C8F}"/>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3" name="直線コネクタ 562">
          <a:extLst>
            <a:ext uri="{FF2B5EF4-FFF2-40B4-BE49-F238E27FC236}">
              <a16:creationId xmlns:a16="http://schemas.microsoft.com/office/drawing/2014/main" id="{A3C0465E-56E4-49AE-93D7-C7EE5D903284}"/>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4" name="テキスト ボックス 563">
          <a:extLst>
            <a:ext uri="{FF2B5EF4-FFF2-40B4-BE49-F238E27FC236}">
              <a16:creationId xmlns:a16="http://schemas.microsoft.com/office/drawing/2014/main" id="{12667E5B-7EC4-454E-830F-100661BA1D7F}"/>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5" name="直線コネクタ 564">
          <a:extLst>
            <a:ext uri="{FF2B5EF4-FFF2-40B4-BE49-F238E27FC236}">
              <a16:creationId xmlns:a16="http://schemas.microsoft.com/office/drawing/2014/main" id="{FCE5C09B-B135-48BE-A400-0E9FC9681C79}"/>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6" name="テキスト ボックス 565">
          <a:extLst>
            <a:ext uri="{FF2B5EF4-FFF2-40B4-BE49-F238E27FC236}">
              <a16:creationId xmlns:a16="http://schemas.microsoft.com/office/drawing/2014/main" id="{1FA4A20C-395D-458A-8310-83213F2FF9D7}"/>
            </a:ext>
          </a:extLst>
        </xdr:cNvPr>
        <xdr:cNvSpPr txBox="1"/>
      </xdr:nvSpPr>
      <xdr:spPr>
        <a:xfrm>
          <a:off x="1558946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7" name="直線コネクタ 566">
          <a:extLst>
            <a:ext uri="{FF2B5EF4-FFF2-40B4-BE49-F238E27FC236}">
              <a16:creationId xmlns:a16="http://schemas.microsoft.com/office/drawing/2014/main" id="{01048E7F-16A7-4C10-B026-42530B67228D}"/>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568" name="テキスト ボックス 567">
          <a:extLst>
            <a:ext uri="{FF2B5EF4-FFF2-40B4-BE49-F238E27FC236}">
              <a16:creationId xmlns:a16="http://schemas.microsoft.com/office/drawing/2014/main" id="{B06DB8A9-76E4-4E28-84A0-6030505CED69}"/>
            </a:ext>
          </a:extLst>
        </xdr:cNvPr>
        <xdr:cNvSpPr txBox="1"/>
      </xdr:nvSpPr>
      <xdr:spPr>
        <a:xfrm>
          <a:off x="15499308" y="61976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9" name="直線コネクタ 568">
          <a:extLst>
            <a:ext uri="{FF2B5EF4-FFF2-40B4-BE49-F238E27FC236}">
              <a16:creationId xmlns:a16="http://schemas.microsoft.com/office/drawing/2014/main" id="{D31FD313-DF50-4EFD-B78F-A573753F9803}"/>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570" name="テキスト ボックス 569">
          <a:extLst>
            <a:ext uri="{FF2B5EF4-FFF2-40B4-BE49-F238E27FC236}">
              <a16:creationId xmlns:a16="http://schemas.microsoft.com/office/drawing/2014/main" id="{886E3856-D305-4779-98FA-540A26F05C77}"/>
            </a:ext>
          </a:extLst>
        </xdr:cNvPr>
        <xdr:cNvSpPr txBox="1"/>
      </xdr:nvSpPr>
      <xdr:spPr>
        <a:xfrm>
          <a:off x="15499308" y="58242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1" name="直線コネクタ 570">
          <a:extLst>
            <a:ext uri="{FF2B5EF4-FFF2-40B4-BE49-F238E27FC236}">
              <a16:creationId xmlns:a16="http://schemas.microsoft.com/office/drawing/2014/main" id="{A546F904-2975-4721-A5C3-B1CE548A3BDD}"/>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572" name="テキスト ボックス 571">
          <a:extLst>
            <a:ext uri="{FF2B5EF4-FFF2-40B4-BE49-F238E27FC236}">
              <a16:creationId xmlns:a16="http://schemas.microsoft.com/office/drawing/2014/main" id="{DE010D49-2DF7-4439-A88A-9C749F2595D3}"/>
            </a:ext>
          </a:extLst>
        </xdr:cNvPr>
        <xdr:cNvSpPr txBox="1"/>
      </xdr:nvSpPr>
      <xdr:spPr>
        <a:xfrm>
          <a:off x="15499308" y="54508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a:extLst>
            <a:ext uri="{FF2B5EF4-FFF2-40B4-BE49-F238E27FC236}">
              <a16:creationId xmlns:a16="http://schemas.microsoft.com/office/drawing/2014/main" id="{695C8D8F-9F78-4FC7-BCE3-92C1FE2597EB}"/>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74" name="テキスト ボックス 573">
          <a:extLst>
            <a:ext uri="{FF2B5EF4-FFF2-40B4-BE49-F238E27FC236}">
              <a16:creationId xmlns:a16="http://schemas.microsoft.com/office/drawing/2014/main" id="{9D5CC942-D320-46CC-9534-01CE835FD457}"/>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a:extLst>
            <a:ext uri="{FF2B5EF4-FFF2-40B4-BE49-F238E27FC236}">
              <a16:creationId xmlns:a16="http://schemas.microsoft.com/office/drawing/2014/main" id="{D9E7ECB7-D560-4F2C-A36E-F4E5BBADE2CB}"/>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66957</xdr:rowOff>
    </xdr:from>
    <xdr:to>
      <xdr:col>116</xdr:col>
      <xdr:colOff>62864</xdr:colOff>
      <xdr:row>42</xdr:row>
      <xdr:rowOff>37959</xdr:rowOff>
    </xdr:to>
    <xdr:cxnSp macro="">
      <xdr:nvCxnSpPr>
        <xdr:cNvPr id="576" name="直線コネクタ 575">
          <a:extLst>
            <a:ext uri="{FF2B5EF4-FFF2-40B4-BE49-F238E27FC236}">
              <a16:creationId xmlns:a16="http://schemas.microsoft.com/office/drawing/2014/main" id="{634C3CAC-9D24-4A77-AC2D-8DC6552570E3}"/>
            </a:ext>
          </a:extLst>
        </xdr:cNvPr>
        <xdr:cNvCxnSpPr/>
      </xdr:nvCxnSpPr>
      <xdr:spPr>
        <a:xfrm flipV="1">
          <a:off x="19509104" y="5599077"/>
          <a:ext cx="0" cy="1479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41786</xdr:rowOff>
    </xdr:from>
    <xdr:ext cx="378565" cy="259045"/>
    <xdr:sp macro="" textlink="">
      <xdr:nvSpPr>
        <xdr:cNvPr id="577" name="【一般廃棄物処理施設】&#10;一人当たり有形固定資産（償却資産）額最小値テキスト">
          <a:extLst>
            <a:ext uri="{FF2B5EF4-FFF2-40B4-BE49-F238E27FC236}">
              <a16:creationId xmlns:a16="http://schemas.microsoft.com/office/drawing/2014/main" id="{D682A281-7BF3-4506-A61F-3D48A9558D00}"/>
            </a:ext>
          </a:extLst>
        </xdr:cNvPr>
        <xdr:cNvSpPr txBox="1"/>
      </xdr:nvSpPr>
      <xdr:spPr>
        <a:xfrm>
          <a:off x="19547840" y="70826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37959</xdr:rowOff>
    </xdr:from>
    <xdr:to>
      <xdr:col>116</xdr:col>
      <xdr:colOff>152400</xdr:colOff>
      <xdr:row>42</xdr:row>
      <xdr:rowOff>37959</xdr:rowOff>
    </xdr:to>
    <xdr:cxnSp macro="">
      <xdr:nvCxnSpPr>
        <xdr:cNvPr id="578" name="直線コネクタ 577">
          <a:extLst>
            <a:ext uri="{FF2B5EF4-FFF2-40B4-BE49-F238E27FC236}">
              <a16:creationId xmlns:a16="http://schemas.microsoft.com/office/drawing/2014/main" id="{5AB21BED-C17E-4F13-8145-974B3EFA337F}"/>
            </a:ext>
          </a:extLst>
        </xdr:cNvPr>
        <xdr:cNvCxnSpPr/>
      </xdr:nvCxnSpPr>
      <xdr:spPr>
        <a:xfrm>
          <a:off x="19443700" y="70788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13634</xdr:rowOff>
    </xdr:from>
    <xdr:ext cx="690189" cy="259045"/>
    <xdr:sp macro="" textlink="">
      <xdr:nvSpPr>
        <xdr:cNvPr id="579" name="【一般廃棄物処理施設】&#10;一人当たり有形固定資産（償却資産）額最大値テキスト">
          <a:extLst>
            <a:ext uri="{FF2B5EF4-FFF2-40B4-BE49-F238E27FC236}">
              <a16:creationId xmlns:a16="http://schemas.microsoft.com/office/drawing/2014/main" id="{47A90908-E433-46D3-B2EB-BDB4E4E984B8}"/>
            </a:ext>
          </a:extLst>
        </xdr:cNvPr>
        <xdr:cNvSpPr txBox="1"/>
      </xdr:nvSpPr>
      <xdr:spPr>
        <a:xfrm>
          <a:off x="19547840" y="53781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66957</xdr:rowOff>
    </xdr:from>
    <xdr:to>
      <xdr:col>116</xdr:col>
      <xdr:colOff>152400</xdr:colOff>
      <xdr:row>33</xdr:row>
      <xdr:rowOff>66957</xdr:rowOff>
    </xdr:to>
    <xdr:cxnSp macro="">
      <xdr:nvCxnSpPr>
        <xdr:cNvPr id="580" name="直線コネクタ 579">
          <a:extLst>
            <a:ext uri="{FF2B5EF4-FFF2-40B4-BE49-F238E27FC236}">
              <a16:creationId xmlns:a16="http://schemas.microsoft.com/office/drawing/2014/main" id="{7678D3A6-96A5-43AE-9146-9A7CD222CC3F}"/>
            </a:ext>
          </a:extLst>
        </xdr:cNvPr>
        <xdr:cNvCxnSpPr/>
      </xdr:nvCxnSpPr>
      <xdr:spPr>
        <a:xfrm>
          <a:off x="19443700" y="55990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10838</xdr:rowOff>
    </xdr:from>
    <xdr:ext cx="599010" cy="259045"/>
    <xdr:sp macro="" textlink="">
      <xdr:nvSpPr>
        <xdr:cNvPr id="581" name="【一般廃棄物処理施設】&#10;一人当たり有形固定資産（償却資産）額平均値テキスト">
          <a:extLst>
            <a:ext uri="{FF2B5EF4-FFF2-40B4-BE49-F238E27FC236}">
              <a16:creationId xmlns:a16="http://schemas.microsoft.com/office/drawing/2014/main" id="{402AA2D5-5251-429F-B56C-80816ADA0E5D}"/>
            </a:ext>
          </a:extLst>
        </xdr:cNvPr>
        <xdr:cNvSpPr txBox="1"/>
      </xdr:nvSpPr>
      <xdr:spPr>
        <a:xfrm>
          <a:off x="19547840" y="68840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32411</xdr:rowOff>
    </xdr:from>
    <xdr:to>
      <xdr:col>116</xdr:col>
      <xdr:colOff>114300</xdr:colOff>
      <xdr:row>41</xdr:row>
      <xdr:rowOff>134011</xdr:rowOff>
    </xdr:to>
    <xdr:sp macro="" textlink="">
      <xdr:nvSpPr>
        <xdr:cNvPr id="582" name="フローチャート: 判断 581">
          <a:extLst>
            <a:ext uri="{FF2B5EF4-FFF2-40B4-BE49-F238E27FC236}">
              <a16:creationId xmlns:a16="http://schemas.microsoft.com/office/drawing/2014/main" id="{046F3B65-9CE8-45D2-87B3-5F4E64A3FF3C}"/>
            </a:ext>
          </a:extLst>
        </xdr:cNvPr>
        <xdr:cNvSpPr/>
      </xdr:nvSpPr>
      <xdr:spPr>
        <a:xfrm>
          <a:off x="19458940" y="6905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35349</xdr:rowOff>
    </xdr:from>
    <xdr:to>
      <xdr:col>112</xdr:col>
      <xdr:colOff>38100</xdr:colOff>
      <xdr:row>41</xdr:row>
      <xdr:rowOff>136949</xdr:rowOff>
    </xdr:to>
    <xdr:sp macro="" textlink="">
      <xdr:nvSpPr>
        <xdr:cNvPr id="583" name="フローチャート: 判断 582">
          <a:extLst>
            <a:ext uri="{FF2B5EF4-FFF2-40B4-BE49-F238E27FC236}">
              <a16:creationId xmlns:a16="http://schemas.microsoft.com/office/drawing/2014/main" id="{BEC31F86-BB7D-466B-AD50-E4662733B44E}"/>
            </a:ext>
          </a:extLst>
        </xdr:cNvPr>
        <xdr:cNvSpPr/>
      </xdr:nvSpPr>
      <xdr:spPr>
        <a:xfrm>
          <a:off x="18735040" y="69085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54532</xdr:rowOff>
    </xdr:from>
    <xdr:to>
      <xdr:col>107</xdr:col>
      <xdr:colOff>101600</xdr:colOff>
      <xdr:row>41</xdr:row>
      <xdr:rowOff>156132</xdr:rowOff>
    </xdr:to>
    <xdr:sp macro="" textlink="">
      <xdr:nvSpPr>
        <xdr:cNvPr id="584" name="フローチャート: 判断 583">
          <a:extLst>
            <a:ext uri="{FF2B5EF4-FFF2-40B4-BE49-F238E27FC236}">
              <a16:creationId xmlns:a16="http://schemas.microsoft.com/office/drawing/2014/main" id="{4D2B63D1-176B-4892-9D10-FA923B5EABF5}"/>
            </a:ext>
          </a:extLst>
        </xdr:cNvPr>
        <xdr:cNvSpPr/>
      </xdr:nvSpPr>
      <xdr:spPr>
        <a:xfrm>
          <a:off x="17937480" y="6927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67734</xdr:rowOff>
    </xdr:from>
    <xdr:to>
      <xdr:col>102</xdr:col>
      <xdr:colOff>165100</xdr:colOff>
      <xdr:row>41</xdr:row>
      <xdr:rowOff>169334</xdr:rowOff>
    </xdr:to>
    <xdr:sp macro="" textlink="">
      <xdr:nvSpPr>
        <xdr:cNvPr id="585" name="フローチャート: 判断 584">
          <a:extLst>
            <a:ext uri="{FF2B5EF4-FFF2-40B4-BE49-F238E27FC236}">
              <a16:creationId xmlns:a16="http://schemas.microsoft.com/office/drawing/2014/main" id="{72758D89-CA56-4047-B297-66255B770393}"/>
            </a:ext>
          </a:extLst>
        </xdr:cNvPr>
        <xdr:cNvSpPr/>
      </xdr:nvSpPr>
      <xdr:spPr>
        <a:xfrm>
          <a:off x="17162780" y="6940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61008</xdr:rowOff>
    </xdr:from>
    <xdr:to>
      <xdr:col>98</xdr:col>
      <xdr:colOff>38100</xdr:colOff>
      <xdr:row>41</xdr:row>
      <xdr:rowOff>162608</xdr:rowOff>
    </xdr:to>
    <xdr:sp macro="" textlink="">
      <xdr:nvSpPr>
        <xdr:cNvPr id="586" name="フローチャート: 判断 585">
          <a:extLst>
            <a:ext uri="{FF2B5EF4-FFF2-40B4-BE49-F238E27FC236}">
              <a16:creationId xmlns:a16="http://schemas.microsoft.com/office/drawing/2014/main" id="{2BC40787-B560-4F6D-9C3B-0F0C59533ED1}"/>
            </a:ext>
          </a:extLst>
        </xdr:cNvPr>
        <xdr:cNvSpPr/>
      </xdr:nvSpPr>
      <xdr:spPr>
        <a:xfrm>
          <a:off x="16388080" y="69342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FDAC2B7D-C49B-4379-B044-C251EE5A6552}"/>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DE545389-0677-4B29-AC63-4D885447A358}"/>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26E19219-2BBC-4A0A-B204-7B7F475F5902}"/>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7B24600F-2842-4F59-ACB7-3D0EEDD8DDBE}"/>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561DEFB9-BB22-455A-A1B7-0CCEBC33EDED}"/>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130659</xdr:rowOff>
    </xdr:from>
    <xdr:to>
      <xdr:col>116</xdr:col>
      <xdr:colOff>114300</xdr:colOff>
      <xdr:row>40</xdr:row>
      <xdr:rowOff>60809</xdr:rowOff>
    </xdr:to>
    <xdr:sp macro="" textlink="">
      <xdr:nvSpPr>
        <xdr:cNvPr id="592" name="楕円 591">
          <a:extLst>
            <a:ext uri="{FF2B5EF4-FFF2-40B4-BE49-F238E27FC236}">
              <a16:creationId xmlns:a16="http://schemas.microsoft.com/office/drawing/2014/main" id="{D0D6C0CB-66D9-49F3-B473-AF600AB6AF50}"/>
            </a:ext>
          </a:extLst>
        </xdr:cNvPr>
        <xdr:cNvSpPr/>
      </xdr:nvSpPr>
      <xdr:spPr>
        <a:xfrm>
          <a:off x="19458940" y="66686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153536</xdr:rowOff>
    </xdr:from>
    <xdr:ext cx="599010" cy="259045"/>
    <xdr:sp macro="" textlink="">
      <xdr:nvSpPr>
        <xdr:cNvPr id="593" name="【一般廃棄物処理施設】&#10;一人当たり有形固定資産（償却資産）額該当値テキスト">
          <a:extLst>
            <a:ext uri="{FF2B5EF4-FFF2-40B4-BE49-F238E27FC236}">
              <a16:creationId xmlns:a16="http://schemas.microsoft.com/office/drawing/2014/main" id="{F4600B2E-ADE4-45B4-A8EE-BC63791A9995}"/>
            </a:ext>
          </a:extLst>
        </xdr:cNvPr>
        <xdr:cNvSpPr txBox="1"/>
      </xdr:nvSpPr>
      <xdr:spPr>
        <a:xfrm>
          <a:off x="19547840" y="6523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147329</xdr:rowOff>
    </xdr:from>
    <xdr:to>
      <xdr:col>112</xdr:col>
      <xdr:colOff>38100</xdr:colOff>
      <xdr:row>40</xdr:row>
      <xdr:rowOff>77479</xdr:rowOff>
    </xdr:to>
    <xdr:sp macro="" textlink="">
      <xdr:nvSpPr>
        <xdr:cNvPr id="594" name="楕円 593">
          <a:extLst>
            <a:ext uri="{FF2B5EF4-FFF2-40B4-BE49-F238E27FC236}">
              <a16:creationId xmlns:a16="http://schemas.microsoft.com/office/drawing/2014/main" id="{0EF96C9D-6B9E-4295-9033-9FAD2A6E9002}"/>
            </a:ext>
          </a:extLst>
        </xdr:cNvPr>
        <xdr:cNvSpPr/>
      </xdr:nvSpPr>
      <xdr:spPr>
        <a:xfrm>
          <a:off x="18735040" y="66852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10009</xdr:rowOff>
    </xdr:from>
    <xdr:to>
      <xdr:col>116</xdr:col>
      <xdr:colOff>63500</xdr:colOff>
      <xdr:row>40</xdr:row>
      <xdr:rowOff>26679</xdr:rowOff>
    </xdr:to>
    <xdr:cxnSp macro="">
      <xdr:nvCxnSpPr>
        <xdr:cNvPr id="595" name="直線コネクタ 594">
          <a:extLst>
            <a:ext uri="{FF2B5EF4-FFF2-40B4-BE49-F238E27FC236}">
              <a16:creationId xmlns:a16="http://schemas.microsoft.com/office/drawing/2014/main" id="{0B13C1E9-5E68-4E7D-922B-BE887FD60900}"/>
            </a:ext>
          </a:extLst>
        </xdr:cNvPr>
        <xdr:cNvCxnSpPr/>
      </xdr:nvCxnSpPr>
      <xdr:spPr>
        <a:xfrm flipV="1">
          <a:off x="18778220" y="6715609"/>
          <a:ext cx="731520" cy="1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163040</xdr:rowOff>
    </xdr:from>
    <xdr:to>
      <xdr:col>107</xdr:col>
      <xdr:colOff>101600</xdr:colOff>
      <xdr:row>40</xdr:row>
      <xdr:rowOff>93190</xdr:rowOff>
    </xdr:to>
    <xdr:sp macro="" textlink="">
      <xdr:nvSpPr>
        <xdr:cNvPr id="596" name="楕円 595">
          <a:extLst>
            <a:ext uri="{FF2B5EF4-FFF2-40B4-BE49-F238E27FC236}">
              <a16:creationId xmlns:a16="http://schemas.microsoft.com/office/drawing/2014/main" id="{1A076B24-7A64-4E97-ACB0-29988D360008}"/>
            </a:ext>
          </a:extLst>
        </xdr:cNvPr>
        <xdr:cNvSpPr/>
      </xdr:nvSpPr>
      <xdr:spPr>
        <a:xfrm>
          <a:off x="17937480" y="670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26679</xdr:rowOff>
    </xdr:from>
    <xdr:to>
      <xdr:col>111</xdr:col>
      <xdr:colOff>177800</xdr:colOff>
      <xdr:row>40</xdr:row>
      <xdr:rowOff>42390</xdr:rowOff>
    </xdr:to>
    <xdr:cxnSp macro="">
      <xdr:nvCxnSpPr>
        <xdr:cNvPr id="597" name="直線コネクタ 596">
          <a:extLst>
            <a:ext uri="{FF2B5EF4-FFF2-40B4-BE49-F238E27FC236}">
              <a16:creationId xmlns:a16="http://schemas.microsoft.com/office/drawing/2014/main" id="{8D7A9FB6-2188-4CD1-A31E-7F861E057304}"/>
            </a:ext>
          </a:extLst>
        </xdr:cNvPr>
        <xdr:cNvCxnSpPr/>
      </xdr:nvCxnSpPr>
      <xdr:spPr>
        <a:xfrm flipV="1">
          <a:off x="17988280" y="6732279"/>
          <a:ext cx="789940" cy="15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167756</xdr:rowOff>
    </xdr:from>
    <xdr:to>
      <xdr:col>102</xdr:col>
      <xdr:colOff>165100</xdr:colOff>
      <xdr:row>40</xdr:row>
      <xdr:rowOff>97906</xdr:rowOff>
    </xdr:to>
    <xdr:sp macro="" textlink="">
      <xdr:nvSpPr>
        <xdr:cNvPr id="598" name="楕円 597">
          <a:extLst>
            <a:ext uri="{FF2B5EF4-FFF2-40B4-BE49-F238E27FC236}">
              <a16:creationId xmlns:a16="http://schemas.microsoft.com/office/drawing/2014/main" id="{96C015E0-BD3B-4082-9395-3D9D26F37E7E}"/>
            </a:ext>
          </a:extLst>
        </xdr:cNvPr>
        <xdr:cNvSpPr/>
      </xdr:nvSpPr>
      <xdr:spPr>
        <a:xfrm>
          <a:off x="17162780" y="67057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42390</xdr:rowOff>
    </xdr:from>
    <xdr:to>
      <xdr:col>107</xdr:col>
      <xdr:colOff>50800</xdr:colOff>
      <xdr:row>40</xdr:row>
      <xdr:rowOff>47106</xdr:rowOff>
    </xdr:to>
    <xdr:cxnSp macro="">
      <xdr:nvCxnSpPr>
        <xdr:cNvPr id="599" name="直線コネクタ 598">
          <a:extLst>
            <a:ext uri="{FF2B5EF4-FFF2-40B4-BE49-F238E27FC236}">
              <a16:creationId xmlns:a16="http://schemas.microsoft.com/office/drawing/2014/main" id="{648A886A-76E4-4635-9C53-C25417AE0620}"/>
            </a:ext>
          </a:extLst>
        </xdr:cNvPr>
        <xdr:cNvCxnSpPr/>
      </xdr:nvCxnSpPr>
      <xdr:spPr>
        <a:xfrm flipV="1">
          <a:off x="17213580" y="6747990"/>
          <a:ext cx="774700" cy="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9510</xdr:rowOff>
    </xdr:from>
    <xdr:to>
      <xdr:col>98</xdr:col>
      <xdr:colOff>38100</xdr:colOff>
      <xdr:row>40</xdr:row>
      <xdr:rowOff>111110</xdr:rowOff>
    </xdr:to>
    <xdr:sp macro="" textlink="">
      <xdr:nvSpPr>
        <xdr:cNvPr id="600" name="楕円 599">
          <a:extLst>
            <a:ext uri="{FF2B5EF4-FFF2-40B4-BE49-F238E27FC236}">
              <a16:creationId xmlns:a16="http://schemas.microsoft.com/office/drawing/2014/main" id="{DAD10244-8014-401A-A4E8-6D9BBA4E07A0}"/>
            </a:ext>
          </a:extLst>
        </xdr:cNvPr>
        <xdr:cNvSpPr/>
      </xdr:nvSpPr>
      <xdr:spPr>
        <a:xfrm>
          <a:off x="16388080" y="67151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47106</xdr:rowOff>
    </xdr:from>
    <xdr:to>
      <xdr:col>102</xdr:col>
      <xdr:colOff>114300</xdr:colOff>
      <xdr:row>40</xdr:row>
      <xdr:rowOff>60310</xdr:rowOff>
    </xdr:to>
    <xdr:cxnSp macro="">
      <xdr:nvCxnSpPr>
        <xdr:cNvPr id="601" name="直線コネクタ 600">
          <a:extLst>
            <a:ext uri="{FF2B5EF4-FFF2-40B4-BE49-F238E27FC236}">
              <a16:creationId xmlns:a16="http://schemas.microsoft.com/office/drawing/2014/main" id="{2139EB4D-F00E-4EEC-86A1-410953C7CD1A}"/>
            </a:ext>
          </a:extLst>
        </xdr:cNvPr>
        <xdr:cNvCxnSpPr/>
      </xdr:nvCxnSpPr>
      <xdr:spPr>
        <a:xfrm flipV="1">
          <a:off x="16431260" y="6752706"/>
          <a:ext cx="782320" cy="13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128076</xdr:rowOff>
    </xdr:from>
    <xdr:ext cx="599010" cy="259045"/>
    <xdr:sp macro="" textlink="">
      <xdr:nvSpPr>
        <xdr:cNvPr id="602" name="n_1aveValue【一般廃棄物処理施設】&#10;一人当たり有形固定資産（償却資産）額">
          <a:extLst>
            <a:ext uri="{FF2B5EF4-FFF2-40B4-BE49-F238E27FC236}">
              <a16:creationId xmlns:a16="http://schemas.microsoft.com/office/drawing/2014/main" id="{459D7499-630E-4D82-A949-7BCC816E6A85}"/>
            </a:ext>
          </a:extLst>
        </xdr:cNvPr>
        <xdr:cNvSpPr txBox="1"/>
      </xdr:nvSpPr>
      <xdr:spPr>
        <a:xfrm>
          <a:off x="18496495" y="700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147259</xdr:rowOff>
    </xdr:from>
    <xdr:ext cx="599010" cy="259045"/>
    <xdr:sp macro="" textlink="">
      <xdr:nvSpPr>
        <xdr:cNvPr id="603" name="n_2aveValue【一般廃棄物処理施設】&#10;一人当たり有形固定資産（償却資産）額">
          <a:extLst>
            <a:ext uri="{FF2B5EF4-FFF2-40B4-BE49-F238E27FC236}">
              <a16:creationId xmlns:a16="http://schemas.microsoft.com/office/drawing/2014/main" id="{C40FF04B-D01B-4294-803E-D87D74C777B8}"/>
            </a:ext>
          </a:extLst>
        </xdr:cNvPr>
        <xdr:cNvSpPr txBox="1"/>
      </xdr:nvSpPr>
      <xdr:spPr>
        <a:xfrm>
          <a:off x="17734495" y="7020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160461</xdr:rowOff>
    </xdr:from>
    <xdr:ext cx="599010" cy="259045"/>
    <xdr:sp macro="" textlink="">
      <xdr:nvSpPr>
        <xdr:cNvPr id="604" name="n_3aveValue【一般廃棄物処理施設】&#10;一人当たり有形固定資産（償却資産）額">
          <a:extLst>
            <a:ext uri="{FF2B5EF4-FFF2-40B4-BE49-F238E27FC236}">
              <a16:creationId xmlns:a16="http://schemas.microsoft.com/office/drawing/2014/main" id="{6C8469B2-B05F-4DC7-B5D7-9B541A3EFBA7}"/>
            </a:ext>
          </a:extLst>
        </xdr:cNvPr>
        <xdr:cNvSpPr txBox="1"/>
      </xdr:nvSpPr>
      <xdr:spPr>
        <a:xfrm>
          <a:off x="16936935" y="7033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153735</xdr:rowOff>
    </xdr:from>
    <xdr:ext cx="599010" cy="259045"/>
    <xdr:sp macro="" textlink="">
      <xdr:nvSpPr>
        <xdr:cNvPr id="605" name="n_4aveValue【一般廃棄物処理施設】&#10;一人当たり有形固定資産（償却資産）額">
          <a:extLst>
            <a:ext uri="{FF2B5EF4-FFF2-40B4-BE49-F238E27FC236}">
              <a16:creationId xmlns:a16="http://schemas.microsoft.com/office/drawing/2014/main" id="{EEE448F0-BF05-49C1-875F-D6C3513DF193}"/>
            </a:ext>
          </a:extLst>
        </xdr:cNvPr>
        <xdr:cNvSpPr txBox="1"/>
      </xdr:nvSpPr>
      <xdr:spPr>
        <a:xfrm>
          <a:off x="16162235" y="7026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94006</xdr:rowOff>
    </xdr:from>
    <xdr:ext cx="599010" cy="259045"/>
    <xdr:sp macro="" textlink="">
      <xdr:nvSpPr>
        <xdr:cNvPr id="606" name="n_1mainValue【一般廃棄物処理施設】&#10;一人当たり有形固定資産（償却資産）額">
          <a:extLst>
            <a:ext uri="{FF2B5EF4-FFF2-40B4-BE49-F238E27FC236}">
              <a16:creationId xmlns:a16="http://schemas.microsoft.com/office/drawing/2014/main" id="{C03B73DC-48E6-405D-9060-10F3CC11FD64}"/>
            </a:ext>
          </a:extLst>
        </xdr:cNvPr>
        <xdr:cNvSpPr txBox="1"/>
      </xdr:nvSpPr>
      <xdr:spPr>
        <a:xfrm>
          <a:off x="18496495" y="6464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109717</xdr:rowOff>
    </xdr:from>
    <xdr:ext cx="599010" cy="259045"/>
    <xdr:sp macro="" textlink="">
      <xdr:nvSpPr>
        <xdr:cNvPr id="607" name="n_2mainValue【一般廃棄物処理施設】&#10;一人当たり有形固定資産（償却資産）額">
          <a:extLst>
            <a:ext uri="{FF2B5EF4-FFF2-40B4-BE49-F238E27FC236}">
              <a16:creationId xmlns:a16="http://schemas.microsoft.com/office/drawing/2014/main" id="{8C13FC13-6F17-4B7B-B5C8-42D64B7E1112}"/>
            </a:ext>
          </a:extLst>
        </xdr:cNvPr>
        <xdr:cNvSpPr txBox="1"/>
      </xdr:nvSpPr>
      <xdr:spPr>
        <a:xfrm>
          <a:off x="17734495" y="6480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114433</xdr:rowOff>
    </xdr:from>
    <xdr:ext cx="599010" cy="259045"/>
    <xdr:sp macro="" textlink="">
      <xdr:nvSpPr>
        <xdr:cNvPr id="608" name="n_3mainValue【一般廃棄物処理施設】&#10;一人当たり有形固定資産（償却資産）額">
          <a:extLst>
            <a:ext uri="{FF2B5EF4-FFF2-40B4-BE49-F238E27FC236}">
              <a16:creationId xmlns:a16="http://schemas.microsoft.com/office/drawing/2014/main" id="{D622BA6F-3DAE-45F7-ABC5-9840AB02DB6C}"/>
            </a:ext>
          </a:extLst>
        </xdr:cNvPr>
        <xdr:cNvSpPr txBox="1"/>
      </xdr:nvSpPr>
      <xdr:spPr>
        <a:xfrm>
          <a:off x="16936935" y="6484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127637</xdr:rowOff>
    </xdr:from>
    <xdr:ext cx="599010" cy="259045"/>
    <xdr:sp macro="" textlink="">
      <xdr:nvSpPr>
        <xdr:cNvPr id="609" name="n_4mainValue【一般廃棄物処理施設】&#10;一人当たり有形固定資産（償却資産）額">
          <a:extLst>
            <a:ext uri="{FF2B5EF4-FFF2-40B4-BE49-F238E27FC236}">
              <a16:creationId xmlns:a16="http://schemas.microsoft.com/office/drawing/2014/main" id="{E4BA3377-6F11-4E02-A245-75864E0131F2}"/>
            </a:ext>
          </a:extLst>
        </xdr:cNvPr>
        <xdr:cNvSpPr txBox="1"/>
      </xdr:nvSpPr>
      <xdr:spPr>
        <a:xfrm>
          <a:off x="16162235" y="6497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a:extLst>
            <a:ext uri="{FF2B5EF4-FFF2-40B4-BE49-F238E27FC236}">
              <a16:creationId xmlns:a16="http://schemas.microsoft.com/office/drawing/2014/main" id="{1C9F5B43-A663-4FD8-80EC-7602FACBBF22}"/>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a:extLst>
            <a:ext uri="{FF2B5EF4-FFF2-40B4-BE49-F238E27FC236}">
              <a16:creationId xmlns:a16="http://schemas.microsoft.com/office/drawing/2014/main" id="{078202B6-AE17-4B11-921C-BA9BA6776A35}"/>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a:extLst>
            <a:ext uri="{FF2B5EF4-FFF2-40B4-BE49-F238E27FC236}">
              <a16:creationId xmlns:a16="http://schemas.microsoft.com/office/drawing/2014/main" id="{A548D905-9EFE-459E-A488-7298EBE3E99E}"/>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a:extLst>
            <a:ext uri="{FF2B5EF4-FFF2-40B4-BE49-F238E27FC236}">
              <a16:creationId xmlns:a16="http://schemas.microsoft.com/office/drawing/2014/main" id="{ED859F9D-51B5-4862-BB95-C4A8FCCA24B9}"/>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a:extLst>
            <a:ext uri="{FF2B5EF4-FFF2-40B4-BE49-F238E27FC236}">
              <a16:creationId xmlns:a16="http://schemas.microsoft.com/office/drawing/2014/main" id="{DB5C97B6-EBFF-455A-8807-AAE4C427C6EA}"/>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a:extLst>
            <a:ext uri="{FF2B5EF4-FFF2-40B4-BE49-F238E27FC236}">
              <a16:creationId xmlns:a16="http://schemas.microsoft.com/office/drawing/2014/main" id="{2B1D63F2-1663-4AB3-AABD-E5C2C89A79D2}"/>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a:extLst>
            <a:ext uri="{FF2B5EF4-FFF2-40B4-BE49-F238E27FC236}">
              <a16:creationId xmlns:a16="http://schemas.microsoft.com/office/drawing/2014/main" id="{23E6C225-917B-4251-98C6-C35F243DC6E7}"/>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a:extLst>
            <a:ext uri="{FF2B5EF4-FFF2-40B4-BE49-F238E27FC236}">
              <a16:creationId xmlns:a16="http://schemas.microsoft.com/office/drawing/2014/main" id="{85EF458D-88BD-47CF-A10F-739A9164D3A3}"/>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a:extLst>
            <a:ext uri="{FF2B5EF4-FFF2-40B4-BE49-F238E27FC236}">
              <a16:creationId xmlns:a16="http://schemas.microsoft.com/office/drawing/2014/main" id="{85640872-9394-4D60-96A4-5AE6748CA2AF}"/>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a:extLst>
            <a:ext uri="{FF2B5EF4-FFF2-40B4-BE49-F238E27FC236}">
              <a16:creationId xmlns:a16="http://schemas.microsoft.com/office/drawing/2014/main" id="{FD38821B-9FB7-4FA7-BA5F-AAD4CEE9B5DA}"/>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a:extLst>
            <a:ext uri="{FF2B5EF4-FFF2-40B4-BE49-F238E27FC236}">
              <a16:creationId xmlns:a16="http://schemas.microsoft.com/office/drawing/2014/main" id="{DC1EAA20-DC62-4E22-B08D-BF558BB908D1}"/>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a:extLst>
            <a:ext uri="{FF2B5EF4-FFF2-40B4-BE49-F238E27FC236}">
              <a16:creationId xmlns:a16="http://schemas.microsoft.com/office/drawing/2014/main" id="{10C7FDCD-9743-4B0F-B6E2-973847BD44A9}"/>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a:extLst>
            <a:ext uri="{FF2B5EF4-FFF2-40B4-BE49-F238E27FC236}">
              <a16:creationId xmlns:a16="http://schemas.microsoft.com/office/drawing/2014/main" id="{49343428-E002-4031-BE1D-BDF9DB4B2C8A}"/>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a:extLst>
            <a:ext uri="{FF2B5EF4-FFF2-40B4-BE49-F238E27FC236}">
              <a16:creationId xmlns:a16="http://schemas.microsoft.com/office/drawing/2014/main" id="{0D3FF518-7112-41B3-A579-F7D428EABB04}"/>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a:extLst>
            <a:ext uri="{FF2B5EF4-FFF2-40B4-BE49-F238E27FC236}">
              <a16:creationId xmlns:a16="http://schemas.microsoft.com/office/drawing/2014/main" id="{14DD0270-7D44-46D9-B533-DE52420DE765}"/>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a:extLst>
            <a:ext uri="{FF2B5EF4-FFF2-40B4-BE49-F238E27FC236}">
              <a16:creationId xmlns:a16="http://schemas.microsoft.com/office/drawing/2014/main" id="{7CA3EEB2-E04C-402E-A96A-D50AF4112E22}"/>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a:extLst>
            <a:ext uri="{FF2B5EF4-FFF2-40B4-BE49-F238E27FC236}">
              <a16:creationId xmlns:a16="http://schemas.microsoft.com/office/drawing/2014/main" id="{B93EE2B3-1524-418C-AB6B-CA2E0AD7ABE6}"/>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a:extLst>
            <a:ext uri="{FF2B5EF4-FFF2-40B4-BE49-F238E27FC236}">
              <a16:creationId xmlns:a16="http://schemas.microsoft.com/office/drawing/2014/main" id="{BF3A3010-F9BE-45DA-B196-C325A3D47A32}"/>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a:extLst>
            <a:ext uri="{FF2B5EF4-FFF2-40B4-BE49-F238E27FC236}">
              <a16:creationId xmlns:a16="http://schemas.microsoft.com/office/drawing/2014/main" id="{4A2B3D5B-8B5C-405D-BFA6-36170D3CECA2}"/>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a:extLst>
            <a:ext uri="{FF2B5EF4-FFF2-40B4-BE49-F238E27FC236}">
              <a16:creationId xmlns:a16="http://schemas.microsoft.com/office/drawing/2014/main" id="{9F008414-20FC-4ADD-8C20-A10227902CDF}"/>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a:extLst>
            <a:ext uri="{FF2B5EF4-FFF2-40B4-BE49-F238E27FC236}">
              <a16:creationId xmlns:a16="http://schemas.microsoft.com/office/drawing/2014/main" id="{BFFA1B1D-DA58-4053-AC23-49B39404129E}"/>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a:extLst>
            <a:ext uri="{FF2B5EF4-FFF2-40B4-BE49-F238E27FC236}">
              <a16:creationId xmlns:a16="http://schemas.microsoft.com/office/drawing/2014/main" id="{32E7FDC4-4D7E-4F82-BEF4-A2FE79A34BCD}"/>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a:extLst>
            <a:ext uri="{FF2B5EF4-FFF2-40B4-BE49-F238E27FC236}">
              <a16:creationId xmlns:a16="http://schemas.microsoft.com/office/drawing/2014/main" id="{FDE8FAD3-06D1-44F2-B314-47FB79B10D74}"/>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a:extLst>
            <a:ext uri="{FF2B5EF4-FFF2-40B4-BE49-F238E27FC236}">
              <a16:creationId xmlns:a16="http://schemas.microsoft.com/office/drawing/2014/main" id="{D3F8ED14-30EC-4375-B78C-045E52ECD464}"/>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a:extLst>
            <a:ext uri="{FF2B5EF4-FFF2-40B4-BE49-F238E27FC236}">
              <a16:creationId xmlns:a16="http://schemas.microsoft.com/office/drawing/2014/main" id="{D258AF04-33CD-4FD5-BCCC-1E1456F3B317}"/>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124097</xdr:rowOff>
    </xdr:from>
    <xdr:to>
      <xdr:col>85</xdr:col>
      <xdr:colOff>126364</xdr:colOff>
      <xdr:row>63</xdr:row>
      <xdr:rowOff>125730</xdr:rowOff>
    </xdr:to>
    <xdr:cxnSp macro="">
      <xdr:nvCxnSpPr>
        <xdr:cNvPr id="635" name="直線コネクタ 634">
          <a:extLst>
            <a:ext uri="{FF2B5EF4-FFF2-40B4-BE49-F238E27FC236}">
              <a16:creationId xmlns:a16="http://schemas.microsoft.com/office/drawing/2014/main" id="{FDC5E83B-B85D-47BC-AB3A-99A37EA38B5F}"/>
            </a:ext>
          </a:extLst>
        </xdr:cNvPr>
        <xdr:cNvCxnSpPr/>
      </xdr:nvCxnSpPr>
      <xdr:spPr>
        <a:xfrm flipV="1">
          <a:off x="14375764" y="9344297"/>
          <a:ext cx="0" cy="1342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129557</xdr:rowOff>
    </xdr:from>
    <xdr:ext cx="405111" cy="259045"/>
    <xdr:sp macro="" textlink="">
      <xdr:nvSpPr>
        <xdr:cNvPr id="636" name="【保健センター・保健所】&#10;有形固定資産減価償却率最小値テキスト">
          <a:extLst>
            <a:ext uri="{FF2B5EF4-FFF2-40B4-BE49-F238E27FC236}">
              <a16:creationId xmlns:a16="http://schemas.microsoft.com/office/drawing/2014/main" id="{616A6B3C-EC92-4DF8-A45B-1B38B97BAD62}"/>
            </a:ext>
          </a:extLst>
        </xdr:cNvPr>
        <xdr:cNvSpPr txBox="1"/>
      </xdr:nvSpPr>
      <xdr:spPr>
        <a:xfrm>
          <a:off x="14414500" y="1069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125730</xdr:rowOff>
    </xdr:from>
    <xdr:to>
      <xdr:col>86</xdr:col>
      <xdr:colOff>25400</xdr:colOff>
      <xdr:row>63</xdr:row>
      <xdr:rowOff>125730</xdr:rowOff>
    </xdr:to>
    <xdr:cxnSp macro="">
      <xdr:nvCxnSpPr>
        <xdr:cNvPr id="637" name="直線コネクタ 636">
          <a:extLst>
            <a:ext uri="{FF2B5EF4-FFF2-40B4-BE49-F238E27FC236}">
              <a16:creationId xmlns:a16="http://schemas.microsoft.com/office/drawing/2014/main" id="{9B10B13E-1BE7-4828-9198-3B4611479969}"/>
            </a:ext>
          </a:extLst>
        </xdr:cNvPr>
        <xdr:cNvCxnSpPr/>
      </xdr:nvCxnSpPr>
      <xdr:spPr>
        <a:xfrm>
          <a:off x="1428750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70774</xdr:rowOff>
    </xdr:from>
    <xdr:ext cx="340478" cy="259045"/>
    <xdr:sp macro="" textlink="">
      <xdr:nvSpPr>
        <xdr:cNvPr id="638" name="【保健センター・保健所】&#10;有形固定資産減価償却率最大値テキスト">
          <a:extLst>
            <a:ext uri="{FF2B5EF4-FFF2-40B4-BE49-F238E27FC236}">
              <a16:creationId xmlns:a16="http://schemas.microsoft.com/office/drawing/2014/main" id="{60598EB9-304A-450B-B888-FD5240EC2A1B}"/>
            </a:ext>
          </a:extLst>
        </xdr:cNvPr>
        <xdr:cNvSpPr txBox="1"/>
      </xdr:nvSpPr>
      <xdr:spPr>
        <a:xfrm>
          <a:off x="14414500" y="91233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124097</xdr:rowOff>
    </xdr:from>
    <xdr:to>
      <xdr:col>86</xdr:col>
      <xdr:colOff>25400</xdr:colOff>
      <xdr:row>55</xdr:row>
      <xdr:rowOff>124097</xdr:rowOff>
    </xdr:to>
    <xdr:cxnSp macro="">
      <xdr:nvCxnSpPr>
        <xdr:cNvPr id="639" name="直線コネクタ 638">
          <a:extLst>
            <a:ext uri="{FF2B5EF4-FFF2-40B4-BE49-F238E27FC236}">
              <a16:creationId xmlns:a16="http://schemas.microsoft.com/office/drawing/2014/main" id="{08A35B37-81FF-40EC-8A8C-1126015DB40C}"/>
            </a:ext>
          </a:extLst>
        </xdr:cNvPr>
        <xdr:cNvCxnSpPr/>
      </xdr:nvCxnSpPr>
      <xdr:spPr>
        <a:xfrm>
          <a:off x="14287500" y="93442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123570</xdr:rowOff>
    </xdr:from>
    <xdr:ext cx="405111" cy="259045"/>
    <xdr:sp macro="" textlink="">
      <xdr:nvSpPr>
        <xdr:cNvPr id="640" name="【保健センター・保健所】&#10;有形固定資産減価償却率平均値テキスト">
          <a:extLst>
            <a:ext uri="{FF2B5EF4-FFF2-40B4-BE49-F238E27FC236}">
              <a16:creationId xmlns:a16="http://schemas.microsoft.com/office/drawing/2014/main" id="{BB3117A7-841C-4FA5-9F74-300B5700FEB3}"/>
            </a:ext>
          </a:extLst>
        </xdr:cNvPr>
        <xdr:cNvSpPr txBox="1"/>
      </xdr:nvSpPr>
      <xdr:spPr>
        <a:xfrm>
          <a:off x="14414500" y="100143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145143</xdr:rowOff>
    </xdr:from>
    <xdr:to>
      <xdr:col>85</xdr:col>
      <xdr:colOff>177800</xdr:colOff>
      <xdr:row>60</xdr:row>
      <xdr:rowOff>75293</xdr:rowOff>
    </xdr:to>
    <xdr:sp macro="" textlink="">
      <xdr:nvSpPr>
        <xdr:cNvPr id="641" name="フローチャート: 判断 640">
          <a:extLst>
            <a:ext uri="{FF2B5EF4-FFF2-40B4-BE49-F238E27FC236}">
              <a16:creationId xmlns:a16="http://schemas.microsoft.com/office/drawing/2014/main" id="{B097E4E6-801F-42DB-B2E2-152C7E128400}"/>
            </a:ext>
          </a:extLst>
        </xdr:cNvPr>
        <xdr:cNvSpPr/>
      </xdr:nvSpPr>
      <xdr:spPr>
        <a:xfrm>
          <a:off x="14325600" y="1003590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145143</xdr:rowOff>
    </xdr:from>
    <xdr:to>
      <xdr:col>81</xdr:col>
      <xdr:colOff>101600</xdr:colOff>
      <xdr:row>60</xdr:row>
      <xdr:rowOff>75293</xdr:rowOff>
    </xdr:to>
    <xdr:sp macro="" textlink="">
      <xdr:nvSpPr>
        <xdr:cNvPr id="642" name="フローチャート: 判断 641">
          <a:extLst>
            <a:ext uri="{FF2B5EF4-FFF2-40B4-BE49-F238E27FC236}">
              <a16:creationId xmlns:a16="http://schemas.microsoft.com/office/drawing/2014/main" id="{4A63FED5-5F36-4EBD-9AF5-5C74F25E0130}"/>
            </a:ext>
          </a:extLst>
        </xdr:cNvPr>
        <xdr:cNvSpPr/>
      </xdr:nvSpPr>
      <xdr:spPr>
        <a:xfrm>
          <a:off x="13578840" y="10035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68399</xdr:rowOff>
    </xdr:from>
    <xdr:to>
      <xdr:col>76</xdr:col>
      <xdr:colOff>165100</xdr:colOff>
      <xdr:row>59</xdr:row>
      <xdr:rowOff>169999</xdr:rowOff>
    </xdr:to>
    <xdr:sp macro="" textlink="">
      <xdr:nvSpPr>
        <xdr:cNvPr id="643" name="フローチャート: 判断 642">
          <a:extLst>
            <a:ext uri="{FF2B5EF4-FFF2-40B4-BE49-F238E27FC236}">
              <a16:creationId xmlns:a16="http://schemas.microsoft.com/office/drawing/2014/main" id="{D16DD68D-F0B0-4666-9355-14A8552F1DE0}"/>
            </a:ext>
          </a:extLst>
        </xdr:cNvPr>
        <xdr:cNvSpPr/>
      </xdr:nvSpPr>
      <xdr:spPr>
        <a:xfrm>
          <a:off x="12804140" y="9959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73297</xdr:rowOff>
    </xdr:from>
    <xdr:to>
      <xdr:col>72</xdr:col>
      <xdr:colOff>38100</xdr:colOff>
      <xdr:row>60</xdr:row>
      <xdr:rowOff>3447</xdr:rowOff>
    </xdr:to>
    <xdr:sp macro="" textlink="">
      <xdr:nvSpPr>
        <xdr:cNvPr id="644" name="フローチャート: 判断 643">
          <a:extLst>
            <a:ext uri="{FF2B5EF4-FFF2-40B4-BE49-F238E27FC236}">
              <a16:creationId xmlns:a16="http://schemas.microsoft.com/office/drawing/2014/main" id="{13513248-19E7-47EB-8072-EDF5444D2F3F}"/>
            </a:ext>
          </a:extLst>
        </xdr:cNvPr>
        <xdr:cNvSpPr/>
      </xdr:nvSpPr>
      <xdr:spPr>
        <a:xfrm>
          <a:off x="12029440" y="99640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45538</xdr:rowOff>
    </xdr:from>
    <xdr:to>
      <xdr:col>67</xdr:col>
      <xdr:colOff>101600</xdr:colOff>
      <xdr:row>59</xdr:row>
      <xdr:rowOff>147138</xdr:rowOff>
    </xdr:to>
    <xdr:sp macro="" textlink="">
      <xdr:nvSpPr>
        <xdr:cNvPr id="645" name="フローチャート: 判断 644">
          <a:extLst>
            <a:ext uri="{FF2B5EF4-FFF2-40B4-BE49-F238E27FC236}">
              <a16:creationId xmlns:a16="http://schemas.microsoft.com/office/drawing/2014/main" id="{1C746303-B809-4C9A-96BC-9A4E9247364E}"/>
            </a:ext>
          </a:extLst>
        </xdr:cNvPr>
        <xdr:cNvSpPr/>
      </xdr:nvSpPr>
      <xdr:spPr>
        <a:xfrm>
          <a:off x="11231880" y="9936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FD79ED3B-3B7D-4293-A176-5571AC7699DE}"/>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9E49C435-51D3-4068-B4AD-481D6BC4BD54}"/>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1985C283-8CF7-496E-B37D-353E8B7997C6}"/>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E7A73335-E43D-42F6-A0F7-21C4A57AD5BC}"/>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B69AF7E3-C5A5-4F2E-B3F3-F4C961A06624}"/>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73297</xdr:rowOff>
    </xdr:from>
    <xdr:to>
      <xdr:col>85</xdr:col>
      <xdr:colOff>177800</xdr:colOff>
      <xdr:row>56</xdr:row>
      <xdr:rowOff>3447</xdr:rowOff>
    </xdr:to>
    <xdr:sp macro="" textlink="">
      <xdr:nvSpPr>
        <xdr:cNvPr id="651" name="楕円 650">
          <a:extLst>
            <a:ext uri="{FF2B5EF4-FFF2-40B4-BE49-F238E27FC236}">
              <a16:creationId xmlns:a16="http://schemas.microsoft.com/office/drawing/2014/main" id="{D7DC73FC-2710-49C7-8D0A-D8D70E34FFEA}"/>
            </a:ext>
          </a:extLst>
        </xdr:cNvPr>
        <xdr:cNvSpPr/>
      </xdr:nvSpPr>
      <xdr:spPr>
        <a:xfrm>
          <a:off x="14325600" y="929349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26324</xdr:rowOff>
    </xdr:from>
    <xdr:ext cx="340478" cy="259045"/>
    <xdr:sp macro="" textlink="">
      <xdr:nvSpPr>
        <xdr:cNvPr id="652" name="【保健センター・保健所】&#10;有形固定資産減価償却率該当値テキスト">
          <a:extLst>
            <a:ext uri="{FF2B5EF4-FFF2-40B4-BE49-F238E27FC236}">
              <a16:creationId xmlns:a16="http://schemas.microsoft.com/office/drawing/2014/main" id="{1A5C4E15-4437-4526-9C0D-836EB6C01D97}"/>
            </a:ext>
          </a:extLst>
        </xdr:cNvPr>
        <xdr:cNvSpPr txBox="1"/>
      </xdr:nvSpPr>
      <xdr:spPr>
        <a:xfrm>
          <a:off x="14414500" y="92465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94524</xdr:rowOff>
    </xdr:from>
    <xdr:to>
      <xdr:col>81</xdr:col>
      <xdr:colOff>101600</xdr:colOff>
      <xdr:row>60</xdr:row>
      <xdr:rowOff>24674</xdr:rowOff>
    </xdr:to>
    <xdr:sp macro="" textlink="">
      <xdr:nvSpPr>
        <xdr:cNvPr id="653" name="楕円 652">
          <a:extLst>
            <a:ext uri="{FF2B5EF4-FFF2-40B4-BE49-F238E27FC236}">
              <a16:creationId xmlns:a16="http://schemas.microsoft.com/office/drawing/2014/main" id="{5F896C3C-D3CE-40BE-894E-F7ACC454D7E9}"/>
            </a:ext>
          </a:extLst>
        </xdr:cNvPr>
        <xdr:cNvSpPr/>
      </xdr:nvSpPr>
      <xdr:spPr>
        <a:xfrm>
          <a:off x="13578840" y="99852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124097</xdr:rowOff>
    </xdr:from>
    <xdr:to>
      <xdr:col>85</xdr:col>
      <xdr:colOff>127000</xdr:colOff>
      <xdr:row>59</xdr:row>
      <xdr:rowOff>145324</xdr:rowOff>
    </xdr:to>
    <xdr:cxnSp macro="">
      <xdr:nvCxnSpPr>
        <xdr:cNvPr id="654" name="直線コネクタ 653">
          <a:extLst>
            <a:ext uri="{FF2B5EF4-FFF2-40B4-BE49-F238E27FC236}">
              <a16:creationId xmlns:a16="http://schemas.microsoft.com/office/drawing/2014/main" id="{DEF4D425-1AE6-4B9F-A3A2-03D044E2654A}"/>
            </a:ext>
          </a:extLst>
        </xdr:cNvPr>
        <xdr:cNvCxnSpPr/>
      </xdr:nvCxnSpPr>
      <xdr:spPr>
        <a:xfrm flipV="1">
          <a:off x="13629640" y="9344297"/>
          <a:ext cx="746760" cy="691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58601</xdr:rowOff>
    </xdr:from>
    <xdr:to>
      <xdr:col>76</xdr:col>
      <xdr:colOff>165100</xdr:colOff>
      <xdr:row>59</xdr:row>
      <xdr:rowOff>160201</xdr:rowOff>
    </xdr:to>
    <xdr:sp macro="" textlink="">
      <xdr:nvSpPr>
        <xdr:cNvPr id="655" name="楕円 654">
          <a:extLst>
            <a:ext uri="{FF2B5EF4-FFF2-40B4-BE49-F238E27FC236}">
              <a16:creationId xmlns:a16="http://schemas.microsoft.com/office/drawing/2014/main" id="{365B3CDB-193A-41DE-8381-00B68867B831}"/>
            </a:ext>
          </a:extLst>
        </xdr:cNvPr>
        <xdr:cNvSpPr/>
      </xdr:nvSpPr>
      <xdr:spPr>
        <a:xfrm>
          <a:off x="12804140" y="994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109401</xdr:rowOff>
    </xdr:from>
    <xdr:to>
      <xdr:col>81</xdr:col>
      <xdr:colOff>50800</xdr:colOff>
      <xdr:row>59</xdr:row>
      <xdr:rowOff>145324</xdr:rowOff>
    </xdr:to>
    <xdr:cxnSp macro="">
      <xdr:nvCxnSpPr>
        <xdr:cNvPr id="656" name="直線コネクタ 655">
          <a:extLst>
            <a:ext uri="{FF2B5EF4-FFF2-40B4-BE49-F238E27FC236}">
              <a16:creationId xmlns:a16="http://schemas.microsoft.com/office/drawing/2014/main" id="{3A74BEF2-AA5F-4F53-931A-CD6801A98489}"/>
            </a:ext>
          </a:extLst>
        </xdr:cNvPr>
        <xdr:cNvCxnSpPr/>
      </xdr:nvCxnSpPr>
      <xdr:spPr>
        <a:xfrm>
          <a:off x="12854940" y="10000161"/>
          <a:ext cx="7747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171269</xdr:rowOff>
    </xdr:from>
    <xdr:to>
      <xdr:col>72</xdr:col>
      <xdr:colOff>38100</xdr:colOff>
      <xdr:row>59</xdr:row>
      <xdr:rowOff>101419</xdr:rowOff>
    </xdr:to>
    <xdr:sp macro="" textlink="">
      <xdr:nvSpPr>
        <xdr:cNvPr id="657" name="楕円 656">
          <a:extLst>
            <a:ext uri="{FF2B5EF4-FFF2-40B4-BE49-F238E27FC236}">
              <a16:creationId xmlns:a16="http://schemas.microsoft.com/office/drawing/2014/main" id="{57B5B940-5D13-48E1-814F-501BD7213F5B}"/>
            </a:ext>
          </a:extLst>
        </xdr:cNvPr>
        <xdr:cNvSpPr/>
      </xdr:nvSpPr>
      <xdr:spPr>
        <a:xfrm>
          <a:off x="12029440" y="98943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50619</xdr:rowOff>
    </xdr:from>
    <xdr:to>
      <xdr:col>76</xdr:col>
      <xdr:colOff>114300</xdr:colOff>
      <xdr:row>59</xdr:row>
      <xdr:rowOff>109401</xdr:rowOff>
    </xdr:to>
    <xdr:cxnSp macro="">
      <xdr:nvCxnSpPr>
        <xdr:cNvPr id="658" name="直線コネクタ 657">
          <a:extLst>
            <a:ext uri="{FF2B5EF4-FFF2-40B4-BE49-F238E27FC236}">
              <a16:creationId xmlns:a16="http://schemas.microsoft.com/office/drawing/2014/main" id="{90C81654-E2DE-41B3-8CEC-BE0CC6FC2EC1}"/>
            </a:ext>
          </a:extLst>
        </xdr:cNvPr>
        <xdr:cNvCxnSpPr/>
      </xdr:nvCxnSpPr>
      <xdr:spPr>
        <a:xfrm>
          <a:off x="12072620" y="9941379"/>
          <a:ext cx="78232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136978</xdr:rowOff>
    </xdr:from>
    <xdr:to>
      <xdr:col>67</xdr:col>
      <xdr:colOff>101600</xdr:colOff>
      <xdr:row>59</xdr:row>
      <xdr:rowOff>67128</xdr:rowOff>
    </xdr:to>
    <xdr:sp macro="" textlink="">
      <xdr:nvSpPr>
        <xdr:cNvPr id="659" name="楕円 658">
          <a:extLst>
            <a:ext uri="{FF2B5EF4-FFF2-40B4-BE49-F238E27FC236}">
              <a16:creationId xmlns:a16="http://schemas.microsoft.com/office/drawing/2014/main" id="{2CCF7BD3-DB2F-4DFC-A77B-10FF7998D843}"/>
            </a:ext>
          </a:extLst>
        </xdr:cNvPr>
        <xdr:cNvSpPr/>
      </xdr:nvSpPr>
      <xdr:spPr>
        <a:xfrm>
          <a:off x="11231880" y="98600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16328</xdr:rowOff>
    </xdr:from>
    <xdr:to>
      <xdr:col>71</xdr:col>
      <xdr:colOff>177800</xdr:colOff>
      <xdr:row>59</xdr:row>
      <xdr:rowOff>50619</xdr:rowOff>
    </xdr:to>
    <xdr:cxnSp macro="">
      <xdr:nvCxnSpPr>
        <xdr:cNvPr id="660" name="直線コネクタ 659">
          <a:extLst>
            <a:ext uri="{FF2B5EF4-FFF2-40B4-BE49-F238E27FC236}">
              <a16:creationId xmlns:a16="http://schemas.microsoft.com/office/drawing/2014/main" id="{05BD6A3F-3C99-4804-9082-2B35FCC55336}"/>
            </a:ext>
          </a:extLst>
        </xdr:cNvPr>
        <xdr:cNvCxnSpPr/>
      </xdr:nvCxnSpPr>
      <xdr:spPr>
        <a:xfrm>
          <a:off x="11282680" y="9907088"/>
          <a:ext cx="78994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66420</xdr:rowOff>
    </xdr:from>
    <xdr:ext cx="405111" cy="259045"/>
    <xdr:sp macro="" textlink="">
      <xdr:nvSpPr>
        <xdr:cNvPr id="661" name="n_1aveValue【保健センター・保健所】&#10;有形固定資産減価償却率">
          <a:extLst>
            <a:ext uri="{FF2B5EF4-FFF2-40B4-BE49-F238E27FC236}">
              <a16:creationId xmlns:a16="http://schemas.microsoft.com/office/drawing/2014/main" id="{938AA4CE-76B6-404D-B343-B101AA05DA78}"/>
            </a:ext>
          </a:extLst>
        </xdr:cNvPr>
        <xdr:cNvSpPr txBox="1"/>
      </xdr:nvSpPr>
      <xdr:spPr>
        <a:xfrm>
          <a:off x="13437244" y="10124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161126</xdr:rowOff>
    </xdr:from>
    <xdr:ext cx="405111" cy="259045"/>
    <xdr:sp macro="" textlink="">
      <xdr:nvSpPr>
        <xdr:cNvPr id="662" name="n_2aveValue【保健センター・保健所】&#10;有形固定資産減価償却率">
          <a:extLst>
            <a:ext uri="{FF2B5EF4-FFF2-40B4-BE49-F238E27FC236}">
              <a16:creationId xmlns:a16="http://schemas.microsoft.com/office/drawing/2014/main" id="{9F44197D-565C-432F-A22C-BBD51D3AC94D}"/>
            </a:ext>
          </a:extLst>
        </xdr:cNvPr>
        <xdr:cNvSpPr txBox="1"/>
      </xdr:nvSpPr>
      <xdr:spPr>
        <a:xfrm>
          <a:off x="12675244" y="10051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166024</xdr:rowOff>
    </xdr:from>
    <xdr:ext cx="405111" cy="259045"/>
    <xdr:sp macro="" textlink="">
      <xdr:nvSpPr>
        <xdr:cNvPr id="663" name="n_3aveValue【保健センター・保健所】&#10;有形固定資産減価償却率">
          <a:extLst>
            <a:ext uri="{FF2B5EF4-FFF2-40B4-BE49-F238E27FC236}">
              <a16:creationId xmlns:a16="http://schemas.microsoft.com/office/drawing/2014/main" id="{BD7A290B-7BD6-4538-B98C-3CB74B7DB50F}"/>
            </a:ext>
          </a:extLst>
        </xdr:cNvPr>
        <xdr:cNvSpPr txBox="1"/>
      </xdr:nvSpPr>
      <xdr:spPr>
        <a:xfrm>
          <a:off x="11900544" y="10056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138265</xdr:rowOff>
    </xdr:from>
    <xdr:ext cx="405111" cy="259045"/>
    <xdr:sp macro="" textlink="">
      <xdr:nvSpPr>
        <xdr:cNvPr id="664" name="n_4aveValue【保健センター・保健所】&#10;有形固定資産減価償却率">
          <a:extLst>
            <a:ext uri="{FF2B5EF4-FFF2-40B4-BE49-F238E27FC236}">
              <a16:creationId xmlns:a16="http://schemas.microsoft.com/office/drawing/2014/main" id="{BDBDE7C2-A3EC-4D64-B309-81F1E704EA74}"/>
            </a:ext>
          </a:extLst>
        </xdr:cNvPr>
        <xdr:cNvSpPr txBox="1"/>
      </xdr:nvSpPr>
      <xdr:spPr>
        <a:xfrm>
          <a:off x="11102984" y="10029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41201</xdr:rowOff>
    </xdr:from>
    <xdr:ext cx="405111" cy="259045"/>
    <xdr:sp macro="" textlink="">
      <xdr:nvSpPr>
        <xdr:cNvPr id="665" name="n_1mainValue【保健センター・保健所】&#10;有形固定資産減価償却率">
          <a:extLst>
            <a:ext uri="{FF2B5EF4-FFF2-40B4-BE49-F238E27FC236}">
              <a16:creationId xmlns:a16="http://schemas.microsoft.com/office/drawing/2014/main" id="{F63DB0F4-1742-4713-9EB3-20938EB4F720}"/>
            </a:ext>
          </a:extLst>
        </xdr:cNvPr>
        <xdr:cNvSpPr txBox="1"/>
      </xdr:nvSpPr>
      <xdr:spPr>
        <a:xfrm>
          <a:off x="13437244" y="9764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5278</xdr:rowOff>
    </xdr:from>
    <xdr:ext cx="405111" cy="259045"/>
    <xdr:sp macro="" textlink="">
      <xdr:nvSpPr>
        <xdr:cNvPr id="666" name="n_2mainValue【保健センター・保健所】&#10;有形固定資産減価償却率">
          <a:extLst>
            <a:ext uri="{FF2B5EF4-FFF2-40B4-BE49-F238E27FC236}">
              <a16:creationId xmlns:a16="http://schemas.microsoft.com/office/drawing/2014/main" id="{590FB716-7A39-489B-8628-23895ACE49F2}"/>
            </a:ext>
          </a:extLst>
        </xdr:cNvPr>
        <xdr:cNvSpPr txBox="1"/>
      </xdr:nvSpPr>
      <xdr:spPr>
        <a:xfrm>
          <a:off x="12675244" y="972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117946</xdr:rowOff>
    </xdr:from>
    <xdr:ext cx="405111" cy="259045"/>
    <xdr:sp macro="" textlink="">
      <xdr:nvSpPr>
        <xdr:cNvPr id="667" name="n_3mainValue【保健センター・保健所】&#10;有形固定資産減価償却率">
          <a:extLst>
            <a:ext uri="{FF2B5EF4-FFF2-40B4-BE49-F238E27FC236}">
              <a16:creationId xmlns:a16="http://schemas.microsoft.com/office/drawing/2014/main" id="{D1525A07-6E1F-48EC-B758-03C94F3E18E6}"/>
            </a:ext>
          </a:extLst>
        </xdr:cNvPr>
        <xdr:cNvSpPr txBox="1"/>
      </xdr:nvSpPr>
      <xdr:spPr>
        <a:xfrm>
          <a:off x="11900544" y="9673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83655</xdr:rowOff>
    </xdr:from>
    <xdr:ext cx="405111" cy="259045"/>
    <xdr:sp macro="" textlink="">
      <xdr:nvSpPr>
        <xdr:cNvPr id="668" name="n_4mainValue【保健センター・保健所】&#10;有形固定資産減価償却率">
          <a:extLst>
            <a:ext uri="{FF2B5EF4-FFF2-40B4-BE49-F238E27FC236}">
              <a16:creationId xmlns:a16="http://schemas.microsoft.com/office/drawing/2014/main" id="{3D223233-04D6-4D90-884D-141F782ABFE1}"/>
            </a:ext>
          </a:extLst>
        </xdr:cNvPr>
        <xdr:cNvSpPr txBox="1"/>
      </xdr:nvSpPr>
      <xdr:spPr>
        <a:xfrm>
          <a:off x="11102984" y="963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a:extLst>
            <a:ext uri="{FF2B5EF4-FFF2-40B4-BE49-F238E27FC236}">
              <a16:creationId xmlns:a16="http://schemas.microsoft.com/office/drawing/2014/main" id="{E3B0145F-C459-49B0-8657-E102213CB9B2}"/>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a:extLst>
            <a:ext uri="{FF2B5EF4-FFF2-40B4-BE49-F238E27FC236}">
              <a16:creationId xmlns:a16="http://schemas.microsoft.com/office/drawing/2014/main" id="{C677EE8C-5399-4627-AC64-0DBCFAC0FBE7}"/>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a:extLst>
            <a:ext uri="{FF2B5EF4-FFF2-40B4-BE49-F238E27FC236}">
              <a16:creationId xmlns:a16="http://schemas.microsoft.com/office/drawing/2014/main" id="{6A055B86-6C7C-4DC4-8CF2-C7334A54B4BD}"/>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a:extLst>
            <a:ext uri="{FF2B5EF4-FFF2-40B4-BE49-F238E27FC236}">
              <a16:creationId xmlns:a16="http://schemas.microsoft.com/office/drawing/2014/main" id="{9BBABE84-E99B-4586-BB71-606865C8423B}"/>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a:extLst>
            <a:ext uri="{FF2B5EF4-FFF2-40B4-BE49-F238E27FC236}">
              <a16:creationId xmlns:a16="http://schemas.microsoft.com/office/drawing/2014/main" id="{FC33A034-EE62-451F-BBE3-EC19A4107E64}"/>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a:extLst>
            <a:ext uri="{FF2B5EF4-FFF2-40B4-BE49-F238E27FC236}">
              <a16:creationId xmlns:a16="http://schemas.microsoft.com/office/drawing/2014/main" id="{A174601B-2642-4B46-BE67-E3EE8D2806F7}"/>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a:extLst>
            <a:ext uri="{FF2B5EF4-FFF2-40B4-BE49-F238E27FC236}">
              <a16:creationId xmlns:a16="http://schemas.microsoft.com/office/drawing/2014/main" id="{B01238D7-646E-45F2-849D-004CB1F6B508}"/>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a:extLst>
            <a:ext uri="{FF2B5EF4-FFF2-40B4-BE49-F238E27FC236}">
              <a16:creationId xmlns:a16="http://schemas.microsoft.com/office/drawing/2014/main" id="{699CCB84-2054-4CF3-ABE6-0AB8229A9A4E}"/>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a:extLst>
            <a:ext uri="{FF2B5EF4-FFF2-40B4-BE49-F238E27FC236}">
              <a16:creationId xmlns:a16="http://schemas.microsoft.com/office/drawing/2014/main" id="{6302E2AA-E221-4484-B752-3381D0D52D6F}"/>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a:extLst>
            <a:ext uri="{FF2B5EF4-FFF2-40B4-BE49-F238E27FC236}">
              <a16:creationId xmlns:a16="http://schemas.microsoft.com/office/drawing/2014/main" id="{01A26AC1-C2EA-4E41-B97A-9171EFA576FB}"/>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9" name="直線コネクタ 678">
          <a:extLst>
            <a:ext uri="{FF2B5EF4-FFF2-40B4-BE49-F238E27FC236}">
              <a16:creationId xmlns:a16="http://schemas.microsoft.com/office/drawing/2014/main" id="{B8B01C6F-112A-4E8D-BD7D-954C13DC44EB}"/>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0" name="テキスト ボックス 679">
          <a:extLst>
            <a:ext uri="{FF2B5EF4-FFF2-40B4-BE49-F238E27FC236}">
              <a16:creationId xmlns:a16="http://schemas.microsoft.com/office/drawing/2014/main" id="{95B5A97B-7805-4E46-8260-4262CF0AFDD3}"/>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1" name="直線コネクタ 680">
          <a:extLst>
            <a:ext uri="{FF2B5EF4-FFF2-40B4-BE49-F238E27FC236}">
              <a16:creationId xmlns:a16="http://schemas.microsoft.com/office/drawing/2014/main" id="{A84EDC17-BDDB-4763-BA91-4D9CE4C60706}"/>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2" name="テキスト ボックス 681">
          <a:extLst>
            <a:ext uri="{FF2B5EF4-FFF2-40B4-BE49-F238E27FC236}">
              <a16:creationId xmlns:a16="http://schemas.microsoft.com/office/drawing/2014/main" id="{8D919EF7-5E5E-4827-B3AD-637E10D4D495}"/>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3" name="直線コネクタ 682">
          <a:extLst>
            <a:ext uri="{FF2B5EF4-FFF2-40B4-BE49-F238E27FC236}">
              <a16:creationId xmlns:a16="http://schemas.microsoft.com/office/drawing/2014/main" id="{4E4E22B5-B5FC-44F5-940A-B412533F8C67}"/>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4" name="テキスト ボックス 683">
          <a:extLst>
            <a:ext uri="{FF2B5EF4-FFF2-40B4-BE49-F238E27FC236}">
              <a16:creationId xmlns:a16="http://schemas.microsoft.com/office/drawing/2014/main" id="{A72D372B-8F09-4C03-8DC8-3F35294C9B25}"/>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5" name="直線コネクタ 684">
          <a:extLst>
            <a:ext uri="{FF2B5EF4-FFF2-40B4-BE49-F238E27FC236}">
              <a16:creationId xmlns:a16="http://schemas.microsoft.com/office/drawing/2014/main" id="{D0D38B16-F38B-418D-A982-86D9E86416A9}"/>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6" name="テキスト ボックス 685">
          <a:extLst>
            <a:ext uri="{FF2B5EF4-FFF2-40B4-BE49-F238E27FC236}">
              <a16:creationId xmlns:a16="http://schemas.microsoft.com/office/drawing/2014/main" id="{F490CF07-DB2D-462D-9617-A8B95C427C8B}"/>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7" name="直線コネクタ 686">
          <a:extLst>
            <a:ext uri="{FF2B5EF4-FFF2-40B4-BE49-F238E27FC236}">
              <a16:creationId xmlns:a16="http://schemas.microsoft.com/office/drawing/2014/main" id="{2618B1C4-97B8-4696-B666-78D23B4B455B}"/>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8" name="テキスト ボックス 687">
          <a:extLst>
            <a:ext uri="{FF2B5EF4-FFF2-40B4-BE49-F238E27FC236}">
              <a16:creationId xmlns:a16="http://schemas.microsoft.com/office/drawing/2014/main" id="{C2DDD621-CAFD-41F0-8439-617A95B791F8}"/>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06FB3C73-8EB9-4CFB-9412-5D859A97B4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991F22E4-11D8-4273-BBF8-E1C4F4D48907}"/>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5987320B-9815-4A08-A6EC-B9712C914A0B}"/>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104775</xdr:rowOff>
    </xdr:from>
    <xdr:to>
      <xdr:col>116</xdr:col>
      <xdr:colOff>62864</xdr:colOff>
      <xdr:row>63</xdr:row>
      <xdr:rowOff>165735</xdr:rowOff>
    </xdr:to>
    <xdr:cxnSp macro="">
      <xdr:nvCxnSpPr>
        <xdr:cNvPr id="692" name="直線コネクタ 691">
          <a:extLst>
            <a:ext uri="{FF2B5EF4-FFF2-40B4-BE49-F238E27FC236}">
              <a16:creationId xmlns:a16="http://schemas.microsoft.com/office/drawing/2014/main" id="{13474DC7-7F3B-454C-A9D4-D7DFB79B41CE}"/>
            </a:ext>
          </a:extLst>
        </xdr:cNvPr>
        <xdr:cNvCxnSpPr/>
      </xdr:nvCxnSpPr>
      <xdr:spPr>
        <a:xfrm flipV="1">
          <a:off x="19509104" y="9492615"/>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169562</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9DFE9F3A-545F-498D-B0D9-6E1E5DD8FC29}"/>
            </a:ext>
          </a:extLst>
        </xdr:cNvPr>
        <xdr:cNvSpPr txBox="1"/>
      </xdr:nvSpPr>
      <xdr:spPr>
        <a:xfrm>
          <a:off x="19547840" y="10730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165735</xdr:rowOff>
    </xdr:from>
    <xdr:to>
      <xdr:col>116</xdr:col>
      <xdr:colOff>152400</xdr:colOff>
      <xdr:row>63</xdr:row>
      <xdr:rowOff>165735</xdr:rowOff>
    </xdr:to>
    <xdr:cxnSp macro="">
      <xdr:nvCxnSpPr>
        <xdr:cNvPr id="694" name="直線コネクタ 693">
          <a:extLst>
            <a:ext uri="{FF2B5EF4-FFF2-40B4-BE49-F238E27FC236}">
              <a16:creationId xmlns:a16="http://schemas.microsoft.com/office/drawing/2014/main" id="{1829CBB1-EA29-4837-8BBD-5D7D4600F2C0}"/>
            </a:ext>
          </a:extLst>
        </xdr:cNvPr>
        <xdr:cNvCxnSpPr/>
      </xdr:nvCxnSpPr>
      <xdr:spPr>
        <a:xfrm>
          <a:off x="19443700" y="107270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51452</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1ED2F130-D938-4A64-8675-A2BF6916C4E8}"/>
            </a:ext>
          </a:extLst>
        </xdr:cNvPr>
        <xdr:cNvSpPr txBox="1"/>
      </xdr:nvSpPr>
      <xdr:spPr>
        <a:xfrm>
          <a:off x="19547840" y="9271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104775</xdr:rowOff>
    </xdr:from>
    <xdr:to>
      <xdr:col>116</xdr:col>
      <xdr:colOff>152400</xdr:colOff>
      <xdr:row>56</xdr:row>
      <xdr:rowOff>104775</xdr:rowOff>
    </xdr:to>
    <xdr:cxnSp macro="">
      <xdr:nvCxnSpPr>
        <xdr:cNvPr id="696" name="直線コネクタ 695">
          <a:extLst>
            <a:ext uri="{FF2B5EF4-FFF2-40B4-BE49-F238E27FC236}">
              <a16:creationId xmlns:a16="http://schemas.microsoft.com/office/drawing/2014/main" id="{70233B33-6CBD-4C39-9E1E-36D481C611AD}"/>
            </a:ext>
          </a:extLst>
        </xdr:cNvPr>
        <xdr:cNvCxnSpPr/>
      </xdr:nvCxnSpPr>
      <xdr:spPr>
        <a:xfrm>
          <a:off x="19443700" y="94926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132097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3007F7FA-F9DD-432F-957E-866FE47D6984}"/>
            </a:ext>
          </a:extLst>
        </xdr:cNvPr>
        <xdr:cNvSpPr txBox="1"/>
      </xdr:nvSpPr>
      <xdr:spPr>
        <a:xfrm>
          <a:off x="19547840" y="101904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109220</xdr:rowOff>
    </xdr:from>
    <xdr:to>
      <xdr:col>116</xdr:col>
      <xdr:colOff>114300</xdr:colOff>
      <xdr:row>62</xdr:row>
      <xdr:rowOff>39370</xdr:rowOff>
    </xdr:to>
    <xdr:sp macro="" textlink="">
      <xdr:nvSpPr>
        <xdr:cNvPr id="698" name="フローチャート: 判断 697">
          <a:extLst>
            <a:ext uri="{FF2B5EF4-FFF2-40B4-BE49-F238E27FC236}">
              <a16:creationId xmlns:a16="http://schemas.microsoft.com/office/drawing/2014/main" id="{80B1E42B-2AAE-465D-9ED2-A8F1379666DB}"/>
            </a:ext>
          </a:extLst>
        </xdr:cNvPr>
        <xdr:cNvSpPr/>
      </xdr:nvSpPr>
      <xdr:spPr>
        <a:xfrm>
          <a:off x="19458940" y="103352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114935</xdr:rowOff>
    </xdr:from>
    <xdr:to>
      <xdr:col>112</xdr:col>
      <xdr:colOff>38100</xdr:colOff>
      <xdr:row>62</xdr:row>
      <xdr:rowOff>45085</xdr:rowOff>
    </xdr:to>
    <xdr:sp macro="" textlink="">
      <xdr:nvSpPr>
        <xdr:cNvPr id="699" name="フローチャート: 判断 698">
          <a:extLst>
            <a:ext uri="{FF2B5EF4-FFF2-40B4-BE49-F238E27FC236}">
              <a16:creationId xmlns:a16="http://schemas.microsoft.com/office/drawing/2014/main" id="{6F3AFF45-3606-45CB-ADFE-7DC707782BE4}"/>
            </a:ext>
          </a:extLst>
        </xdr:cNvPr>
        <xdr:cNvSpPr/>
      </xdr:nvSpPr>
      <xdr:spPr>
        <a:xfrm>
          <a:off x="18735040" y="103409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162560</xdr:rowOff>
    </xdr:from>
    <xdr:to>
      <xdr:col>107</xdr:col>
      <xdr:colOff>101600</xdr:colOff>
      <xdr:row>61</xdr:row>
      <xdr:rowOff>92710</xdr:rowOff>
    </xdr:to>
    <xdr:sp macro="" textlink="">
      <xdr:nvSpPr>
        <xdr:cNvPr id="700" name="フローチャート: 判断 699">
          <a:extLst>
            <a:ext uri="{FF2B5EF4-FFF2-40B4-BE49-F238E27FC236}">
              <a16:creationId xmlns:a16="http://schemas.microsoft.com/office/drawing/2014/main" id="{ED9F5295-D68B-4CEA-AAD4-B16A39F4578F}"/>
            </a:ext>
          </a:extLst>
        </xdr:cNvPr>
        <xdr:cNvSpPr/>
      </xdr:nvSpPr>
      <xdr:spPr>
        <a:xfrm>
          <a:off x="17937480" y="102209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21590</xdr:rowOff>
    </xdr:from>
    <xdr:to>
      <xdr:col>102</xdr:col>
      <xdr:colOff>165100</xdr:colOff>
      <xdr:row>61</xdr:row>
      <xdr:rowOff>123190</xdr:rowOff>
    </xdr:to>
    <xdr:sp macro="" textlink="">
      <xdr:nvSpPr>
        <xdr:cNvPr id="701" name="フローチャート: 判断 700">
          <a:extLst>
            <a:ext uri="{FF2B5EF4-FFF2-40B4-BE49-F238E27FC236}">
              <a16:creationId xmlns:a16="http://schemas.microsoft.com/office/drawing/2014/main" id="{BB07F950-0D25-4D27-A069-F26DB742E079}"/>
            </a:ext>
          </a:extLst>
        </xdr:cNvPr>
        <xdr:cNvSpPr/>
      </xdr:nvSpPr>
      <xdr:spPr>
        <a:xfrm>
          <a:off x="1716278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154940</xdr:rowOff>
    </xdr:from>
    <xdr:to>
      <xdr:col>98</xdr:col>
      <xdr:colOff>38100</xdr:colOff>
      <xdr:row>62</xdr:row>
      <xdr:rowOff>85090</xdr:rowOff>
    </xdr:to>
    <xdr:sp macro="" textlink="">
      <xdr:nvSpPr>
        <xdr:cNvPr id="702" name="フローチャート: 判断 701">
          <a:extLst>
            <a:ext uri="{FF2B5EF4-FFF2-40B4-BE49-F238E27FC236}">
              <a16:creationId xmlns:a16="http://schemas.microsoft.com/office/drawing/2014/main" id="{DC5FF673-51E4-46EF-97C2-0AB202BCB336}"/>
            </a:ext>
          </a:extLst>
        </xdr:cNvPr>
        <xdr:cNvSpPr/>
      </xdr:nvSpPr>
      <xdr:spPr>
        <a:xfrm>
          <a:off x="16388080" y="103809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33DD7782-244A-4E38-9129-511970824BDF}"/>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557B9F2F-6976-40B9-9F64-B1BB49CDD9F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5B840578-6366-4816-A944-EE4BB1E50228}"/>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C1B3B114-63CC-45B5-83EE-F0A7D91E733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61F7121C-DB07-47E2-8A1F-6048533140B9}"/>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164465</xdr:rowOff>
    </xdr:from>
    <xdr:to>
      <xdr:col>116</xdr:col>
      <xdr:colOff>114300</xdr:colOff>
      <xdr:row>62</xdr:row>
      <xdr:rowOff>94615</xdr:rowOff>
    </xdr:to>
    <xdr:sp macro="" textlink="">
      <xdr:nvSpPr>
        <xdr:cNvPr id="708" name="楕円 707">
          <a:extLst>
            <a:ext uri="{FF2B5EF4-FFF2-40B4-BE49-F238E27FC236}">
              <a16:creationId xmlns:a16="http://schemas.microsoft.com/office/drawing/2014/main" id="{59C869B5-E353-45EE-873A-5C1E58AD05C9}"/>
            </a:ext>
          </a:extLst>
        </xdr:cNvPr>
        <xdr:cNvSpPr/>
      </xdr:nvSpPr>
      <xdr:spPr>
        <a:xfrm>
          <a:off x="19458940" y="103905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142892</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8FC45E91-5CE6-485C-BD8C-638BD0B91F1D}"/>
            </a:ext>
          </a:extLst>
        </xdr:cNvPr>
        <xdr:cNvSpPr txBox="1"/>
      </xdr:nvSpPr>
      <xdr:spPr>
        <a:xfrm>
          <a:off x="19547840" y="1036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168275</xdr:rowOff>
    </xdr:from>
    <xdr:to>
      <xdr:col>112</xdr:col>
      <xdr:colOff>38100</xdr:colOff>
      <xdr:row>62</xdr:row>
      <xdr:rowOff>98425</xdr:rowOff>
    </xdr:to>
    <xdr:sp macro="" textlink="">
      <xdr:nvSpPr>
        <xdr:cNvPr id="710" name="楕円 709">
          <a:extLst>
            <a:ext uri="{FF2B5EF4-FFF2-40B4-BE49-F238E27FC236}">
              <a16:creationId xmlns:a16="http://schemas.microsoft.com/office/drawing/2014/main" id="{4EF7504A-8EB4-4B16-B7F0-43A228C529A6}"/>
            </a:ext>
          </a:extLst>
        </xdr:cNvPr>
        <xdr:cNvSpPr/>
      </xdr:nvSpPr>
      <xdr:spPr>
        <a:xfrm>
          <a:off x="18735040" y="103943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43815</xdr:rowOff>
    </xdr:from>
    <xdr:to>
      <xdr:col>116</xdr:col>
      <xdr:colOff>63500</xdr:colOff>
      <xdr:row>62</xdr:row>
      <xdr:rowOff>47625</xdr:rowOff>
    </xdr:to>
    <xdr:cxnSp macro="">
      <xdr:nvCxnSpPr>
        <xdr:cNvPr id="711" name="直線コネクタ 710">
          <a:extLst>
            <a:ext uri="{FF2B5EF4-FFF2-40B4-BE49-F238E27FC236}">
              <a16:creationId xmlns:a16="http://schemas.microsoft.com/office/drawing/2014/main" id="{D971D2EA-2D87-40BB-97E3-A3FF376DEE1B}"/>
            </a:ext>
          </a:extLst>
        </xdr:cNvPr>
        <xdr:cNvCxnSpPr/>
      </xdr:nvCxnSpPr>
      <xdr:spPr>
        <a:xfrm flipV="1">
          <a:off x="18778220" y="10437495"/>
          <a:ext cx="7315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635</xdr:rowOff>
    </xdr:from>
    <xdr:to>
      <xdr:col>107</xdr:col>
      <xdr:colOff>101600</xdr:colOff>
      <xdr:row>62</xdr:row>
      <xdr:rowOff>102235</xdr:rowOff>
    </xdr:to>
    <xdr:sp macro="" textlink="">
      <xdr:nvSpPr>
        <xdr:cNvPr id="712" name="楕円 711">
          <a:extLst>
            <a:ext uri="{FF2B5EF4-FFF2-40B4-BE49-F238E27FC236}">
              <a16:creationId xmlns:a16="http://schemas.microsoft.com/office/drawing/2014/main" id="{5D9A5549-4756-4FFD-B980-FC3124912EB6}"/>
            </a:ext>
          </a:extLst>
        </xdr:cNvPr>
        <xdr:cNvSpPr/>
      </xdr:nvSpPr>
      <xdr:spPr>
        <a:xfrm>
          <a:off x="1793748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47625</xdr:rowOff>
    </xdr:from>
    <xdr:to>
      <xdr:col>111</xdr:col>
      <xdr:colOff>177800</xdr:colOff>
      <xdr:row>62</xdr:row>
      <xdr:rowOff>51435</xdr:rowOff>
    </xdr:to>
    <xdr:cxnSp macro="">
      <xdr:nvCxnSpPr>
        <xdr:cNvPr id="713" name="直線コネクタ 712">
          <a:extLst>
            <a:ext uri="{FF2B5EF4-FFF2-40B4-BE49-F238E27FC236}">
              <a16:creationId xmlns:a16="http://schemas.microsoft.com/office/drawing/2014/main" id="{98577CAD-7D99-4F66-861D-C35364A14341}"/>
            </a:ext>
          </a:extLst>
        </xdr:cNvPr>
        <xdr:cNvCxnSpPr/>
      </xdr:nvCxnSpPr>
      <xdr:spPr>
        <a:xfrm flipV="1">
          <a:off x="17988280" y="10441305"/>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xdr:rowOff>
    </xdr:from>
    <xdr:to>
      <xdr:col>102</xdr:col>
      <xdr:colOff>165100</xdr:colOff>
      <xdr:row>62</xdr:row>
      <xdr:rowOff>107950</xdr:rowOff>
    </xdr:to>
    <xdr:sp macro="" textlink="">
      <xdr:nvSpPr>
        <xdr:cNvPr id="714" name="楕円 713">
          <a:extLst>
            <a:ext uri="{FF2B5EF4-FFF2-40B4-BE49-F238E27FC236}">
              <a16:creationId xmlns:a16="http://schemas.microsoft.com/office/drawing/2014/main" id="{07EE4268-0120-452A-BEA8-96FD8ADB2715}"/>
            </a:ext>
          </a:extLst>
        </xdr:cNvPr>
        <xdr:cNvSpPr/>
      </xdr:nvSpPr>
      <xdr:spPr>
        <a:xfrm>
          <a:off x="1716278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51435</xdr:rowOff>
    </xdr:from>
    <xdr:to>
      <xdr:col>107</xdr:col>
      <xdr:colOff>50800</xdr:colOff>
      <xdr:row>62</xdr:row>
      <xdr:rowOff>57150</xdr:rowOff>
    </xdr:to>
    <xdr:cxnSp macro="">
      <xdr:nvCxnSpPr>
        <xdr:cNvPr id="715" name="直線コネクタ 714">
          <a:extLst>
            <a:ext uri="{FF2B5EF4-FFF2-40B4-BE49-F238E27FC236}">
              <a16:creationId xmlns:a16="http://schemas.microsoft.com/office/drawing/2014/main" id="{E0DA6171-8FB3-40A3-9EEC-623A0C91EA9E}"/>
            </a:ext>
          </a:extLst>
        </xdr:cNvPr>
        <xdr:cNvCxnSpPr/>
      </xdr:nvCxnSpPr>
      <xdr:spPr>
        <a:xfrm flipV="1">
          <a:off x="17213580" y="10445115"/>
          <a:ext cx="7747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13970</xdr:rowOff>
    </xdr:from>
    <xdr:to>
      <xdr:col>98</xdr:col>
      <xdr:colOff>38100</xdr:colOff>
      <xdr:row>62</xdr:row>
      <xdr:rowOff>115570</xdr:rowOff>
    </xdr:to>
    <xdr:sp macro="" textlink="">
      <xdr:nvSpPr>
        <xdr:cNvPr id="716" name="楕円 715">
          <a:extLst>
            <a:ext uri="{FF2B5EF4-FFF2-40B4-BE49-F238E27FC236}">
              <a16:creationId xmlns:a16="http://schemas.microsoft.com/office/drawing/2014/main" id="{DC0F21EF-2DB7-41C7-A969-EAF81F4210C6}"/>
            </a:ext>
          </a:extLst>
        </xdr:cNvPr>
        <xdr:cNvSpPr/>
      </xdr:nvSpPr>
      <xdr:spPr>
        <a:xfrm>
          <a:off x="16388080" y="104076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57150</xdr:rowOff>
    </xdr:from>
    <xdr:to>
      <xdr:col>102</xdr:col>
      <xdr:colOff>114300</xdr:colOff>
      <xdr:row>62</xdr:row>
      <xdr:rowOff>64770</xdr:rowOff>
    </xdr:to>
    <xdr:cxnSp macro="">
      <xdr:nvCxnSpPr>
        <xdr:cNvPr id="717" name="直線コネクタ 716">
          <a:extLst>
            <a:ext uri="{FF2B5EF4-FFF2-40B4-BE49-F238E27FC236}">
              <a16:creationId xmlns:a16="http://schemas.microsoft.com/office/drawing/2014/main" id="{E9625804-3F19-4C26-8D80-56F9ADF8981A}"/>
            </a:ext>
          </a:extLst>
        </xdr:cNvPr>
        <xdr:cNvCxnSpPr/>
      </xdr:nvCxnSpPr>
      <xdr:spPr>
        <a:xfrm flipV="1">
          <a:off x="16431260" y="1045083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61612</xdr:rowOff>
    </xdr:from>
    <xdr:ext cx="469744" cy="259045"/>
    <xdr:sp macro="" textlink="">
      <xdr:nvSpPr>
        <xdr:cNvPr id="718" name="n_1aveValue【保健センター・保健所】&#10;一人当たり面積">
          <a:extLst>
            <a:ext uri="{FF2B5EF4-FFF2-40B4-BE49-F238E27FC236}">
              <a16:creationId xmlns:a16="http://schemas.microsoft.com/office/drawing/2014/main" id="{6951311E-8855-4CB0-B4B5-8300DE3A1840}"/>
            </a:ext>
          </a:extLst>
        </xdr:cNvPr>
        <xdr:cNvSpPr txBox="1"/>
      </xdr:nvSpPr>
      <xdr:spPr>
        <a:xfrm>
          <a:off x="18561127" y="1012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109237</xdr:rowOff>
    </xdr:from>
    <xdr:ext cx="469744" cy="259045"/>
    <xdr:sp macro="" textlink="">
      <xdr:nvSpPr>
        <xdr:cNvPr id="719" name="n_2aveValue【保健センター・保健所】&#10;一人当たり面積">
          <a:extLst>
            <a:ext uri="{FF2B5EF4-FFF2-40B4-BE49-F238E27FC236}">
              <a16:creationId xmlns:a16="http://schemas.microsoft.com/office/drawing/2014/main" id="{572AC31E-1A35-44CE-9221-E47857483DAD}"/>
            </a:ext>
          </a:extLst>
        </xdr:cNvPr>
        <xdr:cNvSpPr txBox="1"/>
      </xdr:nvSpPr>
      <xdr:spPr>
        <a:xfrm>
          <a:off x="17776267" y="999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139717</xdr:rowOff>
    </xdr:from>
    <xdr:ext cx="469744" cy="259045"/>
    <xdr:sp macro="" textlink="">
      <xdr:nvSpPr>
        <xdr:cNvPr id="720" name="n_3aveValue【保健センター・保健所】&#10;一人当たり面積">
          <a:extLst>
            <a:ext uri="{FF2B5EF4-FFF2-40B4-BE49-F238E27FC236}">
              <a16:creationId xmlns:a16="http://schemas.microsoft.com/office/drawing/2014/main" id="{6DBC03F8-2DBF-4F22-BB25-DA31410C2937}"/>
            </a:ext>
          </a:extLst>
        </xdr:cNvPr>
        <xdr:cNvSpPr txBox="1"/>
      </xdr:nvSpPr>
      <xdr:spPr>
        <a:xfrm>
          <a:off x="17001567" y="1003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101617</xdr:rowOff>
    </xdr:from>
    <xdr:ext cx="469744" cy="259045"/>
    <xdr:sp macro="" textlink="">
      <xdr:nvSpPr>
        <xdr:cNvPr id="721" name="n_4aveValue【保健センター・保健所】&#10;一人当たり面積">
          <a:extLst>
            <a:ext uri="{FF2B5EF4-FFF2-40B4-BE49-F238E27FC236}">
              <a16:creationId xmlns:a16="http://schemas.microsoft.com/office/drawing/2014/main" id="{DD1881B2-D949-4E02-B300-8AE88CA1AE35}"/>
            </a:ext>
          </a:extLst>
        </xdr:cNvPr>
        <xdr:cNvSpPr txBox="1"/>
      </xdr:nvSpPr>
      <xdr:spPr>
        <a:xfrm>
          <a:off x="16226867" y="1016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89552</xdr:rowOff>
    </xdr:from>
    <xdr:ext cx="469744" cy="259045"/>
    <xdr:sp macro="" textlink="">
      <xdr:nvSpPr>
        <xdr:cNvPr id="722" name="n_1mainValue【保健センター・保健所】&#10;一人当たり面積">
          <a:extLst>
            <a:ext uri="{FF2B5EF4-FFF2-40B4-BE49-F238E27FC236}">
              <a16:creationId xmlns:a16="http://schemas.microsoft.com/office/drawing/2014/main" id="{DF7BBC7B-441C-4D04-AB45-92FFF03C1DE9}"/>
            </a:ext>
          </a:extLst>
        </xdr:cNvPr>
        <xdr:cNvSpPr txBox="1"/>
      </xdr:nvSpPr>
      <xdr:spPr>
        <a:xfrm>
          <a:off x="18561127" y="1048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93362</xdr:rowOff>
    </xdr:from>
    <xdr:ext cx="469744" cy="259045"/>
    <xdr:sp macro="" textlink="">
      <xdr:nvSpPr>
        <xdr:cNvPr id="723" name="n_2mainValue【保健センター・保健所】&#10;一人当たり面積">
          <a:extLst>
            <a:ext uri="{FF2B5EF4-FFF2-40B4-BE49-F238E27FC236}">
              <a16:creationId xmlns:a16="http://schemas.microsoft.com/office/drawing/2014/main" id="{06F52946-CB76-48C4-90E3-E62DEF0E41B4}"/>
            </a:ext>
          </a:extLst>
        </xdr:cNvPr>
        <xdr:cNvSpPr txBox="1"/>
      </xdr:nvSpPr>
      <xdr:spPr>
        <a:xfrm>
          <a:off x="17776267" y="1048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99077</xdr:rowOff>
    </xdr:from>
    <xdr:ext cx="469744" cy="259045"/>
    <xdr:sp macro="" textlink="">
      <xdr:nvSpPr>
        <xdr:cNvPr id="724" name="n_3mainValue【保健センター・保健所】&#10;一人当たり面積">
          <a:extLst>
            <a:ext uri="{FF2B5EF4-FFF2-40B4-BE49-F238E27FC236}">
              <a16:creationId xmlns:a16="http://schemas.microsoft.com/office/drawing/2014/main" id="{C3B8F787-118B-4A22-9D02-D674D9AE817F}"/>
            </a:ext>
          </a:extLst>
        </xdr:cNvPr>
        <xdr:cNvSpPr txBox="1"/>
      </xdr:nvSpPr>
      <xdr:spPr>
        <a:xfrm>
          <a:off x="17001567" y="1049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106697</xdr:rowOff>
    </xdr:from>
    <xdr:ext cx="469744" cy="259045"/>
    <xdr:sp macro="" textlink="">
      <xdr:nvSpPr>
        <xdr:cNvPr id="725" name="n_4mainValue【保健センター・保健所】&#10;一人当たり面積">
          <a:extLst>
            <a:ext uri="{FF2B5EF4-FFF2-40B4-BE49-F238E27FC236}">
              <a16:creationId xmlns:a16="http://schemas.microsoft.com/office/drawing/2014/main" id="{F9688615-B6B8-436C-A355-2B7A2EE4DC70}"/>
            </a:ext>
          </a:extLst>
        </xdr:cNvPr>
        <xdr:cNvSpPr txBox="1"/>
      </xdr:nvSpPr>
      <xdr:spPr>
        <a:xfrm>
          <a:off x="16226867" y="1050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9911F3DD-538C-4AD7-AFA6-6B97FA86B9A7}"/>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6B25A2CA-69AE-4AB8-9DAF-C1BE817799CE}"/>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9DC09B73-3FBE-4E83-95C3-789FC9FDC51A}"/>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35ED6A45-9F5E-4131-8161-91661BF1DB73}"/>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71F3B10D-4791-4285-B42F-24EECE35A024}"/>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B055F54D-55BA-4D2D-9084-6FDEA6AC92C7}"/>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D3972F3D-0052-428F-9D16-C367DBB769DC}"/>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412DF6C3-AF7E-4365-8071-1DB05B47A912}"/>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C55842F4-C927-43BB-A501-B985018EF8E4}"/>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C0F2B0DF-5CD6-439C-9679-10179B7B15AF}"/>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EB39FEEA-DC30-4274-B686-FDB77834D83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7" name="直線コネクタ 736">
          <a:extLst>
            <a:ext uri="{FF2B5EF4-FFF2-40B4-BE49-F238E27FC236}">
              <a16:creationId xmlns:a16="http://schemas.microsoft.com/office/drawing/2014/main" id="{A12617BD-C3D2-4336-8DE6-D1141C4F5C47}"/>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8" name="テキスト ボックス 737">
          <a:extLst>
            <a:ext uri="{FF2B5EF4-FFF2-40B4-BE49-F238E27FC236}">
              <a16:creationId xmlns:a16="http://schemas.microsoft.com/office/drawing/2014/main" id="{F4B1C83A-7373-4309-8FF6-AF66150C95A4}"/>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9" name="直線コネクタ 738">
          <a:extLst>
            <a:ext uri="{FF2B5EF4-FFF2-40B4-BE49-F238E27FC236}">
              <a16:creationId xmlns:a16="http://schemas.microsoft.com/office/drawing/2014/main" id="{75BD929E-0A04-4010-A3C6-A8741AE9DBE6}"/>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0" name="テキスト ボックス 739">
          <a:extLst>
            <a:ext uri="{FF2B5EF4-FFF2-40B4-BE49-F238E27FC236}">
              <a16:creationId xmlns:a16="http://schemas.microsoft.com/office/drawing/2014/main" id="{E26C18C2-A418-470A-B8DD-4B62C0FE3377}"/>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1" name="直線コネクタ 740">
          <a:extLst>
            <a:ext uri="{FF2B5EF4-FFF2-40B4-BE49-F238E27FC236}">
              <a16:creationId xmlns:a16="http://schemas.microsoft.com/office/drawing/2014/main" id="{9EFC69A0-9F38-462E-9BB1-742DE04DBA9A}"/>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2" name="テキスト ボックス 741">
          <a:extLst>
            <a:ext uri="{FF2B5EF4-FFF2-40B4-BE49-F238E27FC236}">
              <a16:creationId xmlns:a16="http://schemas.microsoft.com/office/drawing/2014/main" id="{68D68FBF-EBB8-43C9-A76A-DBC22A1C9121}"/>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3" name="直線コネクタ 742">
          <a:extLst>
            <a:ext uri="{FF2B5EF4-FFF2-40B4-BE49-F238E27FC236}">
              <a16:creationId xmlns:a16="http://schemas.microsoft.com/office/drawing/2014/main" id="{3CA38F6F-A1AF-46A9-A680-26352CDB6CE4}"/>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4" name="テキスト ボックス 743">
          <a:extLst>
            <a:ext uri="{FF2B5EF4-FFF2-40B4-BE49-F238E27FC236}">
              <a16:creationId xmlns:a16="http://schemas.microsoft.com/office/drawing/2014/main" id="{2FC27C0A-E3FA-4733-B7AD-A9019B52CAD8}"/>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5" name="直線コネクタ 744">
          <a:extLst>
            <a:ext uri="{FF2B5EF4-FFF2-40B4-BE49-F238E27FC236}">
              <a16:creationId xmlns:a16="http://schemas.microsoft.com/office/drawing/2014/main" id="{E8A3E462-F9CE-4892-8F42-4734572B6921}"/>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6" name="テキスト ボックス 745">
          <a:extLst>
            <a:ext uri="{FF2B5EF4-FFF2-40B4-BE49-F238E27FC236}">
              <a16:creationId xmlns:a16="http://schemas.microsoft.com/office/drawing/2014/main" id="{D7F8347D-C3ED-44C1-A633-48439848CB29}"/>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7" name="直線コネクタ 746">
          <a:extLst>
            <a:ext uri="{FF2B5EF4-FFF2-40B4-BE49-F238E27FC236}">
              <a16:creationId xmlns:a16="http://schemas.microsoft.com/office/drawing/2014/main" id="{EF370517-DE4A-4047-8DF4-D83C158FEF16}"/>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8" name="テキスト ボックス 747">
          <a:extLst>
            <a:ext uri="{FF2B5EF4-FFF2-40B4-BE49-F238E27FC236}">
              <a16:creationId xmlns:a16="http://schemas.microsoft.com/office/drawing/2014/main" id="{BE1F5C46-FAD8-4AA6-9BDD-B1605C5D049D}"/>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a:extLst>
            <a:ext uri="{FF2B5EF4-FFF2-40B4-BE49-F238E27FC236}">
              <a16:creationId xmlns:a16="http://schemas.microsoft.com/office/drawing/2014/main" id="{FDDFD5F1-EBC7-484B-AC80-9127686876A6}"/>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0" name="【消防施設】&#10;有形固定資産減価償却率グラフ枠">
          <a:extLst>
            <a:ext uri="{FF2B5EF4-FFF2-40B4-BE49-F238E27FC236}">
              <a16:creationId xmlns:a16="http://schemas.microsoft.com/office/drawing/2014/main" id="{AF856DEA-A04A-48CC-9D40-42C98FB49C46}"/>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168729</xdr:rowOff>
    </xdr:to>
    <xdr:cxnSp macro="">
      <xdr:nvCxnSpPr>
        <xdr:cNvPr id="751" name="直線コネクタ 750">
          <a:extLst>
            <a:ext uri="{FF2B5EF4-FFF2-40B4-BE49-F238E27FC236}">
              <a16:creationId xmlns:a16="http://schemas.microsoft.com/office/drawing/2014/main" id="{0158E21D-17DB-4A5B-A4F8-B1D9C387364A}"/>
            </a:ext>
          </a:extLst>
        </xdr:cNvPr>
        <xdr:cNvCxnSpPr/>
      </xdr:nvCxnSpPr>
      <xdr:spPr>
        <a:xfrm flipV="1">
          <a:off x="14375764" y="13197296"/>
          <a:ext cx="0" cy="1388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52" name="【消防施設】&#10;有形固定資産減価償却率最小値テキスト">
          <a:extLst>
            <a:ext uri="{FF2B5EF4-FFF2-40B4-BE49-F238E27FC236}">
              <a16:creationId xmlns:a16="http://schemas.microsoft.com/office/drawing/2014/main" id="{F59B1FE7-4D1B-4320-8E0D-C2672AD200AD}"/>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53" name="直線コネクタ 752">
          <a:extLst>
            <a:ext uri="{FF2B5EF4-FFF2-40B4-BE49-F238E27FC236}">
              <a16:creationId xmlns:a16="http://schemas.microsoft.com/office/drawing/2014/main" id="{3E50F106-CD78-47CE-8F89-B76D273C7111}"/>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754" name="【消防施設】&#10;有形固定資産減価償却率最大値テキスト">
          <a:extLst>
            <a:ext uri="{FF2B5EF4-FFF2-40B4-BE49-F238E27FC236}">
              <a16:creationId xmlns:a16="http://schemas.microsoft.com/office/drawing/2014/main" id="{C0A3BC56-E2B6-4328-A239-4F42D707F97A}"/>
            </a:ext>
          </a:extLst>
        </xdr:cNvPr>
        <xdr:cNvSpPr txBox="1"/>
      </xdr:nvSpPr>
      <xdr:spPr>
        <a:xfrm>
          <a:off x="14414500" y="12976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755" name="直線コネクタ 754">
          <a:extLst>
            <a:ext uri="{FF2B5EF4-FFF2-40B4-BE49-F238E27FC236}">
              <a16:creationId xmlns:a16="http://schemas.microsoft.com/office/drawing/2014/main" id="{2EC4211A-DFA6-4EDD-B73A-E8FE02881BB5}"/>
            </a:ext>
          </a:extLst>
        </xdr:cNvPr>
        <xdr:cNvCxnSpPr/>
      </xdr:nvCxnSpPr>
      <xdr:spPr>
        <a:xfrm>
          <a:off x="14287500" y="13197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161670</xdr:rowOff>
    </xdr:from>
    <xdr:ext cx="405111" cy="259045"/>
    <xdr:sp macro="" textlink="">
      <xdr:nvSpPr>
        <xdr:cNvPr id="756" name="【消防施設】&#10;有形固定資産減価償却率平均値テキスト">
          <a:extLst>
            <a:ext uri="{FF2B5EF4-FFF2-40B4-BE49-F238E27FC236}">
              <a16:creationId xmlns:a16="http://schemas.microsoft.com/office/drawing/2014/main" id="{5A3E61EC-C921-4991-ABCD-5BCB0004F67D}"/>
            </a:ext>
          </a:extLst>
        </xdr:cNvPr>
        <xdr:cNvSpPr txBox="1"/>
      </xdr:nvSpPr>
      <xdr:spPr>
        <a:xfrm>
          <a:off x="14414500" y="139081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11793</xdr:rowOff>
    </xdr:from>
    <xdr:to>
      <xdr:col>85</xdr:col>
      <xdr:colOff>177800</xdr:colOff>
      <xdr:row>83</xdr:row>
      <xdr:rowOff>113393</xdr:rowOff>
    </xdr:to>
    <xdr:sp macro="" textlink="">
      <xdr:nvSpPr>
        <xdr:cNvPr id="757" name="フローチャート: 判断 756">
          <a:extLst>
            <a:ext uri="{FF2B5EF4-FFF2-40B4-BE49-F238E27FC236}">
              <a16:creationId xmlns:a16="http://schemas.microsoft.com/office/drawing/2014/main" id="{34D512A0-5ADD-46B2-ACD9-AC01AA7742B1}"/>
            </a:ext>
          </a:extLst>
        </xdr:cNvPr>
        <xdr:cNvSpPr/>
      </xdr:nvSpPr>
      <xdr:spPr>
        <a:xfrm>
          <a:off x="14325600" y="13925913"/>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116295</xdr:rowOff>
    </xdr:from>
    <xdr:to>
      <xdr:col>81</xdr:col>
      <xdr:colOff>101600</xdr:colOff>
      <xdr:row>83</xdr:row>
      <xdr:rowOff>46445</xdr:rowOff>
    </xdr:to>
    <xdr:sp macro="" textlink="">
      <xdr:nvSpPr>
        <xdr:cNvPr id="758" name="フローチャート: 判断 757">
          <a:extLst>
            <a:ext uri="{FF2B5EF4-FFF2-40B4-BE49-F238E27FC236}">
              <a16:creationId xmlns:a16="http://schemas.microsoft.com/office/drawing/2014/main" id="{FEC7AA58-4867-47DA-B647-E163868BACF0}"/>
            </a:ext>
          </a:extLst>
        </xdr:cNvPr>
        <xdr:cNvSpPr/>
      </xdr:nvSpPr>
      <xdr:spPr>
        <a:xfrm>
          <a:off x="13578840" y="138627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119562</xdr:rowOff>
    </xdr:from>
    <xdr:to>
      <xdr:col>76</xdr:col>
      <xdr:colOff>165100</xdr:colOff>
      <xdr:row>83</xdr:row>
      <xdr:rowOff>49712</xdr:rowOff>
    </xdr:to>
    <xdr:sp macro="" textlink="">
      <xdr:nvSpPr>
        <xdr:cNvPr id="759" name="フローチャート: 判断 758">
          <a:extLst>
            <a:ext uri="{FF2B5EF4-FFF2-40B4-BE49-F238E27FC236}">
              <a16:creationId xmlns:a16="http://schemas.microsoft.com/office/drawing/2014/main" id="{8FB27058-5A8D-44E8-A9FC-B9CF4AFE3CD4}"/>
            </a:ext>
          </a:extLst>
        </xdr:cNvPr>
        <xdr:cNvSpPr/>
      </xdr:nvSpPr>
      <xdr:spPr>
        <a:xfrm>
          <a:off x="12804140" y="138660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144055</xdr:rowOff>
    </xdr:from>
    <xdr:to>
      <xdr:col>72</xdr:col>
      <xdr:colOff>38100</xdr:colOff>
      <xdr:row>83</xdr:row>
      <xdr:rowOff>74205</xdr:rowOff>
    </xdr:to>
    <xdr:sp macro="" textlink="">
      <xdr:nvSpPr>
        <xdr:cNvPr id="760" name="フローチャート: 判断 759">
          <a:extLst>
            <a:ext uri="{FF2B5EF4-FFF2-40B4-BE49-F238E27FC236}">
              <a16:creationId xmlns:a16="http://schemas.microsoft.com/office/drawing/2014/main" id="{03E5A3C0-3E28-4F1F-BB2D-D762A3FC6ED8}"/>
            </a:ext>
          </a:extLst>
        </xdr:cNvPr>
        <xdr:cNvSpPr/>
      </xdr:nvSpPr>
      <xdr:spPr>
        <a:xfrm>
          <a:off x="12029440" y="138905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130992</xdr:rowOff>
    </xdr:from>
    <xdr:to>
      <xdr:col>67</xdr:col>
      <xdr:colOff>101600</xdr:colOff>
      <xdr:row>83</xdr:row>
      <xdr:rowOff>61142</xdr:rowOff>
    </xdr:to>
    <xdr:sp macro="" textlink="">
      <xdr:nvSpPr>
        <xdr:cNvPr id="761" name="フローチャート: 判断 760">
          <a:extLst>
            <a:ext uri="{FF2B5EF4-FFF2-40B4-BE49-F238E27FC236}">
              <a16:creationId xmlns:a16="http://schemas.microsoft.com/office/drawing/2014/main" id="{0BFC602A-800A-4D65-95B3-62765D3FF621}"/>
            </a:ext>
          </a:extLst>
        </xdr:cNvPr>
        <xdr:cNvSpPr/>
      </xdr:nvSpPr>
      <xdr:spPr>
        <a:xfrm>
          <a:off x="11231880" y="138774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80661CD4-1E66-4FBF-A01F-4F121452B78F}"/>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714CF1A-71C7-4EE8-BDA0-B7C3AC31A596}"/>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725A4B22-1B78-4D7D-845B-FDF6AA542FCE}"/>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971B5DF-2128-4501-B6B2-3C80BD20D60A}"/>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5519CF19-A955-4DD7-9163-223B70236BE5}"/>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134257</xdr:rowOff>
    </xdr:from>
    <xdr:to>
      <xdr:col>85</xdr:col>
      <xdr:colOff>177800</xdr:colOff>
      <xdr:row>80</xdr:row>
      <xdr:rowOff>64407</xdr:rowOff>
    </xdr:to>
    <xdr:sp macro="" textlink="">
      <xdr:nvSpPr>
        <xdr:cNvPr id="767" name="楕円 766">
          <a:extLst>
            <a:ext uri="{FF2B5EF4-FFF2-40B4-BE49-F238E27FC236}">
              <a16:creationId xmlns:a16="http://schemas.microsoft.com/office/drawing/2014/main" id="{897B3E26-641B-4980-A070-4F38EA4C0DB3}"/>
            </a:ext>
          </a:extLst>
        </xdr:cNvPr>
        <xdr:cNvSpPr/>
      </xdr:nvSpPr>
      <xdr:spPr>
        <a:xfrm>
          <a:off x="14325600" y="1337781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157134</xdr:rowOff>
    </xdr:from>
    <xdr:ext cx="405111" cy="259045"/>
    <xdr:sp macro="" textlink="">
      <xdr:nvSpPr>
        <xdr:cNvPr id="768" name="【消防施設】&#10;有形固定資産減価償却率該当値テキスト">
          <a:extLst>
            <a:ext uri="{FF2B5EF4-FFF2-40B4-BE49-F238E27FC236}">
              <a16:creationId xmlns:a16="http://schemas.microsoft.com/office/drawing/2014/main" id="{D9F33D96-F4F5-405C-8313-AD76EAD639F6}"/>
            </a:ext>
          </a:extLst>
        </xdr:cNvPr>
        <xdr:cNvSpPr txBox="1"/>
      </xdr:nvSpPr>
      <xdr:spPr>
        <a:xfrm>
          <a:off x="14414500" y="13233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62412</xdr:rowOff>
    </xdr:from>
    <xdr:to>
      <xdr:col>81</xdr:col>
      <xdr:colOff>101600</xdr:colOff>
      <xdr:row>79</xdr:row>
      <xdr:rowOff>164012</xdr:rowOff>
    </xdr:to>
    <xdr:sp macro="" textlink="">
      <xdr:nvSpPr>
        <xdr:cNvPr id="769" name="楕円 768">
          <a:extLst>
            <a:ext uri="{FF2B5EF4-FFF2-40B4-BE49-F238E27FC236}">
              <a16:creationId xmlns:a16="http://schemas.microsoft.com/office/drawing/2014/main" id="{977464F2-D5F6-4EFE-AE30-647C9587C31D}"/>
            </a:ext>
          </a:extLst>
        </xdr:cNvPr>
        <xdr:cNvSpPr/>
      </xdr:nvSpPr>
      <xdr:spPr>
        <a:xfrm>
          <a:off x="13578840" y="13305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113212</xdr:rowOff>
    </xdr:from>
    <xdr:to>
      <xdr:col>85</xdr:col>
      <xdr:colOff>127000</xdr:colOff>
      <xdr:row>80</xdr:row>
      <xdr:rowOff>13607</xdr:rowOff>
    </xdr:to>
    <xdr:cxnSp macro="">
      <xdr:nvCxnSpPr>
        <xdr:cNvPr id="770" name="直線コネクタ 769">
          <a:extLst>
            <a:ext uri="{FF2B5EF4-FFF2-40B4-BE49-F238E27FC236}">
              <a16:creationId xmlns:a16="http://schemas.microsoft.com/office/drawing/2014/main" id="{1FD5F91E-5B26-4CF7-8ECC-B2541557461F}"/>
            </a:ext>
          </a:extLst>
        </xdr:cNvPr>
        <xdr:cNvCxnSpPr/>
      </xdr:nvCxnSpPr>
      <xdr:spPr>
        <a:xfrm>
          <a:off x="13629640" y="13356772"/>
          <a:ext cx="746760" cy="68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116295</xdr:rowOff>
    </xdr:from>
    <xdr:to>
      <xdr:col>76</xdr:col>
      <xdr:colOff>165100</xdr:colOff>
      <xdr:row>80</xdr:row>
      <xdr:rowOff>46445</xdr:rowOff>
    </xdr:to>
    <xdr:sp macro="" textlink="">
      <xdr:nvSpPr>
        <xdr:cNvPr id="771" name="楕円 770">
          <a:extLst>
            <a:ext uri="{FF2B5EF4-FFF2-40B4-BE49-F238E27FC236}">
              <a16:creationId xmlns:a16="http://schemas.microsoft.com/office/drawing/2014/main" id="{B58F2A43-49B5-4B79-8DFC-D676D9EEB0EB}"/>
            </a:ext>
          </a:extLst>
        </xdr:cNvPr>
        <xdr:cNvSpPr/>
      </xdr:nvSpPr>
      <xdr:spPr>
        <a:xfrm>
          <a:off x="12804140" y="133598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113212</xdr:rowOff>
    </xdr:from>
    <xdr:to>
      <xdr:col>81</xdr:col>
      <xdr:colOff>50800</xdr:colOff>
      <xdr:row>79</xdr:row>
      <xdr:rowOff>167095</xdr:rowOff>
    </xdr:to>
    <xdr:cxnSp macro="">
      <xdr:nvCxnSpPr>
        <xdr:cNvPr id="772" name="直線コネクタ 771">
          <a:extLst>
            <a:ext uri="{FF2B5EF4-FFF2-40B4-BE49-F238E27FC236}">
              <a16:creationId xmlns:a16="http://schemas.microsoft.com/office/drawing/2014/main" id="{E9C4DB54-DE6C-431D-BB63-C9A7CE41103A}"/>
            </a:ext>
          </a:extLst>
        </xdr:cNvPr>
        <xdr:cNvCxnSpPr/>
      </xdr:nvCxnSpPr>
      <xdr:spPr>
        <a:xfrm flipV="1">
          <a:off x="12854940" y="13356772"/>
          <a:ext cx="774700" cy="5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62412</xdr:rowOff>
    </xdr:from>
    <xdr:to>
      <xdr:col>72</xdr:col>
      <xdr:colOff>38100</xdr:colOff>
      <xdr:row>79</xdr:row>
      <xdr:rowOff>164012</xdr:rowOff>
    </xdr:to>
    <xdr:sp macro="" textlink="">
      <xdr:nvSpPr>
        <xdr:cNvPr id="773" name="楕円 772">
          <a:extLst>
            <a:ext uri="{FF2B5EF4-FFF2-40B4-BE49-F238E27FC236}">
              <a16:creationId xmlns:a16="http://schemas.microsoft.com/office/drawing/2014/main" id="{D2DF965A-1317-435E-AF5C-291A228B9E17}"/>
            </a:ext>
          </a:extLst>
        </xdr:cNvPr>
        <xdr:cNvSpPr/>
      </xdr:nvSpPr>
      <xdr:spPr>
        <a:xfrm>
          <a:off x="12029440" y="133059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113212</xdr:rowOff>
    </xdr:from>
    <xdr:to>
      <xdr:col>76</xdr:col>
      <xdr:colOff>114300</xdr:colOff>
      <xdr:row>79</xdr:row>
      <xdr:rowOff>167095</xdr:rowOff>
    </xdr:to>
    <xdr:cxnSp macro="">
      <xdr:nvCxnSpPr>
        <xdr:cNvPr id="774" name="直線コネクタ 773">
          <a:extLst>
            <a:ext uri="{FF2B5EF4-FFF2-40B4-BE49-F238E27FC236}">
              <a16:creationId xmlns:a16="http://schemas.microsoft.com/office/drawing/2014/main" id="{D7BE5001-7919-4739-B99E-68F39809772A}"/>
            </a:ext>
          </a:extLst>
        </xdr:cNvPr>
        <xdr:cNvCxnSpPr/>
      </xdr:nvCxnSpPr>
      <xdr:spPr>
        <a:xfrm>
          <a:off x="12072620" y="13356772"/>
          <a:ext cx="782320" cy="5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44450</xdr:rowOff>
    </xdr:from>
    <xdr:to>
      <xdr:col>67</xdr:col>
      <xdr:colOff>101600</xdr:colOff>
      <xdr:row>79</xdr:row>
      <xdr:rowOff>146050</xdr:rowOff>
    </xdr:to>
    <xdr:sp macro="" textlink="">
      <xdr:nvSpPr>
        <xdr:cNvPr id="775" name="楕円 774">
          <a:extLst>
            <a:ext uri="{FF2B5EF4-FFF2-40B4-BE49-F238E27FC236}">
              <a16:creationId xmlns:a16="http://schemas.microsoft.com/office/drawing/2014/main" id="{D0EDDBED-7B40-4DDF-9458-B572E70FF9DD}"/>
            </a:ext>
          </a:extLst>
        </xdr:cNvPr>
        <xdr:cNvSpPr/>
      </xdr:nvSpPr>
      <xdr:spPr>
        <a:xfrm>
          <a:off x="11231880" y="1328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95250</xdr:rowOff>
    </xdr:from>
    <xdr:to>
      <xdr:col>71</xdr:col>
      <xdr:colOff>177800</xdr:colOff>
      <xdr:row>79</xdr:row>
      <xdr:rowOff>113212</xdr:rowOff>
    </xdr:to>
    <xdr:cxnSp macro="">
      <xdr:nvCxnSpPr>
        <xdr:cNvPr id="776" name="直線コネクタ 775">
          <a:extLst>
            <a:ext uri="{FF2B5EF4-FFF2-40B4-BE49-F238E27FC236}">
              <a16:creationId xmlns:a16="http://schemas.microsoft.com/office/drawing/2014/main" id="{B2C66A82-C528-4C06-9960-37BF29C86547}"/>
            </a:ext>
          </a:extLst>
        </xdr:cNvPr>
        <xdr:cNvCxnSpPr/>
      </xdr:nvCxnSpPr>
      <xdr:spPr>
        <a:xfrm>
          <a:off x="11282680" y="13338810"/>
          <a:ext cx="78994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37572</xdr:rowOff>
    </xdr:from>
    <xdr:ext cx="405111" cy="259045"/>
    <xdr:sp macro="" textlink="">
      <xdr:nvSpPr>
        <xdr:cNvPr id="777" name="n_1aveValue【消防施設】&#10;有形固定資産減価償却率">
          <a:extLst>
            <a:ext uri="{FF2B5EF4-FFF2-40B4-BE49-F238E27FC236}">
              <a16:creationId xmlns:a16="http://schemas.microsoft.com/office/drawing/2014/main" id="{8AEBBC11-6633-4624-987A-F62E253BC52A}"/>
            </a:ext>
          </a:extLst>
        </xdr:cNvPr>
        <xdr:cNvSpPr txBox="1"/>
      </xdr:nvSpPr>
      <xdr:spPr>
        <a:xfrm>
          <a:off x="13437244" y="13951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40839</xdr:rowOff>
    </xdr:from>
    <xdr:ext cx="405111" cy="259045"/>
    <xdr:sp macro="" textlink="">
      <xdr:nvSpPr>
        <xdr:cNvPr id="778" name="n_2aveValue【消防施設】&#10;有形固定資産減価償却率">
          <a:extLst>
            <a:ext uri="{FF2B5EF4-FFF2-40B4-BE49-F238E27FC236}">
              <a16:creationId xmlns:a16="http://schemas.microsoft.com/office/drawing/2014/main" id="{9381F60D-A63E-4121-BADF-E2264B926118}"/>
            </a:ext>
          </a:extLst>
        </xdr:cNvPr>
        <xdr:cNvSpPr txBox="1"/>
      </xdr:nvSpPr>
      <xdr:spPr>
        <a:xfrm>
          <a:off x="12675244" y="13954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65332</xdr:rowOff>
    </xdr:from>
    <xdr:ext cx="405111" cy="259045"/>
    <xdr:sp macro="" textlink="">
      <xdr:nvSpPr>
        <xdr:cNvPr id="779" name="n_3aveValue【消防施設】&#10;有形固定資産減価償却率">
          <a:extLst>
            <a:ext uri="{FF2B5EF4-FFF2-40B4-BE49-F238E27FC236}">
              <a16:creationId xmlns:a16="http://schemas.microsoft.com/office/drawing/2014/main" id="{EE6BE6C2-9288-41C4-83B2-899C13B56965}"/>
            </a:ext>
          </a:extLst>
        </xdr:cNvPr>
        <xdr:cNvSpPr txBox="1"/>
      </xdr:nvSpPr>
      <xdr:spPr>
        <a:xfrm>
          <a:off x="11900544" y="1397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52269</xdr:rowOff>
    </xdr:from>
    <xdr:ext cx="405111" cy="259045"/>
    <xdr:sp macro="" textlink="">
      <xdr:nvSpPr>
        <xdr:cNvPr id="780" name="n_4aveValue【消防施設】&#10;有形固定資産減価償却率">
          <a:extLst>
            <a:ext uri="{FF2B5EF4-FFF2-40B4-BE49-F238E27FC236}">
              <a16:creationId xmlns:a16="http://schemas.microsoft.com/office/drawing/2014/main" id="{73C391CE-F155-4952-8E0B-EAFA9C422322}"/>
            </a:ext>
          </a:extLst>
        </xdr:cNvPr>
        <xdr:cNvSpPr txBox="1"/>
      </xdr:nvSpPr>
      <xdr:spPr>
        <a:xfrm>
          <a:off x="11102984" y="13966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9089</xdr:rowOff>
    </xdr:from>
    <xdr:ext cx="405111" cy="259045"/>
    <xdr:sp macro="" textlink="">
      <xdr:nvSpPr>
        <xdr:cNvPr id="781" name="n_1mainValue【消防施設】&#10;有形固定資産減価償却率">
          <a:extLst>
            <a:ext uri="{FF2B5EF4-FFF2-40B4-BE49-F238E27FC236}">
              <a16:creationId xmlns:a16="http://schemas.microsoft.com/office/drawing/2014/main" id="{E39C3DF3-9F43-422D-BA2E-B2A980507305}"/>
            </a:ext>
          </a:extLst>
        </xdr:cNvPr>
        <xdr:cNvSpPr txBox="1"/>
      </xdr:nvSpPr>
      <xdr:spPr>
        <a:xfrm>
          <a:off x="13437244" y="13085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62972</xdr:rowOff>
    </xdr:from>
    <xdr:ext cx="405111" cy="259045"/>
    <xdr:sp macro="" textlink="">
      <xdr:nvSpPr>
        <xdr:cNvPr id="782" name="n_2mainValue【消防施設】&#10;有形固定資産減価償却率">
          <a:extLst>
            <a:ext uri="{FF2B5EF4-FFF2-40B4-BE49-F238E27FC236}">
              <a16:creationId xmlns:a16="http://schemas.microsoft.com/office/drawing/2014/main" id="{D4E9FA0D-68D1-492D-B1B5-D59B1EFBFBCB}"/>
            </a:ext>
          </a:extLst>
        </xdr:cNvPr>
        <xdr:cNvSpPr txBox="1"/>
      </xdr:nvSpPr>
      <xdr:spPr>
        <a:xfrm>
          <a:off x="12675244" y="13138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9089</xdr:rowOff>
    </xdr:from>
    <xdr:ext cx="405111" cy="259045"/>
    <xdr:sp macro="" textlink="">
      <xdr:nvSpPr>
        <xdr:cNvPr id="783" name="n_3mainValue【消防施設】&#10;有形固定資産減価償却率">
          <a:extLst>
            <a:ext uri="{FF2B5EF4-FFF2-40B4-BE49-F238E27FC236}">
              <a16:creationId xmlns:a16="http://schemas.microsoft.com/office/drawing/2014/main" id="{54B373AB-3837-4CA2-AA84-E0C07F59F4B1}"/>
            </a:ext>
          </a:extLst>
        </xdr:cNvPr>
        <xdr:cNvSpPr txBox="1"/>
      </xdr:nvSpPr>
      <xdr:spPr>
        <a:xfrm>
          <a:off x="11900544" y="13085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162577</xdr:rowOff>
    </xdr:from>
    <xdr:ext cx="405111" cy="259045"/>
    <xdr:sp macro="" textlink="">
      <xdr:nvSpPr>
        <xdr:cNvPr id="784" name="n_4mainValue【消防施設】&#10;有形固定資産減価償却率">
          <a:extLst>
            <a:ext uri="{FF2B5EF4-FFF2-40B4-BE49-F238E27FC236}">
              <a16:creationId xmlns:a16="http://schemas.microsoft.com/office/drawing/2014/main" id="{9BB2B837-CF84-4CDF-9865-9D89F0347543}"/>
            </a:ext>
          </a:extLst>
        </xdr:cNvPr>
        <xdr:cNvSpPr txBox="1"/>
      </xdr:nvSpPr>
      <xdr:spPr>
        <a:xfrm>
          <a:off x="11102984" y="1307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5" name="正方形/長方形 784">
          <a:extLst>
            <a:ext uri="{FF2B5EF4-FFF2-40B4-BE49-F238E27FC236}">
              <a16:creationId xmlns:a16="http://schemas.microsoft.com/office/drawing/2014/main" id="{F3A3CF3F-608C-45B8-BAE3-B224381585A9}"/>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6" name="正方形/長方形 785">
          <a:extLst>
            <a:ext uri="{FF2B5EF4-FFF2-40B4-BE49-F238E27FC236}">
              <a16:creationId xmlns:a16="http://schemas.microsoft.com/office/drawing/2014/main" id="{7B41C440-14D3-449C-B9E9-A5203278AFA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7" name="正方形/長方形 786">
          <a:extLst>
            <a:ext uri="{FF2B5EF4-FFF2-40B4-BE49-F238E27FC236}">
              <a16:creationId xmlns:a16="http://schemas.microsoft.com/office/drawing/2014/main" id="{481D05F0-BD40-46D1-9FDD-F0002D41C6F2}"/>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8" name="正方形/長方形 787">
          <a:extLst>
            <a:ext uri="{FF2B5EF4-FFF2-40B4-BE49-F238E27FC236}">
              <a16:creationId xmlns:a16="http://schemas.microsoft.com/office/drawing/2014/main" id="{C47137FA-96CE-4C9D-A0A9-F2D0833933DD}"/>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9" name="正方形/長方形 788">
          <a:extLst>
            <a:ext uri="{FF2B5EF4-FFF2-40B4-BE49-F238E27FC236}">
              <a16:creationId xmlns:a16="http://schemas.microsoft.com/office/drawing/2014/main" id="{6D1BF546-55E9-4350-AA6A-B70D4484EE28}"/>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0" name="正方形/長方形 789">
          <a:extLst>
            <a:ext uri="{FF2B5EF4-FFF2-40B4-BE49-F238E27FC236}">
              <a16:creationId xmlns:a16="http://schemas.microsoft.com/office/drawing/2014/main" id="{C8EA6AB3-DAD6-42FC-ABAC-2B040D931246}"/>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1" name="正方形/長方形 790">
          <a:extLst>
            <a:ext uri="{FF2B5EF4-FFF2-40B4-BE49-F238E27FC236}">
              <a16:creationId xmlns:a16="http://schemas.microsoft.com/office/drawing/2014/main" id="{C809A224-4437-44DD-BD4A-62DD5566F9BC}"/>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2" name="正方形/長方形 791">
          <a:extLst>
            <a:ext uri="{FF2B5EF4-FFF2-40B4-BE49-F238E27FC236}">
              <a16:creationId xmlns:a16="http://schemas.microsoft.com/office/drawing/2014/main" id="{049D1536-8792-4A8A-B6C7-7E5E4CA8BB05}"/>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3" name="テキスト ボックス 792">
          <a:extLst>
            <a:ext uri="{FF2B5EF4-FFF2-40B4-BE49-F238E27FC236}">
              <a16:creationId xmlns:a16="http://schemas.microsoft.com/office/drawing/2014/main" id="{D17E7D4A-4C18-4951-80E3-4A6C0E8FDD16}"/>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4" name="直線コネクタ 793">
          <a:extLst>
            <a:ext uri="{FF2B5EF4-FFF2-40B4-BE49-F238E27FC236}">
              <a16:creationId xmlns:a16="http://schemas.microsoft.com/office/drawing/2014/main" id="{10346F32-EEC1-47D7-A7BA-E71CD5EAA7EF}"/>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5" name="直線コネクタ 794">
          <a:extLst>
            <a:ext uri="{FF2B5EF4-FFF2-40B4-BE49-F238E27FC236}">
              <a16:creationId xmlns:a16="http://schemas.microsoft.com/office/drawing/2014/main" id="{08EA6024-0573-48E2-8B23-51A36966E7E5}"/>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6" name="テキスト ボックス 795">
          <a:extLst>
            <a:ext uri="{FF2B5EF4-FFF2-40B4-BE49-F238E27FC236}">
              <a16:creationId xmlns:a16="http://schemas.microsoft.com/office/drawing/2014/main" id="{7E5F0386-701C-4AC9-9E15-50D1EF7D8160}"/>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7" name="直線コネクタ 796">
          <a:extLst>
            <a:ext uri="{FF2B5EF4-FFF2-40B4-BE49-F238E27FC236}">
              <a16:creationId xmlns:a16="http://schemas.microsoft.com/office/drawing/2014/main" id="{14DECF29-BAC9-482A-BE12-B7E5B1A68622}"/>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8" name="テキスト ボックス 797">
          <a:extLst>
            <a:ext uri="{FF2B5EF4-FFF2-40B4-BE49-F238E27FC236}">
              <a16:creationId xmlns:a16="http://schemas.microsoft.com/office/drawing/2014/main" id="{700535DD-2A2B-4B26-9282-EBD3D6B50038}"/>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9" name="直線コネクタ 798">
          <a:extLst>
            <a:ext uri="{FF2B5EF4-FFF2-40B4-BE49-F238E27FC236}">
              <a16:creationId xmlns:a16="http://schemas.microsoft.com/office/drawing/2014/main" id="{BB9F1FC4-56A2-4E92-BCB0-D2BF33A60E36}"/>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0" name="テキスト ボックス 799">
          <a:extLst>
            <a:ext uri="{FF2B5EF4-FFF2-40B4-BE49-F238E27FC236}">
              <a16:creationId xmlns:a16="http://schemas.microsoft.com/office/drawing/2014/main" id="{AC3BE91D-7CE8-45AF-AED2-B989229DFBB0}"/>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1" name="直線コネクタ 800">
          <a:extLst>
            <a:ext uri="{FF2B5EF4-FFF2-40B4-BE49-F238E27FC236}">
              <a16:creationId xmlns:a16="http://schemas.microsoft.com/office/drawing/2014/main" id="{4C4D894B-1BB3-4117-9B4C-250447E9D168}"/>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2" name="テキスト ボックス 801">
          <a:extLst>
            <a:ext uri="{FF2B5EF4-FFF2-40B4-BE49-F238E27FC236}">
              <a16:creationId xmlns:a16="http://schemas.microsoft.com/office/drawing/2014/main" id="{50CABF46-4DDC-4DE2-8961-50ADC49676C2}"/>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7A538EC2-67C0-400C-B484-55A3A8425E18}"/>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C0C09C34-DD07-4D16-9096-3D31860111AA}"/>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02F2A7EB-FC56-4E8A-8774-BA8D1E884DFA}"/>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31242</xdr:rowOff>
    </xdr:from>
    <xdr:to>
      <xdr:col>116</xdr:col>
      <xdr:colOff>62864</xdr:colOff>
      <xdr:row>86</xdr:row>
      <xdr:rowOff>15239</xdr:rowOff>
    </xdr:to>
    <xdr:cxnSp macro="">
      <xdr:nvCxnSpPr>
        <xdr:cNvPr id="806" name="直線コネクタ 805">
          <a:extLst>
            <a:ext uri="{FF2B5EF4-FFF2-40B4-BE49-F238E27FC236}">
              <a16:creationId xmlns:a16="http://schemas.microsoft.com/office/drawing/2014/main" id="{A3AAAF69-C5D6-4DAB-96F6-151058033896}"/>
            </a:ext>
          </a:extLst>
        </xdr:cNvPr>
        <xdr:cNvCxnSpPr/>
      </xdr:nvCxnSpPr>
      <xdr:spPr>
        <a:xfrm flipV="1">
          <a:off x="19509104" y="13274802"/>
          <a:ext cx="0" cy="1157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807" name="【消防施設】&#10;一人当たり面積最小値テキスト">
          <a:extLst>
            <a:ext uri="{FF2B5EF4-FFF2-40B4-BE49-F238E27FC236}">
              <a16:creationId xmlns:a16="http://schemas.microsoft.com/office/drawing/2014/main" id="{D2569F98-095A-4A8C-845D-B15242AC967A}"/>
            </a:ext>
          </a:extLst>
        </xdr:cNvPr>
        <xdr:cNvSpPr txBox="1"/>
      </xdr:nvSpPr>
      <xdr:spPr>
        <a:xfrm>
          <a:off x="19547840" y="14436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808" name="直線コネクタ 807">
          <a:extLst>
            <a:ext uri="{FF2B5EF4-FFF2-40B4-BE49-F238E27FC236}">
              <a16:creationId xmlns:a16="http://schemas.microsoft.com/office/drawing/2014/main" id="{3A9624CF-1215-43C3-9A48-0623CD123AF9}"/>
            </a:ext>
          </a:extLst>
        </xdr:cNvPr>
        <xdr:cNvCxnSpPr/>
      </xdr:nvCxnSpPr>
      <xdr:spPr>
        <a:xfrm>
          <a:off x="19443700" y="14432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149369</xdr:rowOff>
    </xdr:from>
    <xdr:ext cx="469744" cy="259045"/>
    <xdr:sp macro="" textlink="">
      <xdr:nvSpPr>
        <xdr:cNvPr id="809" name="【消防施設】&#10;一人当たり面積最大値テキスト">
          <a:extLst>
            <a:ext uri="{FF2B5EF4-FFF2-40B4-BE49-F238E27FC236}">
              <a16:creationId xmlns:a16="http://schemas.microsoft.com/office/drawing/2014/main" id="{4DEE978A-A9FD-4958-849B-1A2A683245CB}"/>
            </a:ext>
          </a:extLst>
        </xdr:cNvPr>
        <xdr:cNvSpPr txBox="1"/>
      </xdr:nvSpPr>
      <xdr:spPr>
        <a:xfrm>
          <a:off x="19547840" y="13057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31242</xdr:rowOff>
    </xdr:from>
    <xdr:to>
      <xdr:col>116</xdr:col>
      <xdr:colOff>152400</xdr:colOff>
      <xdr:row>79</xdr:row>
      <xdr:rowOff>31242</xdr:rowOff>
    </xdr:to>
    <xdr:cxnSp macro="">
      <xdr:nvCxnSpPr>
        <xdr:cNvPr id="810" name="直線コネクタ 809">
          <a:extLst>
            <a:ext uri="{FF2B5EF4-FFF2-40B4-BE49-F238E27FC236}">
              <a16:creationId xmlns:a16="http://schemas.microsoft.com/office/drawing/2014/main" id="{FC024A03-DB32-4291-9F46-2521FBDF76D0}"/>
            </a:ext>
          </a:extLst>
        </xdr:cNvPr>
        <xdr:cNvCxnSpPr/>
      </xdr:nvCxnSpPr>
      <xdr:spPr>
        <a:xfrm>
          <a:off x="19443700" y="132748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128033</xdr:rowOff>
    </xdr:from>
    <xdr:ext cx="469744" cy="259045"/>
    <xdr:sp macro="" textlink="">
      <xdr:nvSpPr>
        <xdr:cNvPr id="811" name="【消防施設】&#10;一人当たり面積平均値テキスト">
          <a:extLst>
            <a:ext uri="{FF2B5EF4-FFF2-40B4-BE49-F238E27FC236}">
              <a16:creationId xmlns:a16="http://schemas.microsoft.com/office/drawing/2014/main" id="{3847E332-756C-48F7-B873-A0644BBE05F6}"/>
            </a:ext>
          </a:extLst>
        </xdr:cNvPr>
        <xdr:cNvSpPr txBox="1"/>
      </xdr:nvSpPr>
      <xdr:spPr>
        <a:xfrm>
          <a:off x="19547840" y="140421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149606</xdr:rowOff>
    </xdr:from>
    <xdr:to>
      <xdr:col>116</xdr:col>
      <xdr:colOff>114300</xdr:colOff>
      <xdr:row>84</xdr:row>
      <xdr:rowOff>79756</xdr:rowOff>
    </xdr:to>
    <xdr:sp macro="" textlink="">
      <xdr:nvSpPr>
        <xdr:cNvPr id="812" name="フローチャート: 判断 811">
          <a:extLst>
            <a:ext uri="{FF2B5EF4-FFF2-40B4-BE49-F238E27FC236}">
              <a16:creationId xmlns:a16="http://schemas.microsoft.com/office/drawing/2014/main" id="{EB837FA2-B77B-46CD-BCB6-CBF747DE40FD}"/>
            </a:ext>
          </a:extLst>
        </xdr:cNvPr>
        <xdr:cNvSpPr/>
      </xdr:nvSpPr>
      <xdr:spPr>
        <a:xfrm>
          <a:off x="19458940" y="140637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151892</xdr:rowOff>
    </xdr:from>
    <xdr:to>
      <xdr:col>112</xdr:col>
      <xdr:colOff>38100</xdr:colOff>
      <xdr:row>84</xdr:row>
      <xdr:rowOff>82042</xdr:rowOff>
    </xdr:to>
    <xdr:sp macro="" textlink="">
      <xdr:nvSpPr>
        <xdr:cNvPr id="813" name="フローチャート: 判断 812">
          <a:extLst>
            <a:ext uri="{FF2B5EF4-FFF2-40B4-BE49-F238E27FC236}">
              <a16:creationId xmlns:a16="http://schemas.microsoft.com/office/drawing/2014/main" id="{0A6D2BFA-36AB-4BFF-832A-1E62C384F1A8}"/>
            </a:ext>
          </a:extLst>
        </xdr:cNvPr>
        <xdr:cNvSpPr/>
      </xdr:nvSpPr>
      <xdr:spPr>
        <a:xfrm>
          <a:off x="18735040" y="140660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xdr:rowOff>
    </xdr:from>
    <xdr:to>
      <xdr:col>107</xdr:col>
      <xdr:colOff>101600</xdr:colOff>
      <xdr:row>84</xdr:row>
      <xdr:rowOff>104902</xdr:rowOff>
    </xdr:to>
    <xdr:sp macro="" textlink="">
      <xdr:nvSpPr>
        <xdr:cNvPr id="814" name="フローチャート: 判断 813">
          <a:extLst>
            <a:ext uri="{FF2B5EF4-FFF2-40B4-BE49-F238E27FC236}">
              <a16:creationId xmlns:a16="http://schemas.microsoft.com/office/drawing/2014/main" id="{B79DA56E-EA62-4F4D-BFE6-1A842F654A35}"/>
            </a:ext>
          </a:extLst>
        </xdr:cNvPr>
        <xdr:cNvSpPr/>
      </xdr:nvSpPr>
      <xdr:spPr>
        <a:xfrm>
          <a:off x="17937480" y="1408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5587</xdr:rowOff>
    </xdr:from>
    <xdr:to>
      <xdr:col>102</xdr:col>
      <xdr:colOff>165100</xdr:colOff>
      <xdr:row>84</xdr:row>
      <xdr:rowOff>107187</xdr:rowOff>
    </xdr:to>
    <xdr:sp macro="" textlink="">
      <xdr:nvSpPr>
        <xdr:cNvPr id="815" name="フローチャート: 判断 814">
          <a:extLst>
            <a:ext uri="{FF2B5EF4-FFF2-40B4-BE49-F238E27FC236}">
              <a16:creationId xmlns:a16="http://schemas.microsoft.com/office/drawing/2014/main" id="{DCD112F4-9E79-417A-A2FA-F1F80424AFEC}"/>
            </a:ext>
          </a:extLst>
        </xdr:cNvPr>
        <xdr:cNvSpPr/>
      </xdr:nvSpPr>
      <xdr:spPr>
        <a:xfrm>
          <a:off x="17162780" y="14087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170180</xdr:rowOff>
    </xdr:from>
    <xdr:to>
      <xdr:col>98</xdr:col>
      <xdr:colOff>38100</xdr:colOff>
      <xdr:row>84</xdr:row>
      <xdr:rowOff>100330</xdr:rowOff>
    </xdr:to>
    <xdr:sp macro="" textlink="">
      <xdr:nvSpPr>
        <xdr:cNvPr id="816" name="フローチャート: 判断 815">
          <a:extLst>
            <a:ext uri="{FF2B5EF4-FFF2-40B4-BE49-F238E27FC236}">
              <a16:creationId xmlns:a16="http://schemas.microsoft.com/office/drawing/2014/main" id="{5D76BF29-EBB2-4490-AA37-2E474BEB4FDD}"/>
            </a:ext>
          </a:extLst>
        </xdr:cNvPr>
        <xdr:cNvSpPr/>
      </xdr:nvSpPr>
      <xdr:spPr>
        <a:xfrm>
          <a:off x="16388080" y="140843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E589EF0C-3F30-48DF-B2FF-67A732050676}"/>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F6194445-82EC-48CA-A65E-58EBD858D09A}"/>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B5A436A-F5F1-4B6E-A907-B0E1E86F0DF2}"/>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86EB0670-D6B8-4A21-AE7C-7B3B0DF66C2E}"/>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3605C1C5-7791-4483-AA3A-F6D5C2579D3B}"/>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126746</xdr:rowOff>
    </xdr:from>
    <xdr:to>
      <xdr:col>116</xdr:col>
      <xdr:colOff>114300</xdr:colOff>
      <xdr:row>84</xdr:row>
      <xdr:rowOff>56896</xdr:rowOff>
    </xdr:to>
    <xdr:sp macro="" textlink="">
      <xdr:nvSpPr>
        <xdr:cNvPr id="822" name="楕円 821">
          <a:extLst>
            <a:ext uri="{FF2B5EF4-FFF2-40B4-BE49-F238E27FC236}">
              <a16:creationId xmlns:a16="http://schemas.microsoft.com/office/drawing/2014/main" id="{5A6FEAD8-E48C-4E6A-92BF-EDB2DD7B7246}"/>
            </a:ext>
          </a:extLst>
        </xdr:cNvPr>
        <xdr:cNvSpPr/>
      </xdr:nvSpPr>
      <xdr:spPr>
        <a:xfrm>
          <a:off x="19458940" y="140408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149623</xdr:rowOff>
    </xdr:from>
    <xdr:ext cx="469744" cy="259045"/>
    <xdr:sp macro="" textlink="">
      <xdr:nvSpPr>
        <xdr:cNvPr id="823" name="【消防施設】&#10;一人当たり面積該当値テキスト">
          <a:extLst>
            <a:ext uri="{FF2B5EF4-FFF2-40B4-BE49-F238E27FC236}">
              <a16:creationId xmlns:a16="http://schemas.microsoft.com/office/drawing/2014/main" id="{25F0A125-82B1-478A-87F0-1707AB3EAC47}"/>
            </a:ext>
          </a:extLst>
        </xdr:cNvPr>
        <xdr:cNvSpPr txBox="1"/>
      </xdr:nvSpPr>
      <xdr:spPr>
        <a:xfrm>
          <a:off x="19547840" y="13896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92456</xdr:rowOff>
    </xdr:from>
    <xdr:to>
      <xdr:col>112</xdr:col>
      <xdr:colOff>38100</xdr:colOff>
      <xdr:row>84</xdr:row>
      <xdr:rowOff>22606</xdr:rowOff>
    </xdr:to>
    <xdr:sp macro="" textlink="">
      <xdr:nvSpPr>
        <xdr:cNvPr id="824" name="楕円 823">
          <a:extLst>
            <a:ext uri="{FF2B5EF4-FFF2-40B4-BE49-F238E27FC236}">
              <a16:creationId xmlns:a16="http://schemas.microsoft.com/office/drawing/2014/main" id="{0BC06A9E-DB95-44A0-B289-0F530E7D9C9A}"/>
            </a:ext>
          </a:extLst>
        </xdr:cNvPr>
        <xdr:cNvSpPr/>
      </xdr:nvSpPr>
      <xdr:spPr>
        <a:xfrm>
          <a:off x="18735040" y="140065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143256</xdr:rowOff>
    </xdr:from>
    <xdr:to>
      <xdr:col>116</xdr:col>
      <xdr:colOff>63500</xdr:colOff>
      <xdr:row>84</xdr:row>
      <xdr:rowOff>6096</xdr:rowOff>
    </xdr:to>
    <xdr:cxnSp macro="">
      <xdr:nvCxnSpPr>
        <xdr:cNvPr id="825" name="直線コネクタ 824">
          <a:extLst>
            <a:ext uri="{FF2B5EF4-FFF2-40B4-BE49-F238E27FC236}">
              <a16:creationId xmlns:a16="http://schemas.microsoft.com/office/drawing/2014/main" id="{2F25E82D-5C79-4701-B489-C6C767805F40}"/>
            </a:ext>
          </a:extLst>
        </xdr:cNvPr>
        <xdr:cNvCxnSpPr/>
      </xdr:nvCxnSpPr>
      <xdr:spPr>
        <a:xfrm>
          <a:off x="18778220" y="14057376"/>
          <a:ext cx="7315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101600</xdr:rowOff>
    </xdr:from>
    <xdr:to>
      <xdr:col>107</xdr:col>
      <xdr:colOff>101600</xdr:colOff>
      <xdr:row>84</xdr:row>
      <xdr:rowOff>31750</xdr:rowOff>
    </xdr:to>
    <xdr:sp macro="" textlink="">
      <xdr:nvSpPr>
        <xdr:cNvPr id="826" name="楕円 825">
          <a:extLst>
            <a:ext uri="{FF2B5EF4-FFF2-40B4-BE49-F238E27FC236}">
              <a16:creationId xmlns:a16="http://schemas.microsoft.com/office/drawing/2014/main" id="{C04D5D22-B1FC-47A2-9D7B-52B99E48EC9A}"/>
            </a:ext>
          </a:extLst>
        </xdr:cNvPr>
        <xdr:cNvSpPr/>
      </xdr:nvSpPr>
      <xdr:spPr>
        <a:xfrm>
          <a:off x="17937480" y="14015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143256</xdr:rowOff>
    </xdr:from>
    <xdr:to>
      <xdr:col>111</xdr:col>
      <xdr:colOff>177800</xdr:colOff>
      <xdr:row>83</xdr:row>
      <xdr:rowOff>152400</xdr:rowOff>
    </xdr:to>
    <xdr:cxnSp macro="">
      <xdr:nvCxnSpPr>
        <xdr:cNvPr id="827" name="直線コネクタ 826">
          <a:extLst>
            <a:ext uri="{FF2B5EF4-FFF2-40B4-BE49-F238E27FC236}">
              <a16:creationId xmlns:a16="http://schemas.microsoft.com/office/drawing/2014/main" id="{E4F8FA9E-71B2-4C68-B5CB-BD33DA50F89B}"/>
            </a:ext>
          </a:extLst>
        </xdr:cNvPr>
        <xdr:cNvCxnSpPr/>
      </xdr:nvCxnSpPr>
      <xdr:spPr>
        <a:xfrm flipV="1">
          <a:off x="17988280" y="14057376"/>
          <a:ext cx="78994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103887</xdr:rowOff>
    </xdr:from>
    <xdr:to>
      <xdr:col>102</xdr:col>
      <xdr:colOff>165100</xdr:colOff>
      <xdr:row>84</xdr:row>
      <xdr:rowOff>34037</xdr:rowOff>
    </xdr:to>
    <xdr:sp macro="" textlink="">
      <xdr:nvSpPr>
        <xdr:cNvPr id="828" name="楕円 827">
          <a:extLst>
            <a:ext uri="{FF2B5EF4-FFF2-40B4-BE49-F238E27FC236}">
              <a16:creationId xmlns:a16="http://schemas.microsoft.com/office/drawing/2014/main" id="{E1AF0D86-5091-4C3A-B642-E52E67D7D7EF}"/>
            </a:ext>
          </a:extLst>
        </xdr:cNvPr>
        <xdr:cNvSpPr/>
      </xdr:nvSpPr>
      <xdr:spPr>
        <a:xfrm>
          <a:off x="17162780" y="140180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152400</xdr:rowOff>
    </xdr:from>
    <xdr:to>
      <xdr:col>107</xdr:col>
      <xdr:colOff>50800</xdr:colOff>
      <xdr:row>83</xdr:row>
      <xdr:rowOff>154687</xdr:rowOff>
    </xdr:to>
    <xdr:cxnSp macro="">
      <xdr:nvCxnSpPr>
        <xdr:cNvPr id="829" name="直線コネクタ 828">
          <a:extLst>
            <a:ext uri="{FF2B5EF4-FFF2-40B4-BE49-F238E27FC236}">
              <a16:creationId xmlns:a16="http://schemas.microsoft.com/office/drawing/2014/main" id="{24A8C707-A5AF-488A-BCFB-8ECA5F85BA0A}"/>
            </a:ext>
          </a:extLst>
        </xdr:cNvPr>
        <xdr:cNvCxnSpPr/>
      </xdr:nvCxnSpPr>
      <xdr:spPr>
        <a:xfrm flipV="1">
          <a:off x="17213580" y="14066520"/>
          <a:ext cx="7747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113030</xdr:rowOff>
    </xdr:from>
    <xdr:to>
      <xdr:col>98</xdr:col>
      <xdr:colOff>38100</xdr:colOff>
      <xdr:row>84</xdr:row>
      <xdr:rowOff>43180</xdr:rowOff>
    </xdr:to>
    <xdr:sp macro="" textlink="">
      <xdr:nvSpPr>
        <xdr:cNvPr id="830" name="楕円 829">
          <a:extLst>
            <a:ext uri="{FF2B5EF4-FFF2-40B4-BE49-F238E27FC236}">
              <a16:creationId xmlns:a16="http://schemas.microsoft.com/office/drawing/2014/main" id="{02085DA7-00B9-479C-9C45-8808C68F475A}"/>
            </a:ext>
          </a:extLst>
        </xdr:cNvPr>
        <xdr:cNvSpPr/>
      </xdr:nvSpPr>
      <xdr:spPr>
        <a:xfrm>
          <a:off x="16388080" y="140271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154687</xdr:rowOff>
    </xdr:from>
    <xdr:to>
      <xdr:col>102</xdr:col>
      <xdr:colOff>114300</xdr:colOff>
      <xdr:row>83</xdr:row>
      <xdr:rowOff>163830</xdr:rowOff>
    </xdr:to>
    <xdr:cxnSp macro="">
      <xdr:nvCxnSpPr>
        <xdr:cNvPr id="831" name="直線コネクタ 830">
          <a:extLst>
            <a:ext uri="{FF2B5EF4-FFF2-40B4-BE49-F238E27FC236}">
              <a16:creationId xmlns:a16="http://schemas.microsoft.com/office/drawing/2014/main" id="{30CDC313-E4E5-4775-BD9B-D661DB37866A}"/>
            </a:ext>
          </a:extLst>
        </xdr:cNvPr>
        <xdr:cNvCxnSpPr/>
      </xdr:nvCxnSpPr>
      <xdr:spPr>
        <a:xfrm flipV="1">
          <a:off x="16431260" y="14068807"/>
          <a:ext cx="78232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73169</xdr:rowOff>
    </xdr:from>
    <xdr:ext cx="469744" cy="259045"/>
    <xdr:sp macro="" textlink="">
      <xdr:nvSpPr>
        <xdr:cNvPr id="832" name="n_1aveValue【消防施設】&#10;一人当たり面積">
          <a:extLst>
            <a:ext uri="{FF2B5EF4-FFF2-40B4-BE49-F238E27FC236}">
              <a16:creationId xmlns:a16="http://schemas.microsoft.com/office/drawing/2014/main" id="{B19BE6E8-D428-4FF0-BC93-0E603BCB886B}"/>
            </a:ext>
          </a:extLst>
        </xdr:cNvPr>
        <xdr:cNvSpPr txBox="1"/>
      </xdr:nvSpPr>
      <xdr:spPr>
        <a:xfrm>
          <a:off x="18561127" y="14154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96029</xdr:rowOff>
    </xdr:from>
    <xdr:ext cx="469744" cy="259045"/>
    <xdr:sp macro="" textlink="">
      <xdr:nvSpPr>
        <xdr:cNvPr id="833" name="n_2aveValue【消防施設】&#10;一人当たり面積">
          <a:extLst>
            <a:ext uri="{FF2B5EF4-FFF2-40B4-BE49-F238E27FC236}">
              <a16:creationId xmlns:a16="http://schemas.microsoft.com/office/drawing/2014/main" id="{A18AD4A9-EDAB-4A78-B029-77194E4FE90E}"/>
            </a:ext>
          </a:extLst>
        </xdr:cNvPr>
        <xdr:cNvSpPr txBox="1"/>
      </xdr:nvSpPr>
      <xdr:spPr>
        <a:xfrm>
          <a:off x="17776267" y="14177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98314</xdr:rowOff>
    </xdr:from>
    <xdr:ext cx="469744" cy="259045"/>
    <xdr:sp macro="" textlink="">
      <xdr:nvSpPr>
        <xdr:cNvPr id="834" name="n_3aveValue【消防施設】&#10;一人当たり面積">
          <a:extLst>
            <a:ext uri="{FF2B5EF4-FFF2-40B4-BE49-F238E27FC236}">
              <a16:creationId xmlns:a16="http://schemas.microsoft.com/office/drawing/2014/main" id="{B39FC633-E8BD-428B-936E-C8BF9B9D475D}"/>
            </a:ext>
          </a:extLst>
        </xdr:cNvPr>
        <xdr:cNvSpPr txBox="1"/>
      </xdr:nvSpPr>
      <xdr:spPr>
        <a:xfrm>
          <a:off x="17001567" y="14180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91457</xdr:rowOff>
    </xdr:from>
    <xdr:ext cx="469744" cy="259045"/>
    <xdr:sp macro="" textlink="">
      <xdr:nvSpPr>
        <xdr:cNvPr id="835" name="n_4aveValue【消防施設】&#10;一人当たり面積">
          <a:extLst>
            <a:ext uri="{FF2B5EF4-FFF2-40B4-BE49-F238E27FC236}">
              <a16:creationId xmlns:a16="http://schemas.microsoft.com/office/drawing/2014/main" id="{1B46DDE0-6EE8-4F73-9C4C-2FC1F4D76A4A}"/>
            </a:ext>
          </a:extLst>
        </xdr:cNvPr>
        <xdr:cNvSpPr txBox="1"/>
      </xdr:nvSpPr>
      <xdr:spPr>
        <a:xfrm>
          <a:off x="16226867" y="1417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39133</xdr:rowOff>
    </xdr:from>
    <xdr:ext cx="469744" cy="259045"/>
    <xdr:sp macro="" textlink="">
      <xdr:nvSpPr>
        <xdr:cNvPr id="836" name="n_1mainValue【消防施設】&#10;一人当たり面積">
          <a:extLst>
            <a:ext uri="{FF2B5EF4-FFF2-40B4-BE49-F238E27FC236}">
              <a16:creationId xmlns:a16="http://schemas.microsoft.com/office/drawing/2014/main" id="{53932DC4-139B-4BE6-BCB7-F586776C4E6D}"/>
            </a:ext>
          </a:extLst>
        </xdr:cNvPr>
        <xdr:cNvSpPr txBox="1"/>
      </xdr:nvSpPr>
      <xdr:spPr>
        <a:xfrm>
          <a:off x="18561127" y="1378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48277</xdr:rowOff>
    </xdr:from>
    <xdr:ext cx="469744" cy="259045"/>
    <xdr:sp macro="" textlink="">
      <xdr:nvSpPr>
        <xdr:cNvPr id="837" name="n_2mainValue【消防施設】&#10;一人当たり面積">
          <a:extLst>
            <a:ext uri="{FF2B5EF4-FFF2-40B4-BE49-F238E27FC236}">
              <a16:creationId xmlns:a16="http://schemas.microsoft.com/office/drawing/2014/main" id="{A90A1332-D394-4982-A022-6ABC64ED3926}"/>
            </a:ext>
          </a:extLst>
        </xdr:cNvPr>
        <xdr:cNvSpPr txBox="1"/>
      </xdr:nvSpPr>
      <xdr:spPr>
        <a:xfrm>
          <a:off x="17776267" y="137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50564</xdr:rowOff>
    </xdr:from>
    <xdr:ext cx="469744" cy="259045"/>
    <xdr:sp macro="" textlink="">
      <xdr:nvSpPr>
        <xdr:cNvPr id="838" name="n_3mainValue【消防施設】&#10;一人当たり面積">
          <a:extLst>
            <a:ext uri="{FF2B5EF4-FFF2-40B4-BE49-F238E27FC236}">
              <a16:creationId xmlns:a16="http://schemas.microsoft.com/office/drawing/2014/main" id="{9F2B4C34-D308-4B14-8FF1-FA5973323E8A}"/>
            </a:ext>
          </a:extLst>
        </xdr:cNvPr>
        <xdr:cNvSpPr txBox="1"/>
      </xdr:nvSpPr>
      <xdr:spPr>
        <a:xfrm>
          <a:off x="17001567" y="13797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59707</xdr:rowOff>
    </xdr:from>
    <xdr:ext cx="469744" cy="259045"/>
    <xdr:sp macro="" textlink="">
      <xdr:nvSpPr>
        <xdr:cNvPr id="839" name="n_4mainValue【消防施設】&#10;一人当たり面積">
          <a:extLst>
            <a:ext uri="{FF2B5EF4-FFF2-40B4-BE49-F238E27FC236}">
              <a16:creationId xmlns:a16="http://schemas.microsoft.com/office/drawing/2014/main" id="{D079DFDD-1413-4770-8884-B160A020323A}"/>
            </a:ext>
          </a:extLst>
        </xdr:cNvPr>
        <xdr:cNvSpPr txBox="1"/>
      </xdr:nvSpPr>
      <xdr:spPr>
        <a:xfrm>
          <a:off x="16226867" y="1380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58D81820-A5FF-4BFD-AD86-6FD026471EAB}"/>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AAAFB31E-89FA-4AE8-A3DF-953F5466974E}"/>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46B9F1D4-8688-4CE1-B4D3-4DF6AE44C111}"/>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F46F2EB7-9195-4906-B0E6-E833CCCB55CB}"/>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47E81F10-95AC-4B4F-B308-B705E216E662}"/>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DBBF0BF4-BDAD-4327-8B69-29E5B14A5A49}"/>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6E4A2912-A2FF-4739-A733-B2AF656C62DF}"/>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8BDD198B-F780-401F-8805-BF7535DE78E1}"/>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BFF6C1BF-5FE8-459B-A98D-EAE2F248EADF}"/>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00E40D3A-96C8-4673-B009-7F779550B418}"/>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9ECAF8C0-AE51-4D78-B17B-1BA291E56486}"/>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a:extLst>
            <a:ext uri="{FF2B5EF4-FFF2-40B4-BE49-F238E27FC236}">
              <a16:creationId xmlns:a16="http://schemas.microsoft.com/office/drawing/2014/main" id="{DACE2612-3ED7-4063-8C74-FADE4AD04292}"/>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a:extLst>
            <a:ext uri="{FF2B5EF4-FFF2-40B4-BE49-F238E27FC236}">
              <a16:creationId xmlns:a16="http://schemas.microsoft.com/office/drawing/2014/main" id="{34B0763F-5EDD-441B-A9D4-782562392BC6}"/>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a:extLst>
            <a:ext uri="{FF2B5EF4-FFF2-40B4-BE49-F238E27FC236}">
              <a16:creationId xmlns:a16="http://schemas.microsoft.com/office/drawing/2014/main" id="{131F6018-577C-40FF-8CF0-60DC4572B88D}"/>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a:extLst>
            <a:ext uri="{FF2B5EF4-FFF2-40B4-BE49-F238E27FC236}">
              <a16:creationId xmlns:a16="http://schemas.microsoft.com/office/drawing/2014/main" id="{CB3834B6-299D-4D82-8965-1D7E7CD7B867}"/>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a:extLst>
            <a:ext uri="{FF2B5EF4-FFF2-40B4-BE49-F238E27FC236}">
              <a16:creationId xmlns:a16="http://schemas.microsoft.com/office/drawing/2014/main" id="{62557942-808F-4BD6-9349-0AFB742F5C5F}"/>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a:extLst>
            <a:ext uri="{FF2B5EF4-FFF2-40B4-BE49-F238E27FC236}">
              <a16:creationId xmlns:a16="http://schemas.microsoft.com/office/drawing/2014/main" id="{33B97BF4-6882-4D75-A32F-3A4AC7D1A4E9}"/>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a:extLst>
            <a:ext uri="{FF2B5EF4-FFF2-40B4-BE49-F238E27FC236}">
              <a16:creationId xmlns:a16="http://schemas.microsoft.com/office/drawing/2014/main" id="{83EF33A5-A9FD-4B0B-ABFB-049A7CB93B8A}"/>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a:extLst>
            <a:ext uri="{FF2B5EF4-FFF2-40B4-BE49-F238E27FC236}">
              <a16:creationId xmlns:a16="http://schemas.microsoft.com/office/drawing/2014/main" id="{C995AB2D-2065-4722-A099-96127AA9F7F8}"/>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a:extLst>
            <a:ext uri="{FF2B5EF4-FFF2-40B4-BE49-F238E27FC236}">
              <a16:creationId xmlns:a16="http://schemas.microsoft.com/office/drawing/2014/main" id="{D9C6C837-D71F-48F1-800D-049D17E3BA2A}"/>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a:extLst>
            <a:ext uri="{FF2B5EF4-FFF2-40B4-BE49-F238E27FC236}">
              <a16:creationId xmlns:a16="http://schemas.microsoft.com/office/drawing/2014/main" id="{7FA9B83F-B24B-48C5-8534-78BA326CF045}"/>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a:extLst>
            <a:ext uri="{FF2B5EF4-FFF2-40B4-BE49-F238E27FC236}">
              <a16:creationId xmlns:a16="http://schemas.microsoft.com/office/drawing/2014/main" id="{C6CEB337-17BC-47EC-AC0C-1807D1C2F870}"/>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a:extLst>
            <a:ext uri="{FF2B5EF4-FFF2-40B4-BE49-F238E27FC236}">
              <a16:creationId xmlns:a16="http://schemas.microsoft.com/office/drawing/2014/main" id="{A40B7BD3-574D-42BC-A995-A82FA91E9BC8}"/>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7AD49299-A433-4BE2-9B6E-A401C73495A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E40ECE87-53E2-4E57-976A-DEB70B7401C2}"/>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170906</xdr:rowOff>
    </xdr:from>
    <xdr:to>
      <xdr:col>85</xdr:col>
      <xdr:colOff>126364</xdr:colOff>
      <xdr:row>109</xdr:row>
      <xdr:rowOff>9252</xdr:rowOff>
    </xdr:to>
    <xdr:cxnSp macro="">
      <xdr:nvCxnSpPr>
        <xdr:cNvPr id="865" name="直線コネクタ 864">
          <a:extLst>
            <a:ext uri="{FF2B5EF4-FFF2-40B4-BE49-F238E27FC236}">
              <a16:creationId xmlns:a16="http://schemas.microsoft.com/office/drawing/2014/main" id="{BC35A1E5-D301-4FA1-80C4-73867363941F}"/>
            </a:ext>
          </a:extLst>
        </xdr:cNvPr>
        <xdr:cNvCxnSpPr/>
      </xdr:nvCxnSpPr>
      <xdr:spPr>
        <a:xfrm flipV="1">
          <a:off x="14375764" y="16767266"/>
          <a:ext cx="0" cy="1514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13079</xdr:rowOff>
    </xdr:from>
    <xdr:ext cx="405111" cy="259045"/>
    <xdr:sp macro="" textlink="">
      <xdr:nvSpPr>
        <xdr:cNvPr id="866" name="【庁舎】&#10;有形固定資産減価償却率最小値テキスト">
          <a:extLst>
            <a:ext uri="{FF2B5EF4-FFF2-40B4-BE49-F238E27FC236}">
              <a16:creationId xmlns:a16="http://schemas.microsoft.com/office/drawing/2014/main" id="{1F36F64E-8471-43AD-B939-592D62F09103}"/>
            </a:ext>
          </a:extLst>
        </xdr:cNvPr>
        <xdr:cNvSpPr txBox="1"/>
      </xdr:nvSpPr>
      <xdr:spPr>
        <a:xfrm>
          <a:off x="14414500" y="18285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9252</xdr:rowOff>
    </xdr:from>
    <xdr:to>
      <xdr:col>86</xdr:col>
      <xdr:colOff>25400</xdr:colOff>
      <xdr:row>109</xdr:row>
      <xdr:rowOff>9252</xdr:rowOff>
    </xdr:to>
    <xdr:cxnSp macro="">
      <xdr:nvCxnSpPr>
        <xdr:cNvPr id="867" name="直線コネクタ 866">
          <a:extLst>
            <a:ext uri="{FF2B5EF4-FFF2-40B4-BE49-F238E27FC236}">
              <a16:creationId xmlns:a16="http://schemas.microsoft.com/office/drawing/2014/main" id="{4E989E8E-8974-4F84-9E3A-C6FC41CBD1DF}"/>
            </a:ext>
          </a:extLst>
        </xdr:cNvPr>
        <xdr:cNvCxnSpPr/>
      </xdr:nvCxnSpPr>
      <xdr:spPr>
        <a:xfrm>
          <a:off x="14287500" y="182820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117583</xdr:rowOff>
    </xdr:from>
    <xdr:ext cx="340478" cy="259045"/>
    <xdr:sp macro="" textlink="">
      <xdr:nvSpPr>
        <xdr:cNvPr id="868" name="【庁舎】&#10;有形固定資産減価償却率最大値テキスト">
          <a:extLst>
            <a:ext uri="{FF2B5EF4-FFF2-40B4-BE49-F238E27FC236}">
              <a16:creationId xmlns:a16="http://schemas.microsoft.com/office/drawing/2014/main" id="{A76D2335-1D0B-4EBE-B1D5-DDABD8FFBF69}"/>
            </a:ext>
          </a:extLst>
        </xdr:cNvPr>
        <xdr:cNvSpPr txBox="1"/>
      </xdr:nvSpPr>
      <xdr:spPr>
        <a:xfrm>
          <a:off x="14414500" y="165463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170906</xdr:rowOff>
    </xdr:from>
    <xdr:to>
      <xdr:col>86</xdr:col>
      <xdr:colOff>25400</xdr:colOff>
      <xdr:row>99</xdr:row>
      <xdr:rowOff>170906</xdr:rowOff>
    </xdr:to>
    <xdr:cxnSp macro="">
      <xdr:nvCxnSpPr>
        <xdr:cNvPr id="869" name="直線コネクタ 868">
          <a:extLst>
            <a:ext uri="{FF2B5EF4-FFF2-40B4-BE49-F238E27FC236}">
              <a16:creationId xmlns:a16="http://schemas.microsoft.com/office/drawing/2014/main" id="{64128948-BDC4-448E-AD96-AA40C2FB0ABF}"/>
            </a:ext>
          </a:extLst>
        </xdr:cNvPr>
        <xdr:cNvCxnSpPr/>
      </xdr:nvCxnSpPr>
      <xdr:spPr>
        <a:xfrm>
          <a:off x="14287500" y="16767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56078</xdr:rowOff>
    </xdr:from>
    <xdr:ext cx="405111" cy="259045"/>
    <xdr:sp macro="" textlink="">
      <xdr:nvSpPr>
        <xdr:cNvPr id="870" name="【庁舎】&#10;有形固定資産減価償却率平均値テキスト">
          <a:extLst>
            <a:ext uri="{FF2B5EF4-FFF2-40B4-BE49-F238E27FC236}">
              <a16:creationId xmlns:a16="http://schemas.microsoft.com/office/drawing/2014/main" id="{B16BF6CF-D93E-41A1-B627-587069BDD034}"/>
            </a:ext>
          </a:extLst>
        </xdr:cNvPr>
        <xdr:cNvSpPr txBox="1"/>
      </xdr:nvSpPr>
      <xdr:spPr>
        <a:xfrm>
          <a:off x="14414500" y="17490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77651</xdr:rowOff>
    </xdr:from>
    <xdr:to>
      <xdr:col>85</xdr:col>
      <xdr:colOff>177800</xdr:colOff>
      <xdr:row>105</xdr:row>
      <xdr:rowOff>7801</xdr:rowOff>
    </xdr:to>
    <xdr:sp macro="" textlink="">
      <xdr:nvSpPr>
        <xdr:cNvPr id="871" name="フローチャート: 判断 870">
          <a:extLst>
            <a:ext uri="{FF2B5EF4-FFF2-40B4-BE49-F238E27FC236}">
              <a16:creationId xmlns:a16="http://schemas.microsoft.com/office/drawing/2014/main" id="{3EDE71C4-FF01-4B3F-85B4-9A498ABF391B}"/>
            </a:ext>
          </a:extLst>
        </xdr:cNvPr>
        <xdr:cNvSpPr/>
      </xdr:nvSpPr>
      <xdr:spPr>
        <a:xfrm>
          <a:off x="14325600" y="1751221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872" name="フローチャート: 判断 871">
          <a:extLst>
            <a:ext uri="{FF2B5EF4-FFF2-40B4-BE49-F238E27FC236}">
              <a16:creationId xmlns:a16="http://schemas.microsoft.com/office/drawing/2014/main" id="{9008AF72-C4CD-4612-B1B9-417F66811CF1}"/>
            </a:ext>
          </a:extLst>
        </xdr:cNvPr>
        <xdr:cNvSpPr/>
      </xdr:nvSpPr>
      <xdr:spPr>
        <a:xfrm>
          <a:off x="13578840" y="17505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100512</xdr:rowOff>
    </xdr:from>
    <xdr:to>
      <xdr:col>76</xdr:col>
      <xdr:colOff>165100</xdr:colOff>
      <xdr:row>105</xdr:row>
      <xdr:rowOff>30662</xdr:rowOff>
    </xdr:to>
    <xdr:sp macro="" textlink="">
      <xdr:nvSpPr>
        <xdr:cNvPr id="873" name="フローチャート: 判断 872">
          <a:extLst>
            <a:ext uri="{FF2B5EF4-FFF2-40B4-BE49-F238E27FC236}">
              <a16:creationId xmlns:a16="http://schemas.microsoft.com/office/drawing/2014/main" id="{FEC0BA1A-3E12-4E41-9BDF-A39E95427AA6}"/>
            </a:ext>
          </a:extLst>
        </xdr:cNvPr>
        <xdr:cNvSpPr/>
      </xdr:nvSpPr>
      <xdr:spPr>
        <a:xfrm>
          <a:off x="12804140" y="175350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144599</xdr:rowOff>
    </xdr:from>
    <xdr:to>
      <xdr:col>72</xdr:col>
      <xdr:colOff>38100</xdr:colOff>
      <xdr:row>105</xdr:row>
      <xdr:rowOff>74749</xdr:rowOff>
    </xdr:to>
    <xdr:sp macro="" textlink="">
      <xdr:nvSpPr>
        <xdr:cNvPr id="874" name="フローチャート: 判断 873">
          <a:extLst>
            <a:ext uri="{FF2B5EF4-FFF2-40B4-BE49-F238E27FC236}">
              <a16:creationId xmlns:a16="http://schemas.microsoft.com/office/drawing/2014/main" id="{0D87C368-4C3C-4A29-B2F4-2C466E4801B2}"/>
            </a:ext>
          </a:extLst>
        </xdr:cNvPr>
        <xdr:cNvSpPr/>
      </xdr:nvSpPr>
      <xdr:spPr>
        <a:xfrm>
          <a:off x="12029440" y="175791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97245</xdr:rowOff>
    </xdr:from>
    <xdr:to>
      <xdr:col>67</xdr:col>
      <xdr:colOff>101600</xdr:colOff>
      <xdr:row>105</xdr:row>
      <xdr:rowOff>27395</xdr:rowOff>
    </xdr:to>
    <xdr:sp macro="" textlink="">
      <xdr:nvSpPr>
        <xdr:cNvPr id="875" name="フローチャート: 判断 874">
          <a:extLst>
            <a:ext uri="{FF2B5EF4-FFF2-40B4-BE49-F238E27FC236}">
              <a16:creationId xmlns:a16="http://schemas.microsoft.com/office/drawing/2014/main" id="{BFED2C04-45EE-40EA-9BB9-458B476025E5}"/>
            </a:ext>
          </a:extLst>
        </xdr:cNvPr>
        <xdr:cNvSpPr/>
      </xdr:nvSpPr>
      <xdr:spPr>
        <a:xfrm>
          <a:off x="11231880" y="175318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702B883-0D54-46AE-8311-C92415BE1506}"/>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DDEB4AF6-2BE3-442F-90DC-BEF978679CB6}"/>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E374BE2B-0ACD-401E-9E09-04A1526C1C48}"/>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E5097C42-2966-42BB-A35D-FEA80FF97084}"/>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4CE7A739-043D-46B9-A240-AF845DBC8A1D}"/>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62956</xdr:rowOff>
    </xdr:from>
    <xdr:to>
      <xdr:col>85</xdr:col>
      <xdr:colOff>177800</xdr:colOff>
      <xdr:row>101</xdr:row>
      <xdr:rowOff>164556</xdr:rowOff>
    </xdr:to>
    <xdr:sp macro="" textlink="">
      <xdr:nvSpPr>
        <xdr:cNvPr id="881" name="楕円 880">
          <a:extLst>
            <a:ext uri="{FF2B5EF4-FFF2-40B4-BE49-F238E27FC236}">
              <a16:creationId xmlns:a16="http://schemas.microsoft.com/office/drawing/2014/main" id="{5AE7EADF-FCF5-461E-B504-B4694635ED8D}"/>
            </a:ext>
          </a:extLst>
        </xdr:cNvPr>
        <xdr:cNvSpPr/>
      </xdr:nvSpPr>
      <xdr:spPr>
        <a:xfrm>
          <a:off x="14325600" y="1699459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85833</xdr:rowOff>
    </xdr:from>
    <xdr:ext cx="405111" cy="259045"/>
    <xdr:sp macro="" textlink="">
      <xdr:nvSpPr>
        <xdr:cNvPr id="882" name="【庁舎】&#10;有形固定資産減価償却率該当値テキスト">
          <a:extLst>
            <a:ext uri="{FF2B5EF4-FFF2-40B4-BE49-F238E27FC236}">
              <a16:creationId xmlns:a16="http://schemas.microsoft.com/office/drawing/2014/main" id="{24A5048C-9CD2-4452-BA98-788E7DAB6867}"/>
            </a:ext>
          </a:extLst>
        </xdr:cNvPr>
        <xdr:cNvSpPr txBox="1"/>
      </xdr:nvSpPr>
      <xdr:spPr>
        <a:xfrm>
          <a:off x="14414500" y="16849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35198</xdr:rowOff>
    </xdr:from>
    <xdr:to>
      <xdr:col>81</xdr:col>
      <xdr:colOff>101600</xdr:colOff>
      <xdr:row>101</xdr:row>
      <xdr:rowOff>136798</xdr:rowOff>
    </xdr:to>
    <xdr:sp macro="" textlink="">
      <xdr:nvSpPr>
        <xdr:cNvPr id="883" name="楕円 882">
          <a:extLst>
            <a:ext uri="{FF2B5EF4-FFF2-40B4-BE49-F238E27FC236}">
              <a16:creationId xmlns:a16="http://schemas.microsoft.com/office/drawing/2014/main" id="{69D9B57C-72E8-476B-901C-9F7FBB4C16F3}"/>
            </a:ext>
          </a:extLst>
        </xdr:cNvPr>
        <xdr:cNvSpPr/>
      </xdr:nvSpPr>
      <xdr:spPr>
        <a:xfrm>
          <a:off x="13578840" y="1696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85998</xdr:rowOff>
    </xdr:from>
    <xdr:to>
      <xdr:col>85</xdr:col>
      <xdr:colOff>127000</xdr:colOff>
      <xdr:row>101</xdr:row>
      <xdr:rowOff>113756</xdr:rowOff>
    </xdr:to>
    <xdr:cxnSp macro="">
      <xdr:nvCxnSpPr>
        <xdr:cNvPr id="884" name="直線コネクタ 883">
          <a:extLst>
            <a:ext uri="{FF2B5EF4-FFF2-40B4-BE49-F238E27FC236}">
              <a16:creationId xmlns:a16="http://schemas.microsoft.com/office/drawing/2014/main" id="{511E10E1-6748-4DE3-BF25-2D0AEC08378A}"/>
            </a:ext>
          </a:extLst>
        </xdr:cNvPr>
        <xdr:cNvCxnSpPr/>
      </xdr:nvCxnSpPr>
      <xdr:spPr>
        <a:xfrm>
          <a:off x="13629640" y="17017638"/>
          <a:ext cx="74676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66221</xdr:rowOff>
    </xdr:from>
    <xdr:to>
      <xdr:col>76</xdr:col>
      <xdr:colOff>165100</xdr:colOff>
      <xdr:row>101</xdr:row>
      <xdr:rowOff>167821</xdr:rowOff>
    </xdr:to>
    <xdr:sp macro="" textlink="">
      <xdr:nvSpPr>
        <xdr:cNvPr id="885" name="楕円 884">
          <a:extLst>
            <a:ext uri="{FF2B5EF4-FFF2-40B4-BE49-F238E27FC236}">
              <a16:creationId xmlns:a16="http://schemas.microsoft.com/office/drawing/2014/main" id="{E076DA75-9BE6-43BB-A2B6-BEDBADD574EB}"/>
            </a:ext>
          </a:extLst>
        </xdr:cNvPr>
        <xdr:cNvSpPr/>
      </xdr:nvSpPr>
      <xdr:spPr>
        <a:xfrm>
          <a:off x="12804140" y="1699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85998</xdr:rowOff>
    </xdr:from>
    <xdr:to>
      <xdr:col>81</xdr:col>
      <xdr:colOff>50800</xdr:colOff>
      <xdr:row>101</xdr:row>
      <xdr:rowOff>117021</xdr:rowOff>
    </xdr:to>
    <xdr:cxnSp macro="">
      <xdr:nvCxnSpPr>
        <xdr:cNvPr id="886" name="直線コネクタ 885">
          <a:extLst>
            <a:ext uri="{FF2B5EF4-FFF2-40B4-BE49-F238E27FC236}">
              <a16:creationId xmlns:a16="http://schemas.microsoft.com/office/drawing/2014/main" id="{8931D69A-22EE-47DB-AFCC-B60D119172AE}"/>
            </a:ext>
          </a:extLst>
        </xdr:cNvPr>
        <xdr:cNvCxnSpPr/>
      </xdr:nvCxnSpPr>
      <xdr:spPr>
        <a:xfrm flipV="1">
          <a:off x="12854940" y="17017638"/>
          <a:ext cx="7747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35198</xdr:rowOff>
    </xdr:from>
    <xdr:to>
      <xdr:col>72</xdr:col>
      <xdr:colOff>38100</xdr:colOff>
      <xdr:row>101</xdr:row>
      <xdr:rowOff>136798</xdr:rowOff>
    </xdr:to>
    <xdr:sp macro="" textlink="">
      <xdr:nvSpPr>
        <xdr:cNvPr id="887" name="楕円 886">
          <a:extLst>
            <a:ext uri="{FF2B5EF4-FFF2-40B4-BE49-F238E27FC236}">
              <a16:creationId xmlns:a16="http://schemas.microsoft.com/office/drawing/2014/main" id="{B777FDD1-A177-4B84-8FAC-5E6768FB6664}"/>
            </a:ext>
          </a:extLst>
        </xdr:cNvPr>
        <xdr:cNvSpPr/>
      </xdr:nvSpPr>
      <xdr:spPr>
        <a:xfrm>
          <a:off x="12029440" y="169668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85998</xdr:rowOff>
    </xdr:from>
    <xdr:to>
      <xdr:col>76</xdr:col>
      <xdr:colOff>114300</xdr:colOff>
      <xdr:row>101</xdr:row>
      <xdr:rowOff>117021</xdr:rowOff>
    </xdr:to>
    <xdr:cxnSp macro="">
      <xdr:nvCxnSpPr>
        <xdr:cNvPr id="888" name="直線コネクタ 887">
          <a:extLst>
            <a:ext uri="{FF2B5EF4-FFF2-40B4-BE49-F238E27FC236}">
              <a16:creationId xmlns:a16="http://schemas.microsoft.com/office/drawing/2014/main" id="{94900839-66A9-430D-899F-0F89FB7CF52F}"/>
            </a:ext>
          </a:extLst>
        </xdr:cNvPr>
        <xdr:cNvCxnSpPr/>
      </xdr:nvCxnSpPr>
      <xdr:spPr>
        <a:xfrm>
          <a:off x="12072620" y="17017638"/>
          <a:ext cx="78232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5806</xdr:rowOff>
    </xdr:from>
    <xdr:to>
      <xdr:col>67</xdr:col>
      <xdr:colOff>101600</xdr:colOff>
      <xdr:row>101</xdr:row>
      <xdr:rowOff>107406</xdr:rowOff>
    </xdr:to>
    <xdr:sp macro="" textlink="">
      <xdr:nvSpPr>
        <xdr:cNvPr id="889" name="楕円 888">
          <a:extLst>
            <a:ext uri="{FF2B5EF4-FFF2-40B4-BE49-F238E27FC236}">
              <a16:creationId xmlns:a16="http://schemas.microsoft.com/office/drawing/2014/main" id="{6CF6A93D-1FD6-4FB3-820A-92B0CC815356}"/>
            </a:ext>
          </a:extLst>
        </xdr:cNvPr>
        <xdr:cNvSpPr/>
      </xdr:nvSpPr>
      <xdr:spPr>
        <a:xfrm>
          <a:off x="11231880" y="1693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56606</xdr:rowOff>
    </xdr:from>
    <xdr:to>
      <xdr:col>71</xdr:col>
      <xdr:colOff>177800</xdr:colOff>
      <xdr:row>101</xdr:row>
      <xdr:rowOff>85998</xdr:rowOff>
    </xdr:to>
    <xdr:cxnSp macro="">
      <xdr:nvCxnSpPr>
        <xdr:cNvPr id="890" name="直線コネクタ 889">
          <a:extLst>
            <a:ext uri="{FF2B5EF4-FFF2-40B4-BE49-F238E27FC236}">
              <a16:creationId xmlns:a16="http://schemas.microsoft.com/office/drawing/2014/main" id="{183FF047-39FE-41A5-97B1-A9189941E2A8}"/>
            </a:ext>
          </a:extLst>
        </xdr:cNvPr>
        <xdr:cNvCxnSpPr/>
      </xdr:nvCxnSpPr>
      <xdr:spPr>
        <a:xfrm>
          <a:off x="11282680" y="16988246"/>
          <a:ext cx="78994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891" name="n_1aveValue【庁舎】&#10;有形固定資産減価償却率">
          <a:extLst>
            <a:ext uri="{FF2B5EF4-FFF2-40B4-BE49-F238E27FC236}">
              <a16:creationId xmlns:a16="http://schemas.microsoft.com/office/drawing/2014/main" id="{0CD68F58-DD1A-49AF-B1D6-07B639FF2635}"/>
            </a:ext>
          </a:extLst>
        </xdr:cNvPr>
        <xdr:cNvSpPr txBox="1"/>
      </xdr:nvSpPr>
      <xdr:spPr>
        <a:xfrm>
          <a:off x="13437244" y="1759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21789</xdr:rowOff>
    </xdr:from>
    <xdr:ext cx="405111" cy="259045"/>
    <xdr:sp macro="" textlink="">
      <xdr:nvSpPr>
        <xdr:cNvPr id="892" name="n_2aveValue【庁舎】&#10;有形固定資産減価償却率">
          <a:extLst>
            <a:ext uri="{FF2B5EF4-FFF2-40B4-BE49-F238E27FC236}">
              <a16:creationId xmlns:a16="http://schemas.microsoft.com/office/drawing/2014/main" id="{FCFB9A9F-BF14-4578-A654-8DF2910D69FD}"/>
            </a:ext>
          </a:extLst>
        </xdr:cNvPr>
        <xdr:cNvSpPr txBox="1"/>
      </xdr:nvSpPr>
      <xdr:spPr>
        <a:xfrm>
          <a:off x="12675244" y="17623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65876</xdr:rowOff>
    </xdr:from>
    <xdr:ext cx="405111" cy="259045"/>
    <xdr:sp macro="" textlink="">
      <xdr:nvSpPr>
        <xdr:cNvPr id="893" name="n_3aveValue【庁舎】&#10;有形固定資産減価償却率">
          <a:extLst>
            <a:ext uri="{FF2B5EF4-FFF2-40B4-BE49-F238E27FC236}">
              <a16:creationId xmlns:a16="http://schemas.microsoft.com/office/drawing/2014/main" id="{7A624DC7-5A71-44B1-952C-E231FCB48835}"/>
            </a:ext>
          </a:extLst>
        </xdr:cNvPr>
        <xdr:cNvSpPr txBox="1"/>
      </xdr:nvSpPr>
      <xdr:spPr>
        <a:xfrm>
          <a:off x="11900544" y="17668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18522</xdr:rowOff>
    </xdr:from>
    <xdr:ext cx="405111" cy="259045"/>
    <xdr:sp macro="" textlink="">
      <xdr:nvSpPr>
        <xdr:cNvPr id="894" name="n_4aveValue【庁舎】&#10;有形固定資産減価償却率">
          <a:extLst>
            <a:ext uri="{FF2B5EF4-FFF2-40B4-BE49-F238E27FC236}">
              <a16:creationId xmlns:a16="http://schemas.microsoft.com/office/drawing/2014/main" id="{6A6727EB-ECB5-40C6-B471-453B0B0DF2CD}"/>
            </a:ext>
          </a:extLst>
        </xdr:cNvPr>
        <xdr:cNvSpPr txBox="1"/>
      </xdr:nvSpPr>
      <xdr:spPr>
        <a:xfrm>
          <a:off x="11102984" y="1762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153325</xdr:rowOff>
    </xdr:from>
    <xdr:ext cx="405111" cy="259045"/>
    <xdr:sp macro="" textlink="">
      <xdr:nvSpPr>
        <xdr:cNvPr id="895" name="n_1mainValue【庁舎】&#10;有形固定資産減価償却率">
          <a:extLst>
            <a:ext uri="{FF2B5EF4-FFF2-40B4-BE49-F238E27FC236}">
              <a16:creationId xmlns:a16="http://schemas.microsoft.com/office/drawing/2014/main" id="{05E382DA-1660-4DD0-A4B4-01D7127291F2}"/>
            </a:ext>
          </a:extLst>
        </xdr:cNvPr>
        <xdr:cNvSpPr txBox="1"/>
      </xdr:nvSpPr>
      <xdr:spPr>
        <a:xfrm>
          <a:off x="13437244" y="1674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12898</xdr:rowOff>
    </xdr:from>
    <xdr:ext cx="405111" cy="259045"/>
    <xdr:sp macro="" textlink="">
      <xdr:nvSpPr>
        <xdr:cNvPr id="896" name="n_2mainValue【庁舎】&#10;有形固定資産減価償却率">
          <a:extLst>
            <a:ext uri="{FF2B5EF4-FFF2-40B4-BE49-F238E27FC236}">
              <a16:creationId xmlns:a16="http://schemas.microsoft.com/office/drawing/2014/main" id="{217CD887-56E2-44E4-A8EE-0DBC6B640824}"/>
            </a:ext>
          </a:extLst>
        </xdr:cNvPr>
        <xdr:cNvSpPr txBox="1"/>
      </xdr:nvSpPr>
      <xdr:spPr>
        <a:xfrm>
          <a:off x="12675244" y="16776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153325</xdr:rowOff>
    </xdr:from>
    <xdr:ext cx="405111" cy="259045"/>
    <xdr:sp macro="" textlink="">
      <xdr:nvSpPr>
        <xdr:cNvPr id="897" name="n_3mainValue【庁舎】&#10;有形固定資産減価償却率">
          <a:extLst>
            <a:ext uri="{FF2B5EF4-FFF2-40B4-BE49-F238E27FC236}">
              <a16:creationId xmlns:a16="http://schemas.microsoft.com/office/drawing/2014/main" id="{432BC426-C613-47BB-9803-602E328F47B1}"/>
            </a:ext>
          </a:extLst>
        </xdr:cNvPr>
        <xdr:cNvSpPr txBox="1"/>
      </xdr:nvSpPr>
      <xdr:spPr>
        <a:xfrm>
          <a:off x="11900544" y="1674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123933</xdr:rowOff>
    </xdr:from>
    <xdr:ext cx="405111" cy="259045"/>
    <xdr:sp macro="" textlink="">
      <xdr:nvSpPr>
        <xdr:cNvPr id="898" name="n_4mainValue【庁舎】&#10;有形固定資産減価償却率">
          <a:extLst>
            <a:ext uri="{FF2B5EF4-FFF2-40B4-BE49-F238E27FC236}">
              <a16:creationId xmlns:a16="http://schemas.microsoft.com/office/drawing/2014/main" id="{97A99728-ED29-442B-9461-76E34E591B8F}"/>
            </a:ext>
          </a:extLst>
        </xdr:cNvPr>
        <xdr:cNvSpPr txBox="1"/>
      </xdr:nvSpPr>
      <xdr:spPr>
        <a:xfrm>
          <a:off x="11102984" y="16720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296E0C6A-9CF3-4237-AC56-7334FC86180F}"/>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1DCBD8CA-A994-4C18-AF37-85C214493644}"/>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F4320A97-DAFF-47B2-A41B-617CC1E5B61E}"/>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6383A9DD-5DCA-41AA-8B1B-DECDC7B24632}"/>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5EFEB00E-B49A-4749-B068-7A601A6CDDF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05E75B3D-6B23-41FA-AEB5-6CABA8ACF6C3}"/>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AB97ECCC-9470-4BCD-A83B-B85148B15817}"/>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940197A1-D708-4B73-B17B-9A0ABC27F5EA}"/>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418EE075-6C12-4633-A33C-497F3181C632}"/>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3B6645CE-E70E-4EAB-8DD4-489FB8A29EE3}"/>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9" name="直線コネクタ 908">
          <a:extLst>
            <a:ext uri="{FF2B5EF4-FFF2-40B4-BE49-F238E27FC236}">
              <a16:creationId xmlns:a16="http://schemas.microsoft.com/office/drawing/2014/main" id="{D130E11D-672D-4BBE-9A11-1866775A4B66}"/>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0" name="テキスト ボックス 909">
          <a:extLst>
            <a:ext uri="{FF2B5EF4-FFF2-40B4-BE49-F238E27FC236}">
              <a16:creationId xmlns:a16="http://schemas.microsoft.com/office/drawing/2014/main" id="{06EDD724-EBEB-49B0-9F7D-3B67BF65A377}"/>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1" name="直線コネクタ 910">
          <a:extLst>
            <a:ext uri="{FF2B5EF4-FFF2-40B4-BE49-F238E27FC236}">
              <a16:creationId xmlns:a16="http://schemas.microsoft.com/office/drawing/2014/main" id="{152E04B0-0EBE-411F-821A-2FA73C4C3657}"/>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2" name="テキスト ボックス 911">
          <a:extLst>
            <a:ext uri="{FF2B5EF4-FFF2-40B4-BE49-F238E27FC236}">
              <a16:creationId xmlns:a16="http://schemas.microsoft.com/office/drawing/2014/main" id="{6F9E7197-6729-4A3A-AACA-356F241FA61E}"/>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3" name="直線コネクタ 912">
          <a:extLst>
            <a:ext uri="{FF2B5EF4-FFF2-40B4-BE49-F238E27FC236}">
              <a16:creationId xmlns:a16="http://schemas.microsoft.com/office/drawing/2014/main" id="{976D30DB-88D8-4F4F-A96B-C29D34D0A22D}"/>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4" name="テキスト ボックス 913">
          <a:extLst>
            <a:ext uri="{FF2B5EF4-FFF2-40B4-BE49-F238E27FC236}">
              <a16:creationId xmlns:a16="http://schemas.microsoft.com/office/drawing/2014/main" id="{EB723B62-E402-4F12-8225-AA9BE8BC3855}"/>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5" name="直線コネクタ 914">
          <a:extLst>
            <a:ext uri="{FF2B5EF4-FFF2-40B4-BE49-F238E27FC236}">
              <a16:creationId xmlns:a16="http://schemas.microsoft.com/office/drawing/2014/main" id="{EC114EA6-5C8F-4E85-BB3E-2B516D92773A}"/>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6" name="テキスト ボックス 915">
          <a:extLst>
            <a:ext uri="{FF2B5EF4-FFF2-40B4-BE49-F238E27FC236}">
              <a16:creationId xmlns:a16="http://schemas.microsoft.com/office/drawing/2014/main" id="{4658FFE5-422C-4C73-B193-DAFD1C5059D4}"/>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7" name="直線コネクタ 916">
          <a:extLst>
            <a:ext uri="{FF2B5EF4-FFF2-40B4-BE49-F238E27FC236}">
              <a16:creationId xmlns:a16="http://schemas.microsoft.com/office/drawing/2014/main" id="{43215936-17FB-4C22-89CE-82B0FEDF3F3C}"/>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8" name="テキスト ボックス 917">
          <a:extLst>
            <a:ext uri="{FF2B5EF4-FFF2-40B4-BE49-F238E27FC236}">
              <a16:creationId xmlns:a16="http://schemas.microsoft.com/office/drawing/2014/main" id="{300226D4-C6A1-457E-9474-7B4DDFE032C8}"/>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9" name="直線コネクタ 918">
          <a:extLst>
            <a:ext uri="{FF2B5EF4-FFF2-40B4-BE49-F238E27FC236}">
              <a16:creationId xmlns:a16="http://schemas.microsoft.com/office/drawing/2014/main" id="{28E26C27-BAE3-4630-83DA-7422B363B206}"/>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0" name="テキスト ボックス 919">
          <a:extLst>
            <a:ext uri="{FF2B5EF4-FFF2-40B4-BE49-F238E27FC236}">
              <a16:creationId xmlns:a16="http://schemas.microsoft.com/office/drawing/2014/main" id="{C4E4BC82-50D0-4F7C-823F-7035ED6A300E}"/>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1" name="直線コネクタ 920">
          <a:extLst>
            <a:ext uri="{FF2B5EF4-FFF2-40B4-BE49-F238E27FC236}">
              <a16:creationId xmlns:a16="http://schemas.microsoft.com/office/drawing/2014/main" id="{6D1970CE-C58B-4013-8D4C-3EAF00114458}"/>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2" name="テキスト ボックス 921">
          <a:extLst>
            <a:ext uri="{FF2B5EF4-FFF2-40B4-BE49-F238E27FC236}">
              <a16:creationId xmlns:a16="http://schemas.microsoft.com/office/drawing/2014/main" id="{F5474328-F109-4AC2-870F-62A91967FE2D}"/>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3" name="【庁舎】&#10;一人当たり面積グラフ枠">
          <a:extLst>
            <a:ext uri="{FF2B5EF4-FFF2-40B4-BE49-F238E27FC236}">
              <a16:creationId xmlns:a16="http://schemas.microsoft.com/office/drawing/2014/main" id="{ABA23CA3-7DD3-4D75-ACAD-BCA2350ADBC2}"/>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106680</xdr:rowOff>
    </xdr:from>
    <xdr:to>
      <xdr:col>116</xdr:col>
      <xdr:colOff>62864</xdr:colOff>
      <xdr:row>107</xdr:row>
      <xdr:rowOff>156211</xdr:rowOff>
    </xdr:to>
    <xdr:cxnSp macro="">
      <xdr:nvCxnSpPr>
        <xdr:cNvPr id="924" name="直線コネクタ 923">
          <a:extLst>
            <a:ext uri="{FF2B5EF4-FFF2-40B4-BE49-F238E27FC236}">
              <a16:creationId xmlns:a16="http://schemas.microsoft.com/office/drawing/2014/main" id="{CD978EE9-FBFD-4B50-A6C7-0A7041EAEAA0}"/>
            </a:ext>
          </a:extLst>
        </xdr:cNvPr>
        <xdr:cNvCxnSpPr/>
      </xdr:nvCxnSpPr>
      <xdr:spPr>
        <a:xfrm flipV="1">
          <a:off x="19509104" y="16870680"/>
          <a:ext cx="0" cy="1223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160038</xdr:rowOff>
    </xdr:from>
    <xdr:ext cx="469744" cy="259045"/>
    <xdr:sp macro="" textlink="">
      <xdr:nvSpPr>
        <xdr:cNvPr id="925" name="【庁舎】&#10;一人当たり面積最小値テキスト">
          <a:extLst>
            <a:ext uri="{FF2B5EF4-FFF2-40B4-BE49-F238E27FC236}">
              <a16:creationId xmlns:a16="http://schemas.microsoft.com/office/drawing/2014/main" id="{2EF6D927-98C2-4DF5-A303-8B306E7B4338}"/>
            </a:ext>
          </a:extLst>
        </xdr:cNvPr>
        <xdr:cNvSpPr txBox="1"/>
      </xdr:nvSpPr>
      <xdr:spPr>
        <a:xfrm>
          <a:off x="19547840" y="1809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156211</xdr:rowOff>
    </xdr:from>
    <xdr:to>
      <xdr:col>116</xdr:col>
      <xdr:colOff>152400</xdr:colOff>
      <xdr:row>107</xdr:row>
      <xdr:rowOff>156211</xdr:rowOff>
    </xdr:to>
    <xdr:cxnSp macro="">
      <xdr:nvCxnSpPr>
        <xdr:cNvPr id="926" name="直線コネクタ 925">
          <a:extLst>
            <a:ext uri="{FF2B5EF4-FFF2-40B4-BE49-F238E27FC236}">
              <a16:creationId xmlns:a16="http://schemas.microsoft.com/office/drawing/2014/main" id="{7FB1317F-0FC7-46C4-B71A-4FAC94927CE1}"/>
            </a:ext>
          </a:extLst>
        </xdr:cNvPr>
        <xdr:cNvCxnSpPr/>
      </xdr:nvCxnSpPr>
      <xdr:spPr>
        <a:xfrm>
          <a:off x="19443700" y="180936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53357</xdr:rowOff>
    </xdr:from>
    <xdr:ext cx="469744" cy="259045"/>
    <xdr:sp macro="" textlink="">
      <xdr:nvSpPr>
        <xdr:cNvPr id="927" name="【庁舎】&#10;一人当たり面積最大値テキスト">
          <a:extLst>
            <a:ext uri="{FF2B5EF4-FFF2-40B4-BE49-F238E27FC236}">
              <a16:creationId xmlns:a16="http://schemas.microsoft.com/office/drawing/2014/main" id="{A441A2A2-DA7C-44E6-86BA-AF436FD4A47D}"/>
            </a:ext>
          </a:extLst>
        </xdr:cNvPr>
        <xdr:cNvSpPr txBox="1"/>
      </xdr:nvSpPr>
      <xdr:spPr>
        <a:xfrm>
          <a:off x="19547840" y="16649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106680</xdr:rowOff>
    </xdr:from>
    <xdr:to>
      <xdr:col>116</xdr:col>
      <xdr:colOff>152400</xdr:colOff>
      <xdr:row>100</xdr:row>
      <xdr:rowOff>106680</xdr:rowOff>
    </xdr:to>
    <xdr:cxnSp macro="">
      <xdr:nvCxnSpPr>
        <xdr:cNvPr id="928" name="直線コネクタ 927">
          <a:extLst>
            <a:ext uri="{FF2B5EF4-FFF2-40B4-BE49-F238E27FC236}">
              <a16:creationId xmlns:a16="http://schemas.microsoft.com/office/drawing/2014/main" id="{F59059C1-370B-4E3C-953F-1EC7E8F70108}"/>
            </a:ext>
          </a:extLst>
        </xdr:cNvPr>
        <xdr:cNvCxnSpPr/>
      </xdr:nvCxnSpPr>
      <xdr:spPr>
        <a:xfrm>
          <a:off x="19443700" y="168706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7638</xdr:rowOff>
    </xdr:from>
    <xdr:ext cx="469744" cy="259045"/>
    <xdr:sp macro="" textlink="">
      <xdr:nvSpPr>
        <xdr:cNvPr id="929" name="【庁舎】&#10;一人当たり面積平均値テキスト">
          <a:extLst>
            <a:ext uri="{FF2B5EF4-FFF2-40B4-BE49-F238E27FC236}">
              <a16:creationId xmlns:a16="http://schemas.microsoft.com/office/drawing/2014/main" id="{63566050-5A1F-4F4E-B583-54C6453D3301}"/>
            </a:ext>
          </a:extLst>
        </xdr:cNvPr>
        <xdr:cNvSpPr txBox="1"/>
      </xdr:nvSpPr>
      <xdr:spPr>
        <a:xfrm>
          <a:off x="19547840" y="176098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29211</xdr:rowOff>
    </xdr:from>
    <xdr:to>
      <xdr:col>116</xdr:col>
      <xdr:colOff>114300</xdr:colOff>
      <xdr:row>105</xdr:row>
      <xdr:rowOff>130811</xdr:rowOff>
    </xdr:to>
    <xdr:sp macro="" textlink="">
      <xdr:nvSpPr>
        <xdr:cNvPr id="930" name="フローチャート: 判断 929">
          <a:extLst>
            <a:ext uri="{FF2B5EF4-FFF2-40B4-BE49-F238E27FC236}">
              <a16:creationId xmlns:a16="http://schemas.microsoft.com/office/drawing/2014/main" id="{0325C9EE-8D92-4F11-8AF8-C568867F89E0}"/>
            </a:ext>
          </a:extLst>
        </xdr:cNvPr>
        <xdr:cNvSpPr/>
      </xdr:nvSpPr>
      <xdr:spPr>
        <a:xfrm>
          <a:off x="19458940" y="1763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45538</xdr:rowOff>
    </xdr:from>
    <xdr:to>
      <xdr:col>112</xdr:col>
      <xdr:colOff>38100</xdr:colOff>
      <xdr:row>105</xdr:row>
      <xdr:rowOff>147138</xdr:rowOff>
    </xdr:to>
    <xdr:sp macro="" textlink="">
      <xdr:nvSpPr>
        <xdr:cNvPr id="931" name="フローチャート: 判断 930">
          <a:extLst>
            <a:ext uri="{FF2B5EF4-FFF2-40B4-BE49-F238E27FC236}">
              <a16:creationId xmlns:a16="http://schemas.microsoft.com/office/drawing/2014/main" id="{80CABCCD-301D-4E47-B87B-787EFC105C1C}"/>
            </a:ext>
          </a:extLst>
        </xdr:cNvPr>
        <xdr:cNvSpPr/>
      </xdr:nvSpPr>
      <xdr:spPr>
        <a:xfrm>
          <a:off x="18735040" y="1764773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60779</xdr:rowOff>
    </xdr:from>
    <xdr:to>
      <xdr:col>107</xdr:col>
      <xdr:colOff>101600</xdr:colOff>
      <xdr:row>105</xdr:row>
      <xdr:rowOff>162379</xdr:rowOff>
    </xdr:to>
    <xdr:sp macro="" textlink="">
      <xdr:nvSpPr>
        <xdr:cNvPr id="932" name="フローチャート: 判断 931">
          <a:extLst>
            <a:ext uri="{FF2B5EF4-FFF2-40B4-BE49-F238E27FC236}">
              <a16:creationId xmlns:a16="http://schemas.microsoft.com/office/drawing/2014/main" id="{C4A8A679-1966-48C7-8FF7-0E551316CF1F}"/>
            </a:ext>
          </a:extLst>
        </xdr:cNvPr>
        <xdr:cNvSpPr/>
      </xdr:nvSpPr>
      <xdr:spPr>
        <a:xfrm>
          <a:off x="17937480" y="17662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110852</xdr:rowOff>
    </xdr:from>
    <xdr:to>
      <xdr:col>102</xdr:col>
      <xdr:colOff>165100</xdr:colOff>
      <xdr:row>106</xdr:row>
      <xdr:rowOff>41002</xdr:rowOff>
    </xdr:to>
    <xdr:sp macro="" textlink="">
      <xdr:nvSpPr>
        <xdr:cNvPr id="933" name="フローチャート: 判断 932">
          <a:extLst>
            <a:ext uri="{FF2B5EF4-FFF2-40B4-BE49-F238E27FC236}">
              <a16:creationId xmlns:a16="http://schemas.microsoft.com/office/drawing/2014/main" id="{2BADF800-99AD-416D-9174-E7D8C25EA201}"/>
            </a:ext>
          </a:extLst>
        </xdr:cNvPr>
        <xdr:cNvSpPr/>
      </xdr:nvSpPr>
      <xdr:spPr>
        <a:xfrm>
          <a:off x="17162780" y="177130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98879</xdr:rowOff>
    </xdr:from>
    <xdr:to>
      <xdr:col>98</xdr:col>
      <xdr:colOff>38100</xdr:colOff>
      <xdr:row>106</xdr:row>
      <xdr:rowOff>29029</xdr:rowOff>
    </xdr:to>
    <xdr:sp macro="" textlink="">
      <xdr:nvSpPr>
        <xdr:cNvPr id="934" name="フローチャート: 判断 933">
          <a:extLst>
            <a:ext uri="{FF2B5EF4-FFF2-40B4-BE49-F238E27FC236}">
              <a16:creationId xmlns:a16="http://schemas.microsoft.com/office/drawing/2014/main" id="{9E017A61-8696-4DB7-81F6-AC88D3D93A4A}"/>
            </a:ext>
          </a:extLst>
        </xdr:cNvPr>
        <xdr:cNvSpPr/>
      </xdr:nvSpPr>
      <xdr:spPr>
        <a:xfrm>
          <a:off x="16388080" y="1770107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5D12E200-5EB0-4693-AC37-1C287456C3BF}"/>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93346B1B-785A-4E77-88D6-EA1169A56897}"/>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E7E03AC6-B04C-4BC7-AA2A-EF0D3D644C3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CF36BAEB-FD29-4CDA-A134-0756149C9C69}"/>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F60A9ED0-7346-4944-8939-854985E3E5E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78739</xdr:rowOff>
    </xdr:from>
    <xdr:to>
      <xdr:col>116</xdr:col>
      <xdr:colOff>114300</xdr:colOff>
      <xdr:row>103</xdr:row>
      <xdr:rowOff>8889</xdr:rowOff>
    </xdr:to>
    <xdr:sp macro="" textlink="">
      <xdr:nvSpPr>
        <xdr:cNvPr id="940" name="楕円 939">
          <a:extLst>
            <a:ext uri="{FF2B5EF4-FFF2-40B4-BE49-F238E27FC236}">
              <a16:creationId xmlns:a16="http://schemas.microsoft.com/office/drawing/2014/main" id="{5665FBA2-212E-430D-9155-9AE07558057F}"/>
            </a:ext>
          </a:extLst>
        </xdr:cNvPr>
        <xdr:cNvSpPr/>
      </xdr:nvSpPr>
      <xdr:spPr>
        <a:xfrm>
          <a:off x="19458940" y="171780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101616</xdr:rowOff>
    </xdr:from>
    <xdr:ext cx="469744" cy="259045"/>
    <xdr:sp macro="" textlink="">
      <xdr:nvSpPr>
        <xdr:cNvPr id="941" name="【庁舎】&#10;一人当たり面積該当値テキスト">
          <a:extLst>
            <a:ext uri="{FF2B5EF4-FFF2-40B4-BE49-F238E27FC236}">
              <a16:creationId xmlns:a16="http://schemas.microsoft.com/office/drawing/2014/main" id="{FFC18CFC-41A1-4A5A-83D7-86B8E31BA17E}"/>
            </a:ext>
          </a:extLst>
        </xdr:cNvPr>
        <xdr:cNvSpPr txBox="1"/>
      </xdr:nvSpPr>
      <xdr:spPr>
        <a:xfrm>
          <a:off x="19547840" y="17033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72208</xdr:rowOff>
    </xdr:from>
    <xdr:to>
      <xdr:col>112</xdr:col>
      <xdr:colOff>38100</xdr:colOff>
      <xdr:row>103</xdr:row>
      <xdr:rowOff>2358</xdr:rowOff>
    </xdr:to>
    <xdr:sp macro="" textlink="">
      <xdr:nvSpPr>
        <xdr:cNvPr id="942" name="楕円 941">
          <a:extLst>
            <a:ext uri="{FF2B5EF4-FFF2-40B4-BE49-F238E27FC236}">
              <a16:creationId xmlns:a16="http://schemas.microsoft.com/office/drawing/2014/main" id="{B876AD2E-6D5F-4FA1-8061-21E89C409A61}"/>
            </a:ext>
          </a:extLst>
        </xdr:cNvPr>
        <xdr:cNvSpPr/>
      </xdr:nvSpPr>
      <xdr:spPr>
        <a:xfrm>
          <a:off x="18735040" y="171714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123008</xdr:rowOff>
    </xdr:from>
    <xdr:to>
      <xdr:col>116</xdr:col>
      <xdr:colOff>63500</xdr:colOff>
      <xdr:row>102</xdr:row>
      <xdr:rowOff>129539</xdr:rowOff>
    </xdr:to>
    <xdr:cxnSp macro="">
      <xdr:nvCxnSpPr>
        <xdr:cNvPr id="943" name="直線コネクタ 942">
          <a:extLst>
            <a:ext uri="{FF2B5EF4-FFF2-40B4-BE49-F238E27FC236}">
              <a16:creationId xmlns:a16="http://schemas.microsoft.com/office/drawing/2014/main" id="{66DE29B1-0983-44D0-B268-B65176B3C44D}"/>
            </a:ext>
          </a:extLst>
        </xdr:cNvPr>
        <xdr:cNvCxnSpPr/>
      </xdr:nvCxnSpPr>
      <xdr:spPr>
        <a:xfrm>
          <a:off x="18778220" y="17222288"/>
          <a:ext cx="73152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101</xdr:row>
      <xdr:rowOff>39007</xdr:rowOff>
    </xdr:from>
    <xdr:to>
      <xdr:col>107</xdr:col>
      <xdr:colOff>101600</xdr:colOff>
      <xdr:row>101</xdr:row>
      <xdr:rowOff>140607</xdr:rowOff>
    </xdr:to>
    <xdr:sp macro="" textlink="">
      <xdr:nvSpPr>
        <xdr:cNvPr id="944" name="楕円 943">
          <a:extLst>
            <a:ext uri="{FF2B5EF4-FFF2-40B4-BE49-F238E27FC236}">
              <a16:creationId xmlns:a16="http://schemas.microsoft.com/office/drawing/2014/main" id="{BBE70EC8-0CB2-449C-A801-B71AD1EEC9E5}"/>
            </a:ext>
          </a:extLst>
        </xdr:cNvPr>
        <xdr:cNvSpPr/>
      </xdr:nvSpPr>
      <xdr:spPr>
        <a:xfrm>
          <a:off x="17937480" y="1697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101</xdr:row>
      <xdr:rowOff>89807</xdr:rowOff>
    </xdr:from>
    <xdr:to>
      <xdr:col>111</xdr:col>
      <xdr:colOff>177800</xdr:colOff>
      <xdr:row>102</xdr:row>
      <xdr:rowOff>123008</xdr:rowOff>
    </xdr:to>
    <xdr:cxnSp macro="">
      <xdr:nvCxnSpPr>
        <xdr:cNvPr id="945" name="直線コネクタ 944">
          <a:extLst>
            <a:ext uri="{FF2B5EF4-FFF2-40B4-BE49-F238E27FC236}">
              <a16:creationId xmlns:a16="http://schemas.microsoft.com/office/drawing/2014/main" id="{97EB4485-D932-4D84-AAD6-6429E379C0C2}"/>
            </a:ext>
          </a:extLst>
        </xdr:cNvPr>
        <xdr:cNvCxnSpPr/>
      </xdr:nvCxnSpPr>
      <xdr:spPr>
        <a:xfrm>
          <a:off x="17988280" y="17021447"/>
          <a:ext cx="789940" cy="20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101</xdr:row>
      <xdr:rowOff>42273</xdr:rowOff>
    </xdr:from>
    <xdr:to>
      <xdr:col>102</xdr:col>
      <xdr:colOff>165100</xdr:colOff>
      <xdr:row>101</xdr:row>
      <xdr:rowOff>143873</xdr:rowOff>
    </xdr:to>
    <xdr:sp macro="" textlink="">
      <xdr:nvSpPr>
        <xdr:cNvPr id="946" name="楕円 945">
          <a:extLst>
            <a:ext uri="{FF2B5EF4-FFF2-40B4-BE49-F238E27FC236}">
              <a16:creationId xmlns:a16="http://schemas.microsoft.com/office/drawing/2014/main" id="{C5783A1B-2354-449C-BD7B-1643735139EB}"/>
            </a:ext>
          </a:extLst>
        </xdr:cNvPr>
        <xdr:cNvSpPr/>
      </xdr:nvSpPr>
      <xdr:spPr>
        <a:xfrm>
          <a:off x="17162780" y="1697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101</xdr:row>
      <xdr:rowOff>89807</xdr:rowOff>
    </xdr:from>
    <xdr:to>
      <xdr:col>107</xdr:col>
      <xdr:colOff>50800</xdr:colOff>
      <xdr:row>101</xdr:row>
      <xdr:rowOff>93073</xdr:rowOff>
    </xdr:to>
    <xdr:cxnSp macro="">
      <xdr:nvCxnSpPr>
        <xdr:cNvPr id="947" name="直線コネクタ 946">
          <a:extLst>
            <a:ext uri="{FF2B5EF4-FFF2-40B4-BE49-F238E27FC236}">
              <a16:creationId xmlns:a16="http://schemas.microsoft.com/office/drawing/2014/main" id="{B12AF598-C0A2-4828-9979-E419C799A516}"/>
            </a:ext>
          </a:extLst>
        </xdr:cNvPr>
        <xdr:cNvCxnSpPr/>
      </xdr:nvCxnSpPr>
      <xdr:spPr>
        <a:xfrm flipV="1">
          <a:off x="17213580" y="17021447"/>
          <a:ext cx="7747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101</xdr:row>
      <xdr:rowOff>81462</xdr:rowOff>
    </xdr:from>
    <xdr:to>
      <xdr:col>98</xdr:col>
      <xdr:colOff>38100</xdr:colOff>
      <xdr:row>102</xdr:row>
      <xdr:rowOff>11612</xdr:rowOff>
    </xdr:to>
    <xdr:sp macro="" textlink="">
      <xdr:nvSpPr>
        <xdr:cNvPr id="948" name="楕円 947">
          <a:extLst>
            <a:ext uri="{FF2B5EF4-FFF2-40B4-BE49-F238E27FC236}">
              <a16:creationId xmlns:a16="http://schemas.microsoft.com/office/drawing/2014/main" id="{33C2030F-2599-4E9C-A862-78F46FC4C168}"/>
            </a:ext>
          </a:extLst>
        </xdr:cNvPr>
        <xdr:cNvSpPr/>
      </xdr:nvSpPr>
      <xdr:spPr>
        <a:xfrm>
          <a:off x="16388080" y="170131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101</xdr:row>
      <xdr:rowOff>93073</xdr:rowOff>
    </xdr:from>
    <xdr:to>
      <xdr:col>102</xdr:col>
      <xdr:colOff>114300</xdr:colOff>
      <xdr:row>101</xdr:row>
      <xdr:rowOff>132262</xdr:rowOff>
    </xdr:to>
    <xdr:cxnSp macro="">
      <xdr:nvCxnSpPr>
        <xdr:cNvPr id="949" name="直線コネクタ 948">
          <a:extLst>
            <a:ext uri="{FF2B5EF4-FFF2-40B4-BE49-F238E27FC236}">
              <a16:creationId xmlns:a16="http://schemas.microsoft.com/office/drawing/2014/main" id="{33B2703D-8658-4006-BD9C-598A624C688B}"/>
            </a:ext>
          </a:extLst>
        </xdr:cNvPr>
        <xdr:cNvCxnSpPr/>
      </xdr:nvCxnSpPr>
      <xdr:spPr>
        <a:xfrm flipV="1">
          <a:off x="16431260" y="17024713"/>
          <a:ext cx="78232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138265</xdr:rowOff>
    </xdr:from>
    <xdr:ext cx="469744" cy="259045"/>
    <xdr:sp macro="" textlink="">
      <xdr:nvSpPr>
        <xdr:cNvPr id="950" name="n_1aveValue【庁舎】&#10;一人当たり面積">
          <a:extLst>
            <a:ext uri="{FF2B5EF4-FFF2-40B4-BE49-F238E27FC236}">
              <a16:creationId xmlns:a16="http://schemas.microsoft.com/office/drawing/2014/main" id="{6CDACC08-9959-48EE-A827-987B0DFA2E22}"/>
            </a:ext>
          </a:extLst>
        </xdr:cNvPr>
        <xdr:cNvSpPr txBox="1"/>
      </xdr:nvSpPr>
      <xdr:spPr>
        <a:xfrm>
          <a:off x="18561127" y="17740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153506</xdr:rowOff>
    </xdr:from>
    <xdr:ext cx="469744" cy="259045"/>
    <xdr:sp macro="" textlink="">
      <xdr:nvSpPr>
        <xdr:cNvPr id="951" name="n_2aveValue【庁舎】&#10;一人当たり面積">
          <a:extLst>
            <a:ext uri="{FF2B5EF4-FFF2-40B4-BE49-F238E27FC236}">
              <a16:creationId xmlns:a16="http://schemas.microsoft.com/office/drawing/2014/main" id="{A12BA4FA-27CC-459F-A064-8D04370FD039}"/>
            </a:ext>
          </a:extLst>
        </xdr:cNvPr>
        <xdr:cNvSpPr txBox="1"/>
      </xdr:nvSpPr>
      <xdr:spPr>
        <a:xfrm>
          <a:off x="17776267" y="17755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32129</xdr:rowOff>
    </xdr:from>
    <xdr:ext cx="469744" cy="259045"/>
    <xdr:sp macro="" textlink="">
      <xdr:nvSpPr>
        <xdr:cNvPr id="952" name="n_3aveValue【庁舎】&#10;一人当たり面積">
          <a:extLst>
            <a:ext uri="{FF2B5EF4-FFF2-40B4-BE49-F238E27FC236}">
              <a16:creationId xmlns:a16="http://schemas.microsoft.com/office/drawing/2014/main" id="{EC7F679D-7287-4EFC-864C-CBAD0A1AD3E1}"/>
            </a:ext>
          </a:extLst>
        </xdr:cNvPr>
        <xdr:cNvSpPr txBox="1"/>
      </xdr:nvSpPr>
      <xdr:spPr>
        <a:xfrm>
          <a:off x="17001567" y="17801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20156</xdr:rowOff>
    </xdr:from>
    <xdr:ext cx="469744" cy="259045"/>
    <xdr:sp macro="" textlink="">
      <xdr:nvSpPr>
        <xdr:cNvPr id="953" name="n_4aveValue【庁舎】&#10;一人当たり面積">
          <a:extLst>
            <a:ext uri="{FF2B5EF4-FFF2-40B4-BE49-F238E27FC236}">
              <a16:creationId xmlns:a16="http://schemas.microsoft.com/office/drawing/2014/main" id="{3B9266DA-F362-4D5D-99B0-FC5A60211CF4}"/>
            </a:ext>
          </a:extLst>
        </xdr:cNvPr>
        <xdr:cNvSpPr txBox="1"/>
      </xdr:nvSpPr>
      <xdr:spPr>
        <a:xfrm>
          <a:off x="16226867" y="1778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18885</xdr:rowOff>
    </xdr:from>
    <xdr:ext cx="469744" cy="259045"/>
    <xdr:sp macro="" textlink="">
      <xdr:nvSpPr>
        <xdr:cNvPr id="954" name="n_1mainValue【庁舎】&#10;一人当たり面積">
          <a:extLst>
            <a:ext uri="{FF2B5EF4-FFF2-40B4-BE49-F238E27FC236}">
              <a16:creationId xmlns:a16="http://schemas.microsoft.com/office/drawing/2014/main" id="{FF91AA96-02F3-4289-8D23-2852B159AD06}"/>
            </a:ext>
          </a:extLst>
        </xdr:cNvPr>
        <xdr:cNvSpPr txBox="1"/>
      </xdr:nvSpPr>
      <xdr:spPr>
        <a:xfrm>
          <a:off x="18561127" y="169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99</xdr:row>
      <xdr:rowOff>157134</xdr:rowOff>
    </xdr:from>
    <xdr:ext cx="469744" cy="259045"/>
    <xdr:sp macro="" textlink="">
      <xdr:nvSpPr>
        <xdr:cNvPr id="955" name="n_2mainValue【庁舎】&#10;一人当たり面積">
          <a:extLst>
            <a:ext uri="{FF2B5EF4-FFF2-40B4-BE49-F238E27FC236}">
              <a16:creationId xmlns:a16="http://schemas.microsoft.com/office/drawing/2014/main" id="{5E6EA650-334B-438D-A8C0-E39128264AFD}"/>
            </a:ext>
          </a:extLst>
        </xdr:cNvPr>
        <xdr:cNvSpPr txBox="1"/>
      </xdr:nvSpPr>
      <xdr:spPr>
        <a:xfrm>
          <a:off x="17776267" y="16753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99</xdr:row>
      <xdr:rowOff>160400</xdr:rowOff>
    </xdr:from>
    <xdr:ext cx="469744" cy="259045"/>
    <xdr:sp macro="" textlink="">
      <xdr:nvSpPr>
        <xdr:cNvPr id="956" name="n_3mainValue【庁舎】&#10;一人当たり面積">
          <a:extLst>
            <a:ext uri="{FF2B5EF4-FFF2-40B4-BE49-F238E27FC236}">
              <a16:creationId xmlns:a16="http://schemas.microsoft.com/office/drawing/2014/main" id="{C26B9064-1BBE-4573-89FA-42BB49F7425C}"/>
            </a:ext>
          </a:extLst>
        </xdr:cNvPr>
        <xdr:cNvSpPr txBox="1"/>
      </xdr:nvSpPr>
      <xdr:spPr>
        <a:xfrm>
          <a:off x="17001567" y="16756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100</xdr:row>
      <xdr:rowOff>28139</xdr:rowOff>
    </xdr:from>
    <xdr:ext cx="469744" cy="259045"/>
    <xdr:sp macro="" textlink="">
      <xdr:nvSpPr>
        <xdr:cNvPr id="957" name="n_4mainValue【庁舎】&#10;一人当たり面積">
          <a:extLst>
            <a:ext uri="{FF2B5EF4-FFF2-40B4-BE49-F238E27FC236}">
              <a16:creationId xmlns:a16="http://schemas.microsoft.com/office/drawing/2014/main" id="{1C9D9EFA-3AF9-44B7-8A6E-E6528CAEEEF3}"/>
            </a:ext>
          </a:extLst>
        </xdr:cNvPr>
        <xdr:cNvSpPr txBox="1"/>
      </xdr:nvSpPr>
      <xdr:spPr>
        <a:xfrm>
          <a:off x="16226867" y="1679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8" name="正方形/長方形 957">
          <a:extLst>
            <a:ext uri="{FF2B5EF4-FFF2-40B4-BE49-F238E27FC236}">
              <a16:creationId xmlns:a16="http://schemas.microsoft.com/office/drawing/2014/main" id="{0A06C956-5FE7-47B1-9890-5385513D602E}"/>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9" name="正方形/長方形 958">
          <a:extLst>
            <a:ext uri="{FF2B5EF4-FFF2-40B4-BE49-F238E27FC236}">
              <a16:creationId xmlns:a16="http://schemas.microsoft.com/office/drawing/2014/main" id="{355D4D79-1C11-4FB3-A4D6-45AA6AFF5FA4}"/>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0" name="テキスト ボックス 959">
          <a:extLst>
            <a:ext uri="{FF2B5EF4-FFF2-40B4-BE49-F238E27FC236}">
              <a16:creationId xmlns:a16="http://schemas.microsoft.com/office/drawing/2014/main" id="{8F7C4D7A-0881-40B2-A6FD-D4318EBAEE4F}"/>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保健福祉センター・保健所</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福祉施設について</a:t>
          </a:r>
          <a:r>
            <a:rPr kumimoji="1" lang="ja-JP" altLang="en-US" sz="1100">
              <a:solidFill>
                <a:sysClr val="windowText" lastClr="000000"/>
              </a:solidFill>
              <a:effectLst/>
              <a:latin typeface="+mn-lt"/>
              <a:ea typeface="+mn-ea"/>
              <a:cs typeface="+mn-cs"/>
            </a:rPr>
            <a:t>、比率は年々増加しているものの、</a:t>
          </a:r>
          <a:r>
            <a:rPr kumimoji="1" lang="ja-JP" altLang="ja-JP" sz="1100">
              <a:solidFill>
                <a:sysClr val="windowText" lastClr="000000"/>
              </a:solidFill>
              <a:effectLst/>
              <a:latin typeface="+mn-lt"/>
              <a:ea typeface="+mn-ea"/>
              <a:cs typeface="+mn-cs"/>
            </a:rPr>
            <a:t>全国平均、東京都平均・類似自治体平均より低い比率となっている</a:t>
          </a:r>
          <a:r>
            <a:rPr kumimoji="1" lang="ja-JP" altLang="en-US"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消防施設及び庁舎においては近年建て替えたため、突出して低い比率となっている。また、一般廃棄物処理施設については島内に無かった汚泥再生処理センターを平成２３年に建築し、現在ごみ焼却場の建て替え（令和５年度中完成予定）にも着手しているため、有形固定資産減価償却率はさらに低くなる見通し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体育館・プールは学校の統合後に体育館を残し、屋内運動場として活用している施設が３施設あるため、高い比率となっている。屋内運動場は老朽化も進んでいるため、施設利用件数も踏まえ今後の在り方を検討していく。市民会館についても同様に今後の在り方について検討をすすめ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図書館は</a:t>
          </a:r>
          <a:r>
            <a:rPr kumimoji="1" lang="ja-JP" altLang="en-US" sz="1100">
              <a:solidFill>
                <a:sysClr val="windowText" lastClr="000000"/>
              </a:solidFill>
              <a:effectLst/>
              <a:latin typeface="+mn-lt"/>
              <a:ea typeface="+mn-ea"/>
              <a:cs typeface="+mn-cs"/>
            </a:rPr>
            <a:t>外壁防水改修</a:t>
          </a:r>
          <a:r>
            <a:rPr kumimoji="1" lang="ja-JP" altLang="ja-JP" sz="1100">
              <a:solidFill>
                <a:sysClr val="windowText" lastClr="000000"/>
              </a:solidFill>
              <a:effectLst/>
              <a:latin typeface="+mn-lt"/>
              <a:ea typeface="+mn-ea"/>
              <a:cs typeface="+mn-cs"/>
            </a:rPr>
            <a:t>により有形固定資産減価償却率は減少し</a:t>
          </a:r>
          <a:r>
            <a:rPr kumimoji="1" lang="ja-JP" altLang="en-US" sz="1100">
              <a:solidFill>
                <a:sysClr val="windowText" lastClr="000000"/>
              </a:solidFill>
              <a:effectLst/>
              <a:latin typeface="+mn-lt"/>
              <a:ea typeface="+mn-ea"/>
              <a:cs typeface="+mn-cs"/>
            </a:rPr>
            <a:t>た</a:t>
          </a:r>
          <a:r>
            <a:rPr kumimoji="1" lang="ja-JP" altLang="ja-JP" sz="1100">
              <a:solidFill>
                <a:sysClr val="windowText" lastClr="000000"/>
              </a:solidFill>
              <a:effectLst/>
              <a:latin typeface="+mn-lt"/>
              <a:ea typeface="+mn-ea"/>
              <a:cs typeface="+mn-cs"/>
            </a:rPr>
            <a:t>が、引き続き高い水準であるため、今後も長く施設を活用していけるように長寿命化による改修を予定している。</a:t>
          </a:r>
          <a:endParaRPr kumimoji="1" lang="en-US" altLang="ja-JP" sz="1100">
            <a:solidFill>
              <a:sysClr val="windowText" lastClr="000000"/>
            </a:solidFill>
            <a:effectLst/>
            <a:latin typeface="+mn-lt"/>
            <a:ea typeface="+mn-ea"/>
            <a:cs typeface="+mn-cs"/>
          </a:endParaRPr>
        </a:p>
        <a:p>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保健センター・保健所</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有形固定資産減価償却率」の</a:t>
          </a:r>
          <a:r>
            <a:rPr kumimoji="1" lang="en-US" altLang="ja-JP" sz="1100">
              <a:solidFill>
                <a:sysClr val="windowText" lastClr="000000"/>
              </a:solidFill>
              <a:effectLst/>
              <a:latin typeface="+mn-lt"/>
              <a:ea typeface="+mn-ea"/>
              <a:cs typeface="+mn-cs"/>
            </a:rPr>
            <a:t>R04</a:t>
          </a:r>
          <a:r>
            <a:rPr kumimoji="1" lang="ja-JP" altLang="en-US" sz="1100">
              <a:solidFill>
                <a:sysClr val="windowText" lastClr="000000"/>
              </a:solidFill>
              <a:effectLst/>
              <a:latin typeface="+mn-lt"/>
              <a:ea typeface="+mn-ea"/>
              <a:cs typeface="+mn-cs"/>
            </a:rPr>
            <a:t>の数値が入力誤りにより「５．１」となっているが、正しくは「５０．６」である。</a:t>
          </a:r>
          <a:endParaRPr kumimoji="1" lang="en-US" altLang="ja-JP" sz="1100">
            <a:solidFill>
              <a:sysClr val="windowText" lastClr="00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7,053
6,942
72.24
9,214,783
8,995,295
86,702
3,900,396
5,917,195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収入額は町税等の増収により３．２％２，９７８万円の増となり、基準財政需要額においては消防費で増となったものの、土木費や小学校費の減により１．８％６，８０３万円の減となったため、前年度より０．０１ポイント低くなった。</a:t>
          </a:r>
        </a:p>
        <a:p>
          <a:r>
            <a:rPr kumimoji="1" lang="ja-JP" altLang="en-US" sz="1300">
              <a:latin typeface="ＭＳ Ｐゴシック" panose="020B0600070205080204" pitchFamily="50" charset="-128"/>
              <a:ea typeface="ＭＳ Ｐゴシック" panose="020B0600070205080204" pitchFamily="50" charset="-128"/>
            </a:rPr>
            <a:t>　町税等の増収は、均等割は減少しているものの所得割が回復した。コロナ禍後の経済復興の兆しが見えたことが要因と推察しているが、人口が減少傾向にあり、固定資産も評価替えによる調定減となっているため、徴収強化により自主財源の確保に努め、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9374</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514850" y="6212054"/>
          <a:ext cx="0" cy="12832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4584700" y="7467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425950" y="74952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95751</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4584700" y="5963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9374</xdr:rowOff>
    </xdr:from>
    <xdr:to>
      <xdr:col>24</xdr:col>
      <xdr:colOff>12700</xdr:colOff>
      <xdr:row>37</xdr:row>
      <xdr:rowOff>9374</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425950" y="62120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152702</xdr:rowOff>
    </xdr:from>
    <xdr:to>
      <xdr:col>23</xdr:col>
      <xdr:colOff>133350</xdr:colOff>
      <xdr:row>43</xdr:row>
      <xdr:rowOff>164193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752850" y="7361222"/>
          <a:ext cx="762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3525</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4584700" y="704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464050" y="71993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152702</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940050" y="7338242"/>
          <a:ext cx="8128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158448</xdr:rowOff>
    </xdr:from>
    <xdr:to>
      <xdr:col>19</xdr:col>
      <xdr:colOff>184150</xdr:colOff>
      <xdr:row>43</xdr:row>
      <xdr:rowOff>88598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702050" y="71993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98775</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409950" y="6972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129722</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127250" y="733824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123976</xdr:rowOff>
    </xdr:from>
    <xdr:to>
      <xdr:col>15</xdr:col>
      <xdr:colOff>133350</xdr:colOff>
      <xdr:row>43</xdr:row>
      <xdr:rowOff>54126</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889250" y="71648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64303</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597150" y="693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129722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333500" y="733824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123976</xdr:rowOff>
    </xdr:from>
    <xdr:to>
      <xdr:col>11</xdr:col>
      <xdr:colOff>82550</xdr:colOff>
      <xdr:row>43</xdr:row>
      <xdr:rowOff>54126</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095500" y="716485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64303</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784350" y="693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282700" y="71878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87284</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971550" y="6960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464050" y="73219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9270</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4584700" y="7217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101902</xdr:rowOff>
    </xdr:from>
    <xdr:to>
      <xdr:col>19</xdr:col>
      <xdr:colOff>184150</xdr:colOff>
      <xdr:row>44</xdr:row>
      <xdr:rowOff>32052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702050" y="73104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16829</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409950" y="7392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889250" y="72874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597150" y="737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095500" y="728744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784350" y="737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282700" y="728744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971550" y="737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も良い比率となっているが、分母となる経常一般財源において地方交付税が３．４％１億０，４８７万円減少し、加えて分子の経常経費充当一般財源も光熱水費等経費の上昇、既存ごみ焼却施設の維持補修費や消防デジタル無線保守点検などにより増加している。人件費は削減することが難しいものの、公共施設に係る維持補修費、物件費等の削減に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42418</xdr:rowOff>
    </xdr:from>
    <xdr:to>
      <xdr:col>23</xdr:col>
      <xdr:colOff>133350</xdr:colOff>
      <xdr:row>66</xdr:row>
      <xdr:rowOff>97028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514850" y="9933178"/>
          <a:ext cx="0" cy="12280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69105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4584700" y="1113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97028</xdr:rowOff>
    </xdr:from>
    <xdr:to>
      <xdr:col>24</xdr:col>
      <xdr:colOff>12700</xdr:colOff>
      <xdr:row>66</xdr:row>
      <xdr:rowOff>97028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425950" y="111612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128795</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4584700" y="9684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42418</xdr:rowOff>
    </xdr:from>
    <xdr:to>
      <xdr:col>24</xdr:col>
      <xdr:colOff>12700</xdr:colOff>
      <xdr:row>59</xdr:row>
      <xdr:rowOff>42418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425950" y="99331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13208</xdr:rowOff>
    </xdr:from>
    <xdr:to>
      <xdr:col>23</xdr:col>
      <xdr:colOff>133350</xdr:colOff>
      <xdr:row>62</xdr:row>
      <xdr:rowOff>155448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752850" y="10239248"/>
          <a:ext cx="762000" cy="309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6621</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4584700" y="105679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34544</xdr:rowOff>
    </xdr:from>
    <xdr:to>
      <xdr:col>23</xdr:col>
      <xdr:colOff>184150</xdr:colOff>
      <xdr:row>63</xdr:row>
      <xdr:rowOff>136144</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464050" y="10595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13208</xdr:rowOff>
    </xdr:from>
    <xdr:to>
      <xdr:col>19</xdr:col>
      <xdr:colOff>133350</xdr:colOff>
      <xdr:row>62</xdr:row>
      <xdr:rowOff>145796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940050" y="10239248"/>
          <a:ext cx="812800" cy="300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46736</xdr:rowOff>
    </xdr:from>
    <xdr:to>
      <xdr:col>19</xdr:col>
      <xdr:colOff>184150</xdr:colOff>
      <xdr:row>62</xdr:row>
      <xdr:rowOff>148336</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702050" y="10440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133113</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409950" y="10526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145796</xdr:rowOff>
    </xdr:from>
    <xdr:to>
      <xdr:col>15</xdr:col>
      <xdr:colOff>82550</xdr:colOff>
      <xdr:row>64</xdr:row>
      <xdr:rowOff>97282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127250" y="10539476"/>
          <a:ext cx="812800" cy="286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22352</xdr:rowOff>
    </xdr:from>
    <xdr:to>
      <xdr:col>15</xdr:col>
      <xdr:colOff>133350</xdr:colOff>
      <xdr:row>64</xdr:row>
      <xdr:rowOff>123952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889250" y="1075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108729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597150" y="10837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99822</xdr:rowOff>
    </xdr:from>
    <xdr:to>
      <xdr:col>11</xdr:col>
      <xdr:colOff>31750</xdr:colOff>
      <xdr:row>64</xdr:row>
      <xdr:rowOff>97282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333500" y="10661142"/>
          <a:ext cx="79375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70612</xdr:rowOff>
    </xdr:from>
    <xdr:to>
      <xdr:col>11</xdr:col>
      <xdr:colOff>82550</xdr:colOff>
      <xdr:row>65</xdr:row>
      <xdr:rowOff>762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095500" y="10799572"/>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156989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784350" y="1088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51308</xdr:rowOff>
    </xdr:from>
    <xdr:to>
      <xdr:col>7</xdr:col>
      <xdr:colOff>31750</xdr:colOff>
      <xdr:row>64</xdr:row>
      <xdr:rowOff>152908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282700" y="1078026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137685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971550" y="1086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104648</xdr:rowOff>
    </xdr:from>
    <xdr:to>
      <xdr:col>23</xdr:col>
      <xdr:colOff>184150</xdr:colOff>
      <xdr:row>63</xdr:row>
      <xdr:rowOff>34798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464050" y="104983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121175</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4584700" y="1034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133858</xdr:rowOff>
    </xdr:from>
    <xdr:to>
      <xdr:col>19</xdr:col>
      <xdr:colOff>184150</xdr:colOff>
      <xdr:row>61</xdr:row>
      <xdr:rowOff>64008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702050" y="101922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74185</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409950" y="9964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94996</xdr:rowOff>
    </xdr:from>
    <xdr:to>
      <xdr:col>15</xdr:col>
      <xdr:colOff>133350</xdr:colOff>
      <xdr:row>63</xdr:row>
      <xdr:rowOff>25146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889250" y="104886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35323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597150" y="10261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46482</xdr:rowOff>
    </xdr:from>
    <xdr:to>
      <xdr:col>11</xdr:col>
      <xdr:colOff>82550</xdr:colOff>
      <xdr:row>64</xdr:row>
      <xdr:rowOff>148082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095500" y="107754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158259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784350" y="10551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49022</xdr:rowOff>
    </xdr:from>
    <xdr:to>
      <xdr:col>7</xdr:col>
      <xdr:colOff>31750</xdr:colOff>
      <xdr:row>63</xdr:row>
      <xdr:rowOff>150622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282700" y="106103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160799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971550" y="10386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[459,460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４９，２８７円増加している。類似団体平均を大きく上回っているのは地理的要因により島内各所に点在する保育所を直営しているほか、空港消防業務を受託しており、職員数が多く人件費やごみ処理施設、汚泥再生処理センター等の運営に係る物件費、維持補修費が大きく影響している。</a:t>
          </a:r>
        </a:p>
        <a:p>
          <a:r>
            <a:rPr kumimoji="1" lang="ja-JP" altLang="en-US" sz="1300">
              <a:latin typeface="ＭＳ Ｐゴシック" panose="020B0600070205080204" pitchFamily="50" charset="-128"/>
              <a:ea typeface="ＭＳ Ｐゴシック" panose="020B0600070205080204" pitchFamily="50" charset="-128"/>
            </a:rPr>
            <a:t>　今後も人口減少により、悪化していくことが見込まれるが、職員の事務効率化をはじめ、施設の集約化を図ることでコスト削減に努めていく。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162399</xdr:rowOff>
    </xdr:from>
    <xdr:to>
      <xdr:col>23</xdr:col>
      <xdr:colOff>133350</xdr:colOff>
      <xdr:row>89</xdr:row>
      <xdr:rowOff>90757</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514850" y="13405959"/>
          <a:ext cx="0" cy="16047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62834</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4584700" y="14982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90757</xdr:rowOff>
    </xdr:from>
    <xdr:to>
      <xdr:col>24</xdr:col>
      <xdr:colOff>12700</xdr:colOff>
      <xdr:row>89</xdr:row>
      <xdr:rowOff>90757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425950" y="150107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77326</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4584700" y="13153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162399</xdr:rowOff>
    </xdr:from>
    <xdr:to>
      <xdr:col>24</xdr:col>
      <xdr:colOff>12700</xdr:colOff>
      <xdr:row>79</xdr:row>
      <xdr:rowOff>162399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425950" y="134059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164390</xdr:rowOff>
    </xdr:from>
    <xdr:to>
      <xdr:col>23</xdr:col>
      <xdr:colOff>133350</xdr:colOff>
      <xdr:row>83</xdr:row>
      <xdr:rowOff>92047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752850" y="13910870"/>
          <a:ext cx="762000" cy="95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63657</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4584700" y="13474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47130</xdr:rowOff>
    </xdr:from>
    <xdr:to>
      <xdr:col>23</xdr:col>
      <xdr:colOff>184150</xdr:colOff>
      <xdr:row>81</xdr:row>
      <xdr:rowOff>148730</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464050" y="13625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164390</xdr:rowOff>
    </xdr:from>
    <xdr:to>
      <xdr:col>19</xdr:col>
      <xdr:colOff>133350</xdr:colOff>
      <xdr:row>83</xdr:row>
      <xdr:rowOff>8212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2940050" y="13910870"/>
          <a:ext cx="812800" cy="1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12767</xdr:rowOff>
    </xdr:from>
    <xdr:to>
      <xdr:col>19</xdr:col>
      <xdr:colOff>184150</xdr:colOff>
      <xdr:row>81</xdr:row>
      <xdr:rowOff>114367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702050" y="13591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124544</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409950" y="133681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5688</xdr:rowOff>
    </xdr:from>
    <xdr:to>
      <xdr:col>15</xdr:col>
      <xdr:colOff>82550</xdr:colOff>
      <xdr:row>83</xdr:row>
      <xdr:rowOff>8212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127250" y="13919808"/>
          <a:ext cx="812800" cy="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163063</xdr:rowOff>
    </xdr:from>
    <xdr:to>
      <xdr:col>15</xdr:col>
      <xdr:colOff>133350</xdr:colOff>
      <xdr:row>81</xdr:row>
      <xdr:rowOff>93213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889250" y="135742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103390</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597150" y="13346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99865</xdr:rowOff>
    </xdr:from>
    <xdr:to>
      <xdr:col>11</xdr:col>
      <xdr:colOff>31750</xdr:colOff>
      <xdr:row>83</xdr:row>
      <xdr:rowOff>5688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333500" y="13846345"/>
          <a:ext cx="793750" cy="7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128608</xdr:rowOff>
    </xdr:from>
    <xdr:to>
      <xdr:col>11</xdr:col>
      <xdr:colOff>82550</xdr:colOff>
      <xdr:row>81</xdr:row>
      <xdr:rowOff>58758</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095500" y="1353980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68935</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784350" y="13312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113649</xdr:rowOff>
    </xdr:from>
    <xdr:to>
      <xdr:col>7</xdr:col>
      <xdr:colOff>31750</xdr:colOff>
      <xdr:row>81</xdr:row>
      <xdr:rowOff>43799</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282700" y="1352484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53976</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971550" y="13297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41247</xdr:rowOff>
    </xdr:from>
    <xdr:to>
      <xdr:col>23</xdr:col>
      <xdr:colOff>184150</xdr:colOff>
      <xdr:row>83</xdr:row>
      <xdr:rowOff>142847</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464050" y="13955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13324</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4584700" y="13927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113590</xdr:rowOff>
    </xdr:from>
    <xdr:to>
      <xdr:col>19</xdr:col>
      <xdr:colOff>184150</xdr:colOff>
      <xdr:row>83</xdr:row>
      <xdr:rowOff>43740</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702050" y="13860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28517</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409950" y="13942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128862</xdr:rowOff>
    </xdr:from>
    <xdr:to>
      <xdr:col>15</xdr:col>
      <xdr:colOff>133350</xdr:colOff>
      <xdr:row>83</xdr:row>
      <xdr:rowOff>59012</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889250" y="138753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43789</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597150" y="1395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126338</xdr:rowOff>
    </xdr:from>
    <xdr:to>
      <xdr:col>11</xdr:col>
      <xdr:colOff>82550</xdr:colOff>
      <xdr:row>83</xdr:row>
      <xdr:rowOff>56488</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095500" y="1387281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41265</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784350" y="1395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49065</xdr:rowOff>
    </xdr:from>
    <xdr:to>
      <xdr:col>7</xdr:col>
      <xdr:colOff>31750</xdr:colOff>
      <xdr:row>82</xdr:row>
      <xdr:rowOff>150665</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282700" y="137955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135442</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971550" y="13881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初任給は国の基準としているが、昇格に必要な年限を長くしているほか、昇給金額を抑えることで、水準が大きく変動することなく、全国市平均をはじめ、全国町村平均、類似団体平均を大きく下回っている。</a:t>
          </a:r>
        </a:p>
        <a:p>
          <a:r>
            <a:rPr kumimoji="1" lang="ja-JP" altLang="en-US" sz="1300">
              <a:latin typeface="ＭＳ Ｐゴシック" panose="020B0600070205080204" pitchFamily="50" charset="-128"/>
              <a:ea typeface="ＭＳ Ｐゴシック" panose="020B0600070205080204" pitchFamily="50" charset="-128"/>
            </a:rPr>
            <a:t>　今後も引き続き、行政サービスの向上と現給与水準の維持に努める。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16649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097915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16649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097915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16649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097915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16649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097915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16649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097915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16649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097915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36286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5474950" y="13641433"/>
          <a:ext cx="0" cy="14824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5563850" y="15095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5405100" y="151238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5563850" y="13392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5405100" y="1364143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165100</xdr:rowOff>
    </xdr:from>
    <xdr:to>
      <xdr:col>81</xdr:col>
      <xdr:colOff>44450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4712950" y="13576300"/>
          <a:ext cx="762000" cy="6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67932</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5563850" y="14317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427960" y="143452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165100</xdr:rowOff>
    </xdr:from>
    <xdr:to>
      <xdr:col>77</xdr:col>
      <xdr:colOff>44450</xdr:colOff>
      <xdr:row>81</xdr:row>
      <xdr:rowOff>51102</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3903960" y="13576300"/>
          <a:ext cx="808990" cy="5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95855</xdr:rowOff>
    </xdr:from>
    <xdr:to>
      <xdr:col>77</xdr:col>
      <xdr:colOff>95250</xdr:colOff>
      <xdr:row>86</xdr:row>
      <xdr:rowOff>26005</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4665960" y="143452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10782</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370050" y="14427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51102</xdr:rowOff>
    </xdr:from>
    <xdr:to>
      <xdr:col>72</xdr:col>
      <xdr:colOff>203200</xdr:colOff>
      <xdr:row>81</xdr:row>
      <xdr:rowOff>85573</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106400" y="13629942"/>
          <a:ext cx="79756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868400" y="143107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557250" y="1439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85573</xdr:rowOff>
    </xdr:from>
    <xdr:to>
      <xdr:col>68</xdr:col>
      <xdr:colOff>152400</xdr:colOff>
      <xdr:row>81</xdr:row>
      <xdr:rowOff>154516</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2293600" y="13664413"/>
          <a:ext cx="8128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26912</xdr:rowOff>
    </xdr:from>
    <xdr:to>
      <xdr:col>68</xdr:col>
      <xdr:colOff>203200</xdr:colOff>
      <xdr:row>85</xdr:row>
      <xdr:rowOff>128512</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055600" y="14276312"/>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113289</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2763500" y="1436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2242800" y="14276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113289</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1950700" y="1436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11793</xdr:rowOff>
    </xdr:from>
    <xdr:to>
      <xdr:col>81</xdr:col>
      <xdr:colOff>95250</xdr:colOff>
      <xdr:row>81</xdr:row>
      <xdr:rowOff>113393</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5427960" y="1359063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104520</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5563850" y="13515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80</xdr:row>
      <xdr:rowOff>114300</xdr:rowOff>
    </xdr:from>
    <xdr:to>
      <xdr:col>77</xdr:col>
      <xdr:colOff>95250</xdr:colOff>
      <xdr:row>81</xdr:row>
      <xdr:rowOff>44450</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4665960" y="135255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54627</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370050" y="13298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302</xdr:rowOff>
    </xdr:from>
    <xdr:to>
      <xdr:col>73</xdr:col>
      <xdr:colOff>44450</xdr:colOff>
      <xdr:row>81</xdr:row>
      <xdr:rowOff>101902</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3868400" y="135791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112079</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3557250" y="13355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34773</xdr:rowOff>
    </xdr:from>
    <xdr:to>
      <xdr:col>68</xdr:col>
      <xdr:colOff>203200</xdr:colOff>
      <xdr:row>81</xdr:row>
      <xdr:rowOff>136373</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055600" y="13613613"/>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79</xdr:row>
      <xdr:rowOff>146550</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2763500" y="1339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103716</xdr:rowOff>
    </xdr:from>
    <xdr:to>
      <xdr:col>64</xdr:col>
      <xdr:colOff>152400</xdr:colOff>
      <xdr:row>82</xdr:row>
      <xdr:rowOff>33866</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2242800" y="136825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44043</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1950700" y="13455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職員数が全国をはじめ、類似団体の平均を大きく上回っているのは島内に点在する保育所の直営や消防救急業務のほか、空港消防業務を受託しているためである。</a:t>
          </a:r>
        </a:p>
        <a:p>
          <a:r>
            <a:rPr kumimoji="1" lang="ja-JP" altLang="en-US" sz="1300">
              <a:latin typeface="ＭＳ Ｐゴシック" panose="020B0600070205080204" pitchFamily="50" charset="-128"/>
              <a:ea typeface="ＭＳ Ｐゴシック" panose="020B0600070205080204" pitchFamily="50" charset="-128"/>
            </a:rPr>
            <a:t>　今後も人口減少に伴い割合は上がっていくが、事務の効率化を図りつつ、多様な行政需要に対応できる組織へ再編を進め、定員管理に努める。</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143764</xdr:rowOff>
    </xdr:from>
    <xdr:to>
      <xdr:col>81</xdr:col>
      <xdr:colOff>44450</xdr:colOff>
      <xdr:row>67</xdr:row>
      <xdr:rowOff>63119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5474950" y="10034524"/>
          <a:ext cx="0" cy="12604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35196</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5563850" y="11267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63119</xdr:rowOff>
    </xdr:from>
    <xdr:to>
      <xdr:col>81</xdr:col>
      <xdr:colOff>133350</xdr:colOff>
      <xdr:row>67</xdr:row>
      <xdr:rowOff>63119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5405100" y="112949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58691</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5563850" y="9781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143764</xdr:rowOff>
    </xdr:from>
    <xdr:to>
      <xdr:col>81</xdr:col>
      <xdr:colOff>133350</xdr:colOff>
      <xdr:row>59</xdr:row>
      <xdr:rowOff>143764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405100" y="100345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67</xdr:row>
      <xdr:rowOff>63119</xdr:rowOff>
    </xdr:from>
    <xdr:to>
      <xdr:col>81</xdr:col>
      <xdr:colOff>44450</xdr:colOff>
      <xdr:row>67</xdr:row>
      <xdr:rowOff>154813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4712950" y="11294999"/>
          <a:ext cx="762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38329</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5563850" y="102643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21802</xdr:rowOff>
    </xdr:from>
    <xdr:to>
      <xdr:col>81</xdr:col>
      <xdr:colOff>95250</xdr:colOff>
      <xdr:row>62</xdr:row>
      <xdr:rowOff>123402</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427960" y="10415482"/>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127466</xdr:rowOff>
    </xdr:from>
    <xdr:to>
      <xdr:col>77</xdr:col>
      <xdr:colOff>44450</xdr:colOff>
      <xdr:row>67</xdr:row>
      <xdr:rowOff>154813</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3903960" y="11359346"/>
          <a:ext cx="808990" cy="2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18584</xdr:rowOff>
    </xdr:from>
    <xdr:to>
      <xdr:col>77</xdr:col>
      <xdr:colOff>95250</xdr:colOff>
      <xdr:row>62</xdr:row>
      <xdr:rowOff>120184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4665960" y="1041226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130361</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370050" y="10188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22902</xdr:rowOff>
    </xdr:from>
    <xdr:to>
      <xdr:col>72</xdr:col>
      <xdr:colOff>203200</xdr:colOff>
      <xdr:row>67</xdr:row>
      <xdr:rowOff>127466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106400" y="11254782"/>
          <a:ext cx="79756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14563</xdr:rowOff>
    </xdr:from>
    <xdr:to>
      <xdr:col>73</xdr:col>
      <xdr:colOff>44450</xdr:colOff>
      <xdr:row>62</xdr:row>
      <xdr:rowOff>116163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868400" y="1040824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126340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557250" y="10184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66</xdr:row>
      <xdr:rowOff>104267</xdr:rowOff>
    </xdr:from>
    <xdr:to>
      <xdr:col>68</xdr:col>
      <xdr:colOff>152400</xdr:colOff>
      <xdr:row>67</xdr:row>
      <xdr:rowOff>22902</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2293600" y="11168507"/>
          <a:ext cx="812800" cy="86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16976</xdr:rowOff>
    </xdr:from>
    <xdr:to>
      <xdr:col>68</xdr:col>
      <xdr:colOff>203200</xdr:colOff>
      <xdr:row>62</xdr:row>
      <xdr:rowOff>118576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055600" y="10410656"/>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128753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2763500" y="10187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2242800" y="10408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126340</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1950700" y="10184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67</xdr:row>
      <xdr:rowOff>12319</xdr:rowOff>
    </xdr:from>
    <xdr:to>
      <xdr:col>81</xdr:col>
      <xdr:colOff>95250</xdr:colOff>
      <xdr:row>67</xdr:row>
      <xdr:rowOff>113919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427960" y="1124419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79646</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5563850" y="11143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67</xdr:row>
      <xdr:rowOff>104013</xdr:rowOff>
    </xdr:from>
    <xdr:to>
      <xdr:col>77</xdr:col>
      <xdr:colOff>95250</xdr:colOff>
      <xdr:row>68</xdr:row>
      <xdr:rowOff>34163</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665960" y="1133589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68</xdr:row>
      <xdr:rowOff>18940</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370050" y="11418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67</xdr:row>
      <xdr:rowOff>76666</xdr:rowOff>
    </xdr:from>
    <xdr:to>
      <xdr:col>73</xdr:col>
      <xdr:colOff>44450</xdr:colOff>
      <xdr:row>68</xdr:row>
      <xdr:rowOff>6816</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868400" y="1130854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163043</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557250" y="1139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66</xdr:row>
      <xdr:rowOff>143552</xdr:rowOff>
    </xdr:from>
    <xdr:to>
      <xdr:col>68</xdr:col>
      <xdr:colOff>203200</xdr:colOff>
      <xdr:row>67</xdr:row>
      <xdr:rowOff>73702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055600" y="11207792"/>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58479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2763500" y="11290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66</xdr:row>
      <xdr:rowOff>53467</xdr:rowOff>
    </xdr:from>
    <xdr:to>
      <xdr:col>64</xdr:col>
      <xdr:colOff>152400</xdr:colOff>
      <xdr:row>66</xdr:row>
      <xdr:rowOff>155067</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2242800" y="1111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66</xdr:row>
      <xdr:rowOff>139844</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1950700" y="1120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３０年度より少しづつ改善しているが、類似団体と比べ３．７％と大きく差が出る結果となっっているが、新規発行債を抑制していることにより、元利償還金の額が減っている。しかしながら、令和５年・令和６年の焼却場建設事業及び歴史民俗資料館改修事業で約１０億円弱の起債を行う予定である為、公債費負担比率が上昇することが予想される。引き続き交付税措置のある起債を優先し、他事業において単独の起債を最小限に抑制することで公債費負担比率の分母を上げ、大幅な上昇とならないよう努める。</a:t>
          </a: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1664950" y="75412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0979150" y="739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1664950" y="70662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0979150" y="6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1664950" y="65951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097915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1664950" y="61239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0979150" y="5985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21336</xdr:rowOff>
    </xdr:from>
    <xdr:to>
      <xdr:col>81</xdr:col>
      <xdr:colOff>44450</xdr:colOff>
      <xdr:row>45</xdr:row>
      <xdr:rowOff>3302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5474950" y="6056376"/>
          <a:ext cx="0" cy="14907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146829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5563850" y="7522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3302</xdr:rowOff>
    </xdr:from>
    <xdr:to>
      <xdr:col>81</xdr:col>
      <xdr:colOff>133350</xdr:colOff>
      <xdr:row>45</xdr:row>
      <xdr:rowOff>3302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405100" y="75471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107713</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5563850" y="5807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21336</xdr:rowOff>
    </xdr:from>
    <xdr:to>
      <xdr:col>81</xdr:col>
      <xdr:colOff>133350</xdr:colOff>
      <xdr:row>36</xdr:row>
      <xdr:rowOff>21336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405100" y="60563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150876</xdr:rowOff>
    </xdr:from>
    <xdr:to>
      <xdr:col>81</xdr:col>
      <xdr:colOff>44450</xdr:colOff>
      <xdr:row>43</xdr:row>
      <xdr:rowOff>46990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712950" y="7191756"/>
          <a:ext cx="762000" cy="6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150639</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5563850" y="66885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427960" y="683971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46990</xdr:rowOff>
    </xdr:from>
    <xdr:to>
      <xdr:col>77</xdr:col>
      <xdr:colOff>44450</xdr:colOff>
      <xdr:row>43</xdr:row>
      <xdr:rowOff>66294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903960" y="7255510"/>
          <a:ext cx="80899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153416</xdr:rowOff>
    </xdr:from>
    <xdr:to>
      <xdr:col>77</xdr:col>
      <xdr:colOff>95250</xdr:colOff>
      <xdr:row>41</xdr:row>
      <xdr:rowOff>83566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665960" y="685901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93743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370050" y="6631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66294</xdr:rowOff>
    </xdr:from>
    <xdr:to>
      <xdr:col>72</xdr:col>
      <xdr:colOff>203200</xdr:colOff>
      <xdr:row>43</xdr:row>
      <xdr:rowOff>75946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106400" y="7274814"/>
          <a:ext cx="79756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30226</xdr:rowOff>
    </xdr:from>
    <xdr:to>
      <xdr:col>73</xdr:col>
      <xdr:colOff>44450</xdr:colOff>
      <xdr:row>41</xdr:row>
      <xdr:rowOff>131826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868400" y="690346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142003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557250" y="6679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75946</xdr:rowOff>
    </xdr:from>
    <xdr:to>
      <xdr:col>68</xdr:col>
      <xdr:colOff>152400</xdr:colOff>
      <xdr:row>43</xdr:row>
      <xdr:rowOff>95250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2293600" y="7284466"/>
          <a:ext cx="8128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30226</xdr:rowOff>
    </xdr:from>
    <xdr:to>
      <xdr:col>68</xdr:col>
      <xdr:colOff>203200</xdr:colOff>
      <xdr:row>41</xdr:row>
      <xdr:rowOff>131826</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055600" y="6903466"/>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142003</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2763500" y="6679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2242800" y="688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122699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1950700" y="6660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100076</xdr:rowOff>
    </xdr:from>
    <xdr:to>
      <xdr:col>81</xdr:col>
      <xdr:colOff>95250</xdr:colOff>
      <xdr:row>43</xdr:row>
      <xdr:rowOff>30226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427960" y="714095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72153</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5563850" y="711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167640</xdr:rowOff>
    </xdr:from>
    <xdr:to>
      <xdr:col>77</xdr:col>
      <xdr:colOff>95250</xdr:colOff>
      <xdr:row>43</xdr:row>
      <xdr:rowOff>97790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665960" y="720852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82567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370050" y="7291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15494</xdr:rowOff>
    </xdr:from>
    <xdr:to>
      <xdr:col>73</xdr:col>
      <xdr:colOff>44450</xdr:colOff>
      <xdr:row>43</xdr:row>
      <xdr:rowOff>117094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868400" y="72240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101871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557250" y="7310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25146</xdr:rowOff>
    </xdr:from>
    <xdr:to>
      <xdr:col>68</xdr:col>
      <xdr:colOff>203200</xdr:colOff>
      <xdr:row>43</xdr:row>
      <xdr:rowOff>126746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055600" y="7233666"/>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111523</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2763500" y="732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44450</xdr:rowOff>
    </xdr:from>
    <xdr:to>
      <xdr:col>64</xdr:col>
      <xdr:colOff>152400</xdr:colOff>
      <xdr:row>43</xdr:row>
      <xdr:rowOff>146050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2242800" y="725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130827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1950700" y="7339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引き続き将来負担比率は０％となっているが、令和３年度より焼却場の建設に着手しているため、今後は大きく基金を取り崩し、地方債を発行する予定。また、歴史民俗資料館の改修も大規模事業となるため、将来負担比率は再び発生すると予測している。</a:t>
          </a:r>
        </a:p>
        <a:p>
          <a:r>
            <a:rPr kumimoji="1" lang="ja-JP" altLang="en-US" sz="1300">
              <a:latin typeface="ＭＳ Ｐゴシック" panose="020B0600070205080204" pitchFamily="50" charset="-128"/>
              <a:ea typeface="ＭＳ Ｐゴシック" panose="020B0600070205080204" pitchFamily="50" charset="-128"/>
            </a:rPr>
            <a:t>　新規発行債や基金の取り崩しの抑制に努め、将来負担比率が上昇しないよう健全な財政運営を図る。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62653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5474950" y="2321137"/>
          <a:ext cx="0" cy="14295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34730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5563850" y="3722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62653</xdr:rowOff>
    </xdr:from>
    <xdr:to>
      <xdr:col>81</xdr:col>
      <xdr:colOff>133350</xdr:colOff>
      <xdr:row>22</xdr:row>
      <xdr:rowOff>62653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5405100" y="375073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5563850" y="201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58843</xdr:rowOff>
    </xdr:from>
    <xdr:to>
      <xdr:col>68</xdr:col>
      <xdr:colOff>152400</xdr:colOff>
      <xdr:row>15</xdr:row>
      <xdr:rowOff>33514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2293600" y="2405803"/>
          <a:ext cx="812800" cy="14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5563850" y="2242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427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665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370050" y="2043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136596</xdr:rowOff>
    </xdr:from>
    <xdr:to>
      <xdr:col>73</xdr:col>
      <xdr:colOff>44450</xdr:colOff>
      <xdr:row>14</xdr:row>
      <xdr:rowOff>66746</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868400" y="231591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76923</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557250" y="2088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131233</xdr:rowOff>
    </xdr:from>
    <xdr:to>
      <xdr:col>68</xdr:col>
      <xdr:colOff>203200</xdr:colOff>
      <xdr:row>14</xdr:row>
      <xdr:rowOff>61383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055600" y="2310553"/>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71560</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2763500" y="208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21449</xdr:rowOff>
    </xdr:from>
    <xdr:to>
      <xdr:col>64</xdr:col>
      <xdr:colOff>152400</xdr:colOff>
      <xdr:row>14</xdr:row>
      <xdr:rowOff>123049</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2242800" y="2368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133226</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1950700" y="2144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8043</xdr:rowOff>
    </xdr:from>
    <xdr:to>
      <xdr:col>68</xdr:col>
      <xdr:colOff>203200</xdr:colOff>
      <xdr:row>14</xdr:row>
      <xdr:rowOff>109643</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3055600" y="2355003"/>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94420</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2763500" y="2441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154164</xdr:rowOff>
    </xdr:from>
    <xdr:to>
      <xdr:col>64</xdr:col>
      <xdr:colOff>152400</xdr:colOff>
      <xdr:row>15</xdr:row>
      <xdr:rowOff>84314</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2242800" y="25011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69091</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1950700" y="2583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7,053
6,942
72.24
9,214,783
8,995,295
86,702
3,900,396
5,917,195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保育所４施設の運営や消防業務の直営、空港消防業務受託等により職員数が多いため、給与水準を低くすることで類似団体とほぼ同規模を保ってきた。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前年度と比較して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０．８</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しているが、消防職員の増員、臨時保育士の雇用など削減することが難しいため、今後も同給与水準を維持しつつ、適正な人員管理に努めることで行政サービスの向上を目指していく。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161290</xdr:rowOff>
    </xdr:from>
    <xdr:to>
      <xdr:col>24</xdr:col>
      <xdr:colOff>25400</xdr:colOff>
      <xdr:row>41</xdr:row>
      <xdr:rowOff>130810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191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102887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3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130810</xdr:rowOff>
    </xdr:from>
    <xdr:to>
      <xdr:col>24</xdr:col>
      <xdr:colOff>114300</xdr:colOff>
      <xdr:row>41</xdr:row>
      <xdr:rowOff>130810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6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76217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161290</xdr:rowOff>
    </xdr:from>
    <xdr:to>
      <xdr:col>24</xdr:col>
      <xdr:colOff>114300</xdr:colOff>
      <xdr:row>33</xdr:row>
      <xdr:rowOff>161290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149860</xdr:rowOff>
    </xdr:from>
    <xdr:to>
      <xdr:col>24</xdr:col>
      <xdr:colOff>25400</xdr:colOff>
      <xdr:row>39</xdr:row>
      <xdr:rowOff>39370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6649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149860</xdr:rowOff>
    </xdr:from>
    <xdr:to>
      <xdr:col>19</xdr:col>
      <xdr:colOff>187325</xdr:colOff>
      <xdr:row>39</xdr:row>
      <xdr:rowOff>77470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6649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73660</xdr:rowOff>
    </xdr:from>
    <xdr:to>
      <xdr:col>15</xdr:col>
      <xdr:colOff>98425</xdr:colOff>
      <xdr:row>39</xdr:row>
      <xdr:rowOff>77470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8876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156210</xdr:rowOff>
    </xdr:from>
    <xdr:to>
      <xdr:col>15</xdr:col>
      <xdr:colOff>149225</xdr:colOff>
      <xdr:row>38</xdr:row>
      <xdr:rowOff>86360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96537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73660</xdr:rowOff>
    </xdr:from>
    <xdr:to>
      <xdr:col>11</xdr:col>
      <xdr:colOff>9525</xdr:colOff>
      <xdr:row>38</xdr:row>
      <xdr:rowOff>119380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887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64770</xdr:rowOff>
    </xdr:from>
    <xdr:to>
      <xdr:col>11</xdr:col>
      <xdr:colOff>60325</xdr:colOff>
      <xdr:row>37</xdr:row>
      <xdr:rowOff>166370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5097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49530</xdr:rowOff>
    </xdr:from>
    <xdr:to>
      <xdr:col>6</xdr:col>
      <xdr:colOff>171450</xdr:colOff>
      <xdr:row>37</xdr:row>
      <xdr:rowOff>151130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161307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160020</xdr:rowOff>
    </xdr:from>
    <xdr:to>
      <xdr:col>24</xdr:col>
      <xdr:colOff>76200</xdr:colOff>
      <xdr:row>39</xdr:row>
      <xdr:rowOff>90170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7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132097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4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99060</xdr:rowOff>
    </xdr:from>
    <xdr:to>
      <xdr:col>20</xdr:col>
      <xdr:colOff>38100</xdr:colOff>
      <xdr:row>39</xdr:row>
      <xdr:rowOff>29210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13987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0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26670</xdr:rowOff>
    </xdr:from>
    <xdr:to>
      <xdr:col>15</xdr:col>
      <xdr:colOff>149225</xdr:colOff>
      <xdr:row>39</xdr:row>
      <xdr:rowOff>128270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113047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22860</xdr:rowOff>
    </xdr:from>
    <xdr:to>
      <xdr:col>11</xdr:col>
      <xdr:colOff>60325</xdr:colOff>
      <xdr:row>38</xdr:row>
      <xdr:rowOff>124460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109237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68580</xdr:rowOff>
    </xdr:from>
    <xdr:to>
      <xdr:col>6</xdr:col>
      <xdr:colOff>171450</xdr:colOff>
      <xdr:row>38</xdr:row>
      <xdr:rowOff>170180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154957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7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と比較して比率が増加したが、電気料等の光熱水費が約４，０００万円ほど増額となった影響が大きい。類似団体に比べて施設数が多いことから、比率上昇幅も大きくなっている。今後、</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デジタル化によりシステムに係るコストで</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更なる</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増加が見込まれるが、その他のコスト削減に取り組み同水準を維持していけるよう努める。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14986</xdr:rowOff>
    </xdr:from>
    <xdr:to>
      <xdr:col>82</xdr:col>
      <xdr:colOff>107950</xdr:colOff>
      <xdr:row>21</xdr:row>
      <xdr:rowOff>170434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86736"/>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142511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4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170434</xdr:rowOff>
    </xdr:from>
    <xdr:to>
      <xdr:col>82</xdr:col>
      <xdr:colOff>196850</xdr:colOff>
      <xdr:row>21</xdr:row>
      <xdr:rowOff>170434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70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101363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30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14986</xdr:rowOff>
    </xdr:from>
    <xdr:to>
      <xdr:col>82</xdr:col>
      <xdr:colOff>196850</xdr:colOff>
      <xdr:row>15</xdr:row>
      <xdr:rowOff>14986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86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37846</xdr:rowOff>
    </xdr:from>
    <xdr:to>
      <xdr:col>82</xdr:col>
      <xdr:colOff>107950</xdr:colOff>
      <xdr:row>17</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952496"/>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156735</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28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37846</xdr:rowOff>
    </xdr:from>
    <xdr:to>
      <xdr:col>78</xdr:col>
      <xdr:colOff>69850</xdr:colOff>
      <xdr:row>17</xdr:row>
      <xdr:rowOff>37846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9524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85344</xdr:rowOff>
    </xdr:from>
    <xdr:to>
      <xdr:col>78</xdr:col>
      <xdr:colOff>120650</xdr:colOff>
      <xdr:row>17</xdr:row>
      <xdr:rowOff>15494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25671</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597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37846</xdr:rowOff>
    </xdr:from>
    <xdr:to>
      <xdr:col>73</xdr:col>
      <xdr:colOff>180975</xdr:colOff>
      <xdr:row>18</xdr:row>
      <xdr:rowOff>94996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952496"/>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121920</xdr:rowOff>
    </xdr:from>
    <xdr:to>
      <xdr:col>74</xdr:col>
      <xdr:colOff>31750</xdr:colOff>
      <xdr:row>17</xdr:row>
      <xdr:rowOff>52070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62247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94996</xdr:rowOff>
    </xdr:from>
    <xdr:to>
      <xdr:col>69</xdr:col>
      <xdr:colOff>92075</xdr:colOff>
      <xdr:row>18</xdr:row>
      <xdr:rowOff>104140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1810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5334</xdr:rowOff>
    </xdr:from>
    <xdr:to>
      <xdr:col>69</xdr:col>
      <xdr:colOff>142875</xdr:colOff>
      <xdr:row>17</xdr:row>
      <xdr:rowOff>106934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117111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167640</xdr:rowOff>
    </xdr:from>
    <xdr:to>
      <xdr:col>65</xdr:col>
      <xdr:colOff>53975</xdr:colOff>
      <xdr:row>17</xdr:row>
      <xdr:rowOff>97790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107967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110490</xdr:rowOff>
    </xdr:from>
    <xdr:to>
      <xdr:col>82</xdr:col>
      <xdr:colOff>158750</xdr:colOff>
      <xdr:row>18</xdr:row>
      <xdr:rowOff>40640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82567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158496</xdr:rowOff>
    </xdr:from>
    <xdr:to>
      <xdr:col>78</xdr:col>
      <xdr:colOff>120650</xdr:colOff>
      <xdr:row>17</xdr:row>
      <xdr:rowOff>88646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73423</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9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158496</xdr:rowOff>
    </xdr:from>
    <xdr:to>
      <xdr:col>74</xdr:col>
      <xdr:colOff>31750</xdr:colOff>
      <xdr:row>17</xdr:row>
      <xdr:rowOff>88646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44196</xdr:rowOff>
    </xdr:from>
    <xdr:to>
      <xdr:col>69</xdr:col>
      <xdr:colOff>142875</xdr:colOff>
      <xdr:row>18</xdr:row>
      <xdr:rowOff>145796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13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130573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21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53340</xdr:rowOff>
    </xdr:from>
    <xdr:to>
      <xdr:col>65</xdr:col>
      <xdr:colOff>53975</xdr:colOff>
      <xdr:row>18</xdr:row>
      <xdr:rowOff>154940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139717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比べて</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比率</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は増</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とな</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っているものの</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金額ベースでは１億４，４６７万円の減となっている。これは、</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新型コロナウイルス感染症対策の給付</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事業がひと段落したことに</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よ</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るもの</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制度上削減が難しい経費であるため、制度改正に注視するとともに資格審査事務を適正に行い、給付に努める。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2335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137177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165100</xdr:rowOff>
    </xdr:from>
    <xdr:to>
      <xdr:col>24</xdr:col>
      <xdr:colOff>114300</xdr:colOff>
      <xdr:row>61</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2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31750</xdr:rowOff>
    </xdr:from>
    <xdr:to>
      <xdr:col>24</xdr:col>
      <xdr:colOff>25400</xdr:colOff>
      <xdr:row>54</xdr:row>
      <xdr:rowOff>107950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2900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29227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45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31750</xdr:rowOff>
    </xdr:from>
    <xdr:to>
      <xdr:col>19</xdr:col>
      <xdr:colOff>187325</xdr:colOff>
      <xdr:row>54</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2900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38100</xdr:rowOff>
    </xdr:from>
    <xdr:to>
      <xdr:col>20</xdr:col>
      <xdr:colOff>38100</xdr:colOff>
      <xdr:row>55</xdr:row>
      <xdr:rowOff>139700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124477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554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56</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3853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133350</xdr:rowOff>
    </xdr:from>
    <xdr:to>
      <xdr:col>15</xdr:col>
      <xdr:colOff>149225</xdr:colOff>
      <xdr:row>56</xdr:row>
      <xdr:rowOff>63500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50800</xdr:rowOff>
    </xdr:from>
    <xdr:to>
      <xdr:col>11</xdr:col>
      <xdr:colOff>9525</xdr:colOff>
      <xdr:row>56</xdr:row>
      <xdr:rowOff>88900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652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57150</xdr:rowOff>
    </xdr:from>
    <xdr:to>
      <xdr:col>24</xdr:col>
      <xdr:colOff>76200</xdr:colOff>
      <xdr:row>54</xdr:row>
      <xdr:rowOff>158750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73677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152400</xdr:rowOff>
    </xdr:from>
    <xdr:to>
      <xdr:col>20</xdr:col>
      <xdr:colOff>38100</xdr:colOff>
      <xdr:row>54</xdr:row>
      <xdr:rowOff>82550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92727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00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38100</xdr:rowOff>
    </xdr:from>
    <xdr:to>
      <xdr:col>11</xdr:col>
      <xdr:colOff>60325</xdr:colOff>
      <xdr:row>56</xdr:row>
      <xdr:rowOff>139700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149877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111777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令和２年度に浄化槽設置管理事業が企業会計へ移管したことにより、５．７％と大きく減となっている。</a:t>
          </a:r>
        </a:p>
        <a:p>
          <a:r>
            <a:rPr kumimoji="1" lang="ja-JP" altLang="en-US" sz="1300">
              <a:latin typeface="ＭＳ Ｐゴシック" panose="020B0600070205080204" pitchFamily="50" charset="-128"/>
              <a:ea typeface="ＭＳ Ｐゴシック" panose="020B0600070205080204" pitchFamily="50" charset="-128"/>
            </a:rPr>
            <a:t>　前年度と比較して１．５％悪化したのは、消防デジタル無線事業の保守点検が大きく影響している。</a:t>
          </a:r>
        </a:p>
        <a:p>
          <a:r>
            <a:rPr kumimoji="1" lang="ja-JP" altLang="en-US" sz="1300">
              <a:latin typeface="ＭＳ Ｐゴシック" panose="020B0600070205080204" pitchFamily="50" charset="-128"/>
              <a:ea typeface="ＭＳ Ｐゴシック" panose="020B0600070205080204" pitchFamily="50" charset="-128"/>
            </a:rPr>
            <a:t>　繰出金においては国民健康保険特別会計への繰出金は減少したが、介護保険特別会計への繰出金が増加したため同額程度となった。国保税を段階的に上げているが、一般会計からの補てんに大きく依存しており、今後も段階的な値上げを検討す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134620</xdr:rowOff>
    </xdr:from>
    <xdr:to>
      <xdr:col>82</xdr:col>
      <xdr:colOff>107950</xdr:colOff>
      <xdr:row>60</xdr:row>
      <xdr:rowOff>81280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500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53357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81280</xdr:rowOff>
    </xdr:from>
    <xdr:to>
      <xdr:col>82</xdr:col>
      <xdr:colOff>196850</xdr:colOff>
      <xdr:row>60</xdr:row>
      <xdr:rowOff>81280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368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49547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79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134620</xdr:rowOff>
    </xdr:from>
    <xdr:to>
      <xdr:col>82</xdr:col>
      <xdr:colOff>196850</xdr:colOff>
      <xdr:row>52</xdr:row>
      <xdr:rowOff>134620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50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85090</xdr:rowOff>
    </xdr:from>
    <xdr:to>
      <xdr:col>82</xdr:col>
      <xdr:colOff>107950</xdr:colOff>
      <xdr:row>54</xdr:row>
      <xdr:rowOff>27940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1719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151147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580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xdr:rowOff>
    </xdr:from>
    <xdr:to>
      <xdr:col>82</xdr:col>
      <xdr:colOff>158750</xdr:colOff>
      <xdr:row>56</xdr:row>
      <xdr:rowOff>109220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46990</xdr:rowOff>
    </xdr:from>
    <xdr:to>
      <xdr:col>78</xdr:col>
      <xdr:colOff>69850</xdr:colOff>
      <xdr:row>53</xdr:row>
      <xdr:rowOff>85090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1338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140970</xdr:rowOff>
    </xdr:from>
    <xdr:to>
      <xdr:col>78</xdr:col>
      <xdr:colOff>120650</xdr:colOff>
      <xdr:row>56</xdr:row>
      <xdr:rowOff>71120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55897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65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46990</xdr:rowOff>
    </xdr:from>
    <xdr:to>
      <xdr:col>73</xdr:col>
      <xdr:colOff>180975</xdr:colOff>
      <xdr:row>55</xdr:row>
      <xdr:rowOff>39370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133840"/>
          <a:ext cx="889000" cy="33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162577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127000</xdr:rowOff>
    </xdr:from>
    <xdr:to>
      <xdr:col>69</xdr:col>
      <xdr:colOff>92075</xdr:colOff>
      <xdr:row>55</xdr:row>
      <xdr:rowOff>39370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93853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106680</xdr:rowOff>
    </xdr:from>
    <xdr:to>
      <xdr:col>69</xdr:col>
      <xdr:colOff>142875</xdr:colOff>
      <xdr:row>57</xdr:row>
      <xdr:rowOff>36830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21607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21607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148590</xdr:rowOff>
    </xdr:from>
    <xdr:to>
      <xdr:col>82</xdr:col>
      <xdr:colOff>158750</xdr:colOff>
      <xdr:row>54</xdr:row>
      <xdr:rowOff>78740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23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165117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08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34290</xdr:rowOff>
    </xdr:from>
    <xdr:to>
      <xdr:col>78</xdr:col>
      <xdr:colOff>120650</xdr:colOff>
      <xdr:row>53</xdr:row>
      <xdr:rowOff>135890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12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51</xdr:row>
      <xdr:rowOff>146067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8890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52</xdr:row>
      <xdr:rowOff>167640</xdr:rowOff>
    </xdr:from>
    <xdr:to>
      <xdr:col>74</xdr:col>
      <xdr:colOff>31750</xdr:colOff>
      <xdr:row>53</xdr:row>
      <xdr:rowOff>97790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08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51</xdr:row>
      <xdr:rowOff>107967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885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160020</xdr:rowOff>
    </xdr:from>
    <xdr:to>
      <xdr:col>69</xdr:col>
      <xdr:colOff>142875</xdr:colOff>
      <xdr:row>55</xdr:row>
      <xdr:rowOff>90170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100347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76200</xdr:rowOff>
    </xdr:from>
    <xdr:to>
      <xdr:col>65</xdr:col>
      <xdr:colOff>53975</xdr:colOff>
      <xdr:row>55</xdr:row>
      <xdr:rowOff>6350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16527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国の補助事業である雇用機会拡充補助事業が前年度より３０９％（３，６５９万円）増となったが、</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公営企業会計への繰出金が前年度</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より</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１５．７</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８</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９３２２</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万円）減した</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ため、</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前年度と同水準となっている</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今後も公営企業会計への繰出は増加傾向にあるため、公営企業の経営</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健全化を進め、繰出削減に努めるとともに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、令和５年１０月より水道代及び浄化槽手数料の料金改定を行い、経費削減を図る。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156718</xdr:rowOff>
    </xdr:from>
    <xdr:to>
      <xdr:col>82</xdr:col>
      <xdr:colOff>107950</xdr:colOff>
      <xdr:row>40</xdr:row>
      <xdr:rowOff>127000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14568"/>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99077</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127000</xdr:rowOff>
    </xdr:from>
    <xdr:to>
      <xdr:col>82</xdr:col>
      <xdr:colOff>196850</xdr:colOff>
      <xdr:row>40</xdr:row>
      <xdr:rowOff>127000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71645</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156718</xdr:rowOff>
    </xdr:from>
    <xdr:to>
      <xdr:col>82</xdr:col>
      <xdr:colOff>196850</xdr:colOff>
      <xdr:row>33</xdr:row>
      <xdr:rowOff>156718</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49276</xdr:rowOff>
    </xdr:from>
    <xdr:to>
      <xdr:col>82</xdr:col>
      <xdr:colOff>107950</xdr:colOff>
      <xdr:row>36</xdr:row>
      <xdr:rowOff>49276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2214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49276</xdr:rowOff>
    </xdr:from>
    <xdr:to>
      <xdr:col>78</xdr:col>
      <xdr:colOff>69850</xdr:colOff>
      <xdr:row>37</xdr:row>
      <xdr:rowOff>5842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221476"/>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68851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40132</xdr:rowOff>
    </xdr:from>
    <xdr:to>
      <xdr:col>73</xdr:col>
      <xdr:colOff>180975</xdr:colOff>
      <xdr:row>37</xdr:row>
      <xdr:rowOff>5842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21233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51054</xdr:rowOff>
    </xdr:from>
    <xdr:to>
      <xdr:col>74</xdr:col>
      <xdr:colOff>31750</xdr:colOff>
      <xdr:row>37</xdr:row>
      <xdr:rowOff>152654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137431</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74422</xdr:rowOff>
    </xdr:from>
    <xdr:to>
      <xdr:col>69</xdr:col>
      <xdr:colOff>92075</xdr:colOff>
      <xdr:row>36</xdr:row>
      <xdr:rowOff>40132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607517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37338</xdr:rowOff>
    </xdr:from>
    <xdr:to>
      <xdr:col>69</xdr:col>
      <xdr:colOff>142875</xdr:colOff>
      <xdr:row>37</xdr:row>
      <xdr:rowOff>138938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xdr:rowOff>
    </xdr:from>
    <xdr:to>
      <xdr:col>65</xdr:col>
      <xdr:colOff>53975</xdr:colOff>
      <xdr:row>37</xdr:row>
      <xdr:rowOff>111506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96283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15003</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0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169926</xdr:rowOff>
    </xdr:from>
    <xdr:to>
      <xdr:col>78</xdr:col>
      <xdr:colOff>120650</xdr:colOff>
      <xdr:row>36</xdr:row>
      <xdr:rowOff>100076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126492</xdr:rowOff>
    </xdr:from>
    <xdr:to>
      <xdr:col>74</xdr:col>
      <xdr:colOff>31750</xdr:colOff>
      <xdr:row>37</xdr:row>
      <xdr:rowOff>56642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66819</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160782</xdr:rowOff>
    </xdr:from>
    <xdr:to>
      <xdr:col>69</xdr:col>
      <xdr:colOff>142875</xdr:colOff>
      <xdr:row>36</xdr:row>
      <xdr:rowOff>90932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23622</xdr:rowOff>
    </xdr:from>
    <xdr:to>
      <xdr:col>65</xdr:col>
      <xdr:colOff>53975</xdr:colOff>
      <xdr:row>35</xdr:row>
      <xdr:rowOff>125222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135399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79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厳しい財政運営が続いて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おり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、起債抑制を続けてきたことにより元利償還金が年々減少して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いるが</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、充当特定財源は同額程度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であるものの、１．１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てしまい、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類似団体と比較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して悪化する結果となった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今後、焼却場建設事業や歴史民俗資料館改修事業により、さらに厳しい財政状況となることが見込まれるが、建設事業の平準化を図り、新規発行債を抑制していくことで健全な財政運営を図る。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35560</xdr:rowOff>
    </xdr:from>
    <xdr:to>
      <xdr:col>24</xdr:col>
      <xdr:colOff>25400</xdr:colOff>
      <xdr:row>81</xdr:row>
      <xdr:rowOff>73661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51410"/>
          <a:ext cx="0" cy="1409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45738</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933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73661</xdr:rowOff>
    </xdr:from>
    <xdr:to>
      <xdr:col>24</xdr:col>
      <xdr:colOff>114300</xdr:colOff>
      <xdr:row>81</xdr:row>
      <xdr:rowOff>73661</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9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121937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35560</xdr:rowOff>
    </xdr:from>
    <xdr:to>
      <xdr:col>24</xdr:col>
      <xdr:colOff>114300</xdr:colOff>
      <xdr:row>73</xdr:row>
      <xdr:rowOff>35560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73661</xdr:rowOff>
    </xdr:from>
    <xdr:to>
      <xdr:col>24</xdr:col>
      <xdr:colOff>25400</xdr:colOff>
      <xdr:row>76</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310386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73661</xdr:rowOff>
    </xdr:from>
    <xdr:to>
      <xdr:col>19</xdr:col>
      <xdr:colOff>187325</xdr:colOff>
      <xdr:row>76</xdr:row>
      <xdr:rowOff>157480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3103861"/>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34289</xdr:rowOff>
    </xdr:from>
    <xdr:to>
      <xdr:col>20</xdr:col>
      <xdr:colOff>38100</xdr:colOff>
      <xdr:row>76</xdr:row>
      <xdr:rowOff>135889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120666</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50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157480</xdr:rowOff>
    </xdr:from>
    <xdr:to>
      <xdr:col>15</xdr:col>
      <xdr:colOff>98425</xdr:colOff>
      <xdr:row>77</xdr:row>
      <xdr:rowOff>1270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187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34289</xdr:rowOff>
    </xdr:from>
    <xdr:to>
      <xdr:col>15</xdr:col>
      <xdr:colOff>149225</xdr:colOff>
      <xdr:row>76</xdr:row>
      <xdr:rowOff>135889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146067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1270</xdr:rowOff>
    </xdr:from>
    <xdr:to>
      <xdr:col>11</xdr:col>
      <xdr:colOff>9525</xdr:colOff>
      <xdr:row>77</xdr:row>
      <xdr:rowOff>1270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3202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45720</xdr:rowOff>
    </xdr:from>
    <xdr:to>
      <xdr:col>11</xdr:col>
      <xdr:colOff>60325</xdr:colOff>
      <xdr:row>76</xdr:row>
      <xdr:rowOff>147320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157497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68580</xdr:rowOff>
    </xdr:from>
    <xdr:to>
      <xdr:col>6</xdr:col>
      <xdr:colOff>171450</xdr:colOff>
      <xdr:row>76</xdr:row>
      <xdr:rowOff>170180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8907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64770</xdr:rowOff>
    </xdr:from>
    <xdr:to>
      <xdr:col>24</xdr:col>
      <xdr:colOff>76200</xdr:colOff>
      <xdr:row>76</xdr:row>
      <xdr:rowOff>166370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36847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3067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22861</xdr:rowOff>
    </xdr:from>
    <xdr:to>
      <xdr:col>20</xdr:col>
      <xdr:colOff>38100</xdr:colOff>
      <xdr:row>76</xdr:row>
      <xdr:rowOff>124461</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134637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82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106680</xdr:rowOff>
    </xdr:from>
    <xdr:to>
      <xdr:col>15</xdr:col>
      <xdr:colOff>149225</xdr:colOff>
      <xdr:row>77</xdr:row>
      <xdr:rowOff>36830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121920</xdr:rowOff>
    </xdr:from>
    <xdr:to>
      <xdr:col>11</xdr:col>
      <xdr:colOff>60325</xdr:colOff>
      <xdr:row>77</xdr:row>
      <xdr:rowOff>52070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36847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36847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全体として類似団体平均を下回っているが、人件費については削減できない経費となっているため、その他が増加してしまうと類似団体を上回ってしまう可能性がある。</a:t>
          </a:r>
        </a:p>
        <a:p>
          <a:r>
            <a:rPr kumimoji="1" lang="ja-JP" altLang="en-US" sz="1300">
              <a:latin typeface="ＭＳ Ｐゴシック" panose="020B0600070205080204" pitchFamily="50" charset="-128"/>
              <a:ea typeface="ＭＳ Ｐゴシック" panose="020B0600070205080204" pitchFamily="50" charset="-128"/>
            </a:rPr>
            <a:t>　前年度と比較し５．４％増加しているが、類似団体は２．８％増加で推移しているため、健全な財政運営を行っていくためには、今後もこれまで以上の歳出削減を図っていく必要がある。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107950</xdr:rowOff>
    </xdr:from>
    <xdr:to>
      <xdr:col>82</xdr:col>
      <xdr:colOff>107950</xdr:colOff>
      <xdr:row>82</xdr:row>
      <xdr:rowOff>5080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45235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148607</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4036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xdr:rowOff>
    </xdr:from>
    <xdr:to>
      <xdr:col>82</xdr:col>
      <xdr:colOff>196850</xdr:colOff>
      <xdr:row>82</xdr:row>
      <xdr:rowOff>5080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4063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22877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19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107950</xdr:rowOff>
    </xdr:from>
    <xdr:to>
      <xdr:col>82</xdr:col>
      <xdr:colOff>196850</xdr:colOff>
      <xdr:row>72</xdr:row>
      <xdr:rowOff>107950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45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134620</xdr:rowOff>
    </xdr:from>
    <xdr:to>
      <xdr:col>82</xdr:col>
      <xdr:colOff>107950</xdr:colOff>
      <xdr:row>76</xdr:row>
      <xdr:rowOff>168911</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2993370"/>
          <a:ext cx="8382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10177</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211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38100</xdr:rowOff>
    </xdr:from>
    <xdr:to>
      <xdr:col>82</xdr:col>
      <xdr:colOff>158750</xdr:colOff>
      <xdr:row>77</xdr:row>
      <xdr:rowOff>139700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134620</xdr:rowOff>
    </xdr:from>
    <xdr:to>
      <xdr:col>78</xdr:col>
      <xdr:colOff>69850</xdr:colOff>
      <xdr:row>76</xdr:row>
      <xdr:rowOff>119380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2993370"/>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102870</xdr:rowOff>
    </xdr:from>
    <xdr:to>
      <xdr:col>78</xdr:col>
      <xdr:colOff>120650</xdr:colOff>
      <xdr:row>77</xdr:row>
      <xdr:rowOff>33020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17797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219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119380</xdr:rowOff>
    </xdr:from>
    <xdr:to>
      <xdr:col>73</xdr:col>
      <xdr:colOff>180975</xdr:colOff>
      <xdr:row>77</xdr:row>
      <xdr:rowOff>165100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14958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11430</xdr:rowOff>
    </xdr:from>
    <xdr:to>
      <xdr:col>74</xdr:col>
      <xdr:colOff>31750</xdr:colOff>
      <xdr:row>78</xdr:row>
      <xdr:rowOff>113030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97807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31750</xdr:rowOff>
    </xdr:from>
    <xdr:to>
      <xdr:col>69</xdr:col>
      <xdr:colOff>92075</xdr:colOff>
      <xdr:row>77</xdr:row>
      <xdr:rowOff>165100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32334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38100</xdr:rowOff>
    </xdr:from>
    <xdr:to>
      <xdr:col>69</xdr:col>
      <xdr:colOff>142875</xdr:colOff>
      <xdr:row>78</xdr:row>
      <xdr:rowOff>139700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124477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0</xdr:rowOff>
    </xdr:from>
    <xdr:to>
      <xdr:col>65</xdr:col>
      <xdr:colOff>53975</xdr:colOff>
      <xdr:row>78</xdr:row>
      <xdr:rowOff>101600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86377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118111</xdr:rowOff>
    </xdr:from>
    <xdr:to>
      <xdr:col>82</xdr:col>
      <xdr:colOff>158750</xdr:colOff>
      <xdr:row>77</xdr:row>
      <xdr:rowOff>48261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134638</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993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83820</xdr:rowOff>
    </xdr:from>
    <xdr:to>
      <xdr:col>78</xdr:col>
      <xdr:colOff>120650</xdr:colOff>
      <xdr:row>76</xdr:row>
      <xdr:rowOff>13970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94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24147</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711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68580</xdr:rowOff>
    </xdr:from>
    <xdr:to>
      <xdr:col>74</xdr:col>
      <xdr:colOff>31750</xdr:colOff>
      <xdr:row>76</xdr:row>
      <xdr:rowOff>170180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8907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114300</xdr:rowOff>
    </xdr:from>
    <xdr:to>
      <xdr:col>69</xdr:col>
      <xdr:colOff>142875</xdr:colOff>
      <xdr:row>78</xdr:row>
      <xdr:rowOff>44450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31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54627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08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152400</xdr:rowOff>
    </xdr:from>
    <xdr:to>
      <xdr:col>65</xdr:col>
      <xdr:colOff>53975</xdr:colOff>
      <xdr:row>77</xdr:row>
      <xdr:rowOff>82550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64432</xdr:rowOff>
    </xdr:from>
    <xdr:to>
      <xdr:col>29</xdr:col>
      <xdr:colOff>127000</xdr:colOff>
      <xdr:row>18</xdr:row>
      <xdr:rowOff>147734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98007"/>
          <a:ext cx="0" cy="128345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119811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53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147734</xdr:rowOff>
    </xdr:from>
    <xdr:to>
      <xdr:col>30</xdr:col>
      <xdr:colOff>25400</xdr:colOff>
      <xdr:row>18</xdr:row>
      <xdr:rowOff>147734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814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150809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4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64432</xdr:rowOff>
    </xdr:from>
    <xdr:to>
      <xdr:col>30</xdr:col>
      <xdr:colOff>25400</xdr:colOff>
      <xdr:row>11</xdr:row>
      <xdr:rowOff>64432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9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43805</xdr:rowOff>
    </xdr:from>
    <xdr:to>
      <xdr:col>29</xdr:col>
      <xdr:colOff>127000</xdr:colOff>
      <xdr:row>14</xdr:row>
      <xdr:rowOff>46716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491730"/>
          <a:ext cx="647700" cy="29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43202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6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71125</xdr:rowOff>
    </xdr:from>
    <xdr:to>
      <xdr:col>29</xdr:col>
      <xdr:colOff>177800</xdr:colOff>
      <xdr:row>16</xdr:row>
      <xdr:rowOff>1275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0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43805</xdr:rowOff>
    </xdr:from>
    <xdr:to>
      <xdr:col>26</xdr:col>
      <xdr:colOff>50800</xdr:colOff>
      <xdr:row>14</xdr:row>
      <xdr:rowOff>99530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491730"/>
          <a:ext cx="698500" cy="55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88773</xdr:rowOff>
    </xdr:from>
    <xdr:to>
      <xdr:col>26</xdr:col>
      <xdr:colOff>101600</xdr:colOff>
      <xdr:row>16</xdr:row>
      <xdr:rowOff>18923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08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3700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94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71816</xdr:rowOff>
    </xdr:from>
    <xdr:to>
      <xdr:col>22</xdr:col>
      <xdr:colOff>114300</xdr:colOff>
      <xdr:row>14</xdr:row>
      <xdr:rowOff>99530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519741"/>
          <a:ext cx="698500" cy="27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127147</xdr:rowOff>
    </xdr:from>
    <xdr:to>
      <xdr:col>22</xdr:col>
      <xdr:colOff>165100</xdr:colOff>
      <xdr:row>16</xdr:row>
      <xdr:rowOff>57297</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4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42074</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3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71816</xdr:rowOff>
    </xdr:from>
    <xdr:to>
      <xdr:col>18</xdr:col>
      <xdr:colOff>177800</xdr:colOff>
      <xdr:row>14</xdr:row>
      <xdr:rowOff>169840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519741"/>
          <a:ext cx="698500" cy="98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121539</xdr:rowOff>
    </xdr:from>
    <xdr:to>
      <xdr:col>19</xdr:col>
      <xdr:colOff>38100</xdr:colOff>
      <xdr:row>16</xdr:row>
      <xdr:rowOff>51689</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40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36466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27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150541</xdr:rowOff>
    </xdr:from>
    <xdr:to>
      <xdr:col>15</xdr:col>
      <xdr:colOff>101600</xdr:colOff>
      <xdr:row>16</xdr:row>
      <xdr:rowOff>80691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769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65468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5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167366</xdr:rowOff>
    </xdr:from>
    <xdr:to>
      <xdr:col>29</xdr:col>
      <xdr:colOff>177800</xdr:colOff>
      <xdr:row>14</xdr:row>
      <xdr:rowOff>97516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443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12443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288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164455</xdr:rowOff>
    </xdr:from>
    <xdr:to>
      <xdr:col>26</xdr:col>
      <xdr:colOff>101600</xdr:colOff>
      <xdr:row>14</xdr:row>
      <xdr:rowOff>94605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409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104782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09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48730</xdr:rowOff>
    </xdr:from>
    <xdr:to>
      <xdr:col>22</xdr:col>
      <xdr:colOff>165100</xdr:colOff>
      <xdr:row>14</xdr:row>
      <xdr:rowOff>150330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496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160507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65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21016</xdr:rowOff>
    </xdr:from>
    <xdr:to>
      <xdr:col>19</xdr:col>
      <xdr:colOff>38100</xdr:colOff>
      <xdr:row>14</xdr:row>
      <xdr:rowOff>122616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468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132793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23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119040</xdr:rowOff>
    </xdr:from>
    <xdr:to>
      <xdr:col>15</xdr:col>
      <xdr:colOff>101600</xdr:colOff>
      <xdr:row>15</xdr:row>
      <xdr:rowOff>49190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5669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59367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33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252371</xdr:rowOff>
    </xdr:from>
    <xdr:to>
      <xdr:col>29</xdr:col>
      <xdr:colOff>127000</xdr:colOff>
      <xdr:row>39</xdr:row>
      <xdr:rowOff>2772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76921"/>
          <a:ext cx="0" cy="14649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146299</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613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2772</xdr:rowOff>
    </xdr:from>
    <xdr:to>
      <xdr:col>30</xdr:col>
      <xdr:colOff>25400</xdr:colOff>
      <xdr:row>39</xdr:row>
      <xdr:rowOff>2772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41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167298</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920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252371</xdr:rowOff>
    </xdr:from>
    <xdr:to>
      <xdr:col>30</xdr:col>
      <xdr:colOff>25400</xdr:colOff>
      <xdr:row>33</xdr:row>
      <xdr:rowOff>252371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769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19264</xdr:rowOff>
    </xdr:from>
    <xdr:to>
      <xdr:col>29</xdr:col>
      <xdr:colOff>127000</xdr:colOff>
      <xdr:row>35</xdr:row>
      <xdr:rowOff>183595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6629614"/>
          <a:ext cx="647700" cy="1643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24078</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9773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52001</xdr:rowOff>
    </xdr:from>
    <xdr:to>
      <xdr:col>29</xdr:col>
      <xdr:colOff>177800</xdr:colOff>
      <xdr:row>36</xdr:row>
      <xdr:rowOff>153601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005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19264</xdr:rowOff>
    </xdr:from>
    <xdr:to>
      <xdr:col>26</xdr:col>
      <xdr:colOff>50800</xdr:colOff>
      <xdr:row>35</xdr:row>
      <xdr:rowOff>136210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6629614"/>
          <a:ext cx="698500" cy="116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78372</xdr:rowOff>
    </xdr:from>
    <xdr:to>
      <xdr:col>26</xdr:col>
      <xdr:colOff>101600</xdr:colOff>
      <xdr:row>37</xdr:row>
      <xdr:rowOff>8522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031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164749</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117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136210</xdr:rowOff>
    </xdr:from>
    <xdr:to>
      <xdr:col>22</xdr:col>
      <xdr:colOff>114300</xdr:colOff>
      <xdr:row>35</xdr:row>
      <xdr:rowOff>154759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6746560"/>
          <a:ext cx="698500" cy="185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92692</xdr:rowOff>
    </xdr:from>
    <xdr:to>
      <xdr:col>22</xdr:col>
      <xdr:colOff>165100</xdr:colOff>
      <xdr:row>37</xdr:row>
      <xdr:rowOff>22842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0459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7619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13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147035</xdr:rowOff>
    </xdr:from>
    <xdr:to>
      <xdr:col>18</xdr:col>
      <xdr:colOff>177800</xdr:colOff>
      <xdr:row>35</xdr:row>
      <xdr:rowOff>154759</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6757385"/>
          <a:ext cx="698500" cy="77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94994</xdr:rowOff>
    </xdr:from>
    <xdr:to>
      <xdr:col>19</xdr:col>
      <xdr:colOff>38100</xdr:colOff>
      <xdr:row>37</xdr:row>
      <xdr:rowOff>25144</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048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9921</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13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108122</xdr:rowOff>
    </xdr:from>
    <xdr:to>
      <xdr:col>15</xdr:col>
      <xdr:colOff>101600</xdr:colOff>
      <xdr:row>37</xdr:row>
      <xdr:rowOff>38272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061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23049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14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132795</xdr:rowOff>
    </xdr:from>
    <xdr:to>
      <xdr:col>29</xdr:col>
      <xdr:colOff>177800</xdr:colOff>
      <xdr:row>35</xdr:row>
      <xdr:rowOff>234395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7431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320772</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588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311364</xdr:rowOff>
    </xdr:from>
    <xdr:to>
      <xdr:col>26</xdr:col>
      <xdr:colOff>101600</xdr:colOff>
      <xdr:row>35</xdr:row>
      <xdr:rowOff>70064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578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80241</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347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85410</xdr:rowOff>
    </xdr:from>
    <xdr:to>
      <xdr:col>22</xdr:col>
      <xdr:colOff>165100</xdr:colOff>
      <xdr:row>35</xdr:row>
      <xdr:rowOff>187010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695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197187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46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103959</xdr:rowOff>
    </xdr:from>
    <xdr:to>
      <xdr:col>19</xdr:col>
      <xdr:colOff>38100</xdr:colOff>
      <xdr:row>35</xdr:row>
      <xdr:rowOff>205559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714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215736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48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96235</xdr:rowOff>
    </xdr:from>
    <xdr:to>
      <xdr:col>15</xdr:col>
      <xdr:colOff>101600</xdr:colOff>
      <xdr:row>35</xdr:row>
      <xdr:rowOff>197835</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7065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208012</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47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7,053
6,942
72.24
9,214,783
8,995,295
86,702
3,900,396
5,917,195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149263</xdr:rowOff>
    </xdr:from>
    <xdr:to>
      <xdr:col>24</xdr:col>
      <xdr:colOff>62865</xdr:colOff>
      <xdr:row>38</xdr:row>
      <xdr:rowOff>54600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2763"/>
          <a:ext cx="1270" cy="1276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58427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7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54600</xdr:rowOff>
    </xdr:from>
    <xdr:to>
      <xdr:col>24</xdr:col>
      <xdr:colOff>152400</xdr:colOff>
      <xdr:row>38</xdr:row>
      <xdr:rowOff>54600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6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95940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7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149263</xdr:rowOff>
    </xdr:from>
    <xdr:to>
      <xdr:col>24</xdr:col>
      <xdr:colOff>152400</xdr:colOff>
      <xdr:row>30</xdr:row>
      <xdr:rowOff>149263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138732</xdr:rowOff>
    </xdr:from>
    <xdr:to>
      <xdr:col>24</xdr:col>
      <xdr:colOff>63500</xdr:colOff>
      <xdr:row>32</xdr:row>
      <xdr:rowOff>152311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625132"/>
          <a:ext cx="838200" cy="13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150004</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79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127</xdr:rowOff>
    </xdr:from>
    <xdr:to>
      <xdr:col>24</xdr:col>
      <xdr:colOff>114300</xdr:colOff>
      <xdr:row>35</xdr:row>
      <xdr:rowOff>101727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138732</xdr:rowOff>
    </xdr:from>
    <xdr:to>
      <xdr:col>19</xdr:col>
      <xdr:colOff>177800</xdr:colOff>
      <xdr:row>33</xdr:row>
      <xdr:rowOff>63386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625132"/>
          <a:ext cx="889000" cy="9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8852</xdr:rowOff>
    </xdr:from>
    <xdr:to>
      <xdr:col>20</xdr:col>
      <xdr:colOff>38100</xdr:colOff>
      <xdr:row>35</xdr:row>
      <xdr:rowOff>110452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101579</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10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63386</xdr:rowOff>
    </xdr:from>
    <xdr:to>
      <xdr:col>15</xdr:col>
      <xdr:colOff>50800</xdr:colOff>
      <xdr:row>34</xdr:row>
      <xdr:rowOff>5992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721236"/>
          <a:ext cx="889000" cy="11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44902</xdr:rowOff>
    </xdr:from>
    <xdr:to>
      <xdr:col>15</xdr:col>
      <xdr:colOff>101600</xdr:colOff>
      <xdr:row>35</xdr:row>
      <xdr:rowOff>146502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137629</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13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5992</xdr:rowOff>
    </xdr:from>
    <xdr:to>
      <xdr:col>10</xdr:col>
      <xdr:colOff>114300</xdr:colOff>
      <xdr:row>34</xdr:row>
      <xdr:rowOff>48839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835292"/>
          <a:ext cx="889000" cy="4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143307</xdr:rowOff>
    </xdr:from>
    <xdr:to>
      <xdr:col>10</xdr:col>
      <xdr:colOff>165100</xdr:colOff>
      <xdr:row>36</xdr:row>
      <xdr:rowOff>73457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64584</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23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170175</xdr:rowOff>
    </xdr:from>
    <xdr:to>
      <xdr:col>6</xdr:col>
      <xdr:colOff>38100</xdr:colOff>
      <xdr:row>36</xdr:row>
      <xdr:rowOff>100325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91452</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26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101511</xdr:rowOff>
    </xdr:from>
    <xdr:to>
      <xdr:col>24</xdr:col>
      <xdr:colOff>114300</xdr:colOff>
      <xdr:row>33</xdr:row>
      <xdr:rowOff>31661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58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124388</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43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87932</xdr:rowOff>
    </xdr:from>
    <xdr:to>
      <xdr:col>20</xdr:col>
      <xdr:colOff>38100</xdr:colOff>
      <xdr:row>33</xdr:row>
      <xdr:rowOff>18082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57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34609</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349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12586</xdr:rowOff>
    </xdr:from>
    <xdr:to>
      <xdr:col>15</xdr:col>
      <xdr:colOff>101600</xdr:colOff>
      <xdr:row>33</xdr:row>
      <xdr:rowOff>114186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67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130713</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44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126642</xdr:rowOff>
    </xdr:from>
    <xdr:to>
      <xdr:col>10</xdr:col>
      <xdr:colOff>165100</xdr:colOff>
      <xdr:row>34</xdr:row>
      <xdr:rowOff>56792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78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73319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55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169489</xdr:rowOff>
    </xdr:from>
    <xdr:to>
      <xdr:col>6</xdr:col>
      <xdr:colOff>38100</xdr:colOff>
      <xdr:row>34</xdr:row>
      <xdr:rowOff>99639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82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116166</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602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28253</xdr:rowOff>
    </xdr:from>
    <xdr:to>
      <xdr:col>24</xdr:col>
      <xdr:colOff>62865</xdr:colOff>
      <xdr:row>58</xdr:row>
      <xdr:rowOff>103747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72203"/>
          <a:ext cx="1270" cy="1275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107574</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5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103747</xdr:rowOff>
    </xdr:from>
    <xdr:to>
      <xdr:col>24</xdr:col>
      <xdr:colOff>152400</xdr:colOff>
      <xdr:row>58</xdr:row>
      <xdr:rowOff>103747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47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146380</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7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28253</xdr:rowOff>
    </xdr:from>
    <xdr:to>
      <xdr:col>24</xdr:col>
      <xdr:colOff>152400</xdr:colOff>
      <xdr:row>51</xdr:row>
      <xdr:rowOff>28253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72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123681</xdr:rowOff>
    </xdr:from>
    <xdr:to>
      <xdr:col>24</xdr:col>
      <xdr:colOff>63500</xdr:colOff>
      <xdr:row>57</xdr:row>
      <xdr:rowOff>30667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24881"/>
          <a:ext cx="838200" cy="7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31108</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52681</xdr:rowOff>
    </xdr:from>
    <xdr:to>
      <xdr:col>24</xdr:col>
      <xdr:colOff>114300</xdr:colOff>
      <xdr:row>57</xdr:row>
      <xdr:rowOff>154281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8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163437</xdr:rowOff>
    </xdr:from>
    <xdr:to>
      <xdr:col>19</xdr:col>
      <xdr:colOff>177800</xdr:colOff>
      <xdr:row>57</xdr:row>
      <xdr:rowOff>30667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764637"/>
          <a:ext cx="889000" cy="38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81042</xdr:rowOff>
    </xdr:from>
    <xdr:to>
      <xdr:col>20</xdr:col>
      <xdr:colOff>38100</xdr:colOff>
      <xdr:row>58</xdr:row>
      <xdr:rowOff>11192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8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2319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946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133021</xdr:rowOff>
    </xdr:from>
    <xdr:to>
      <xdr:col>15</xdr:col>
      <xdr:colOff>50800</xdr:colOff>
      <xdr:row>56</xdr:row>
      <xdr:rowOff>163437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9734221"/>
          <a:ext cx="889000" cy="3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89236</xdr:rowOff>
    </xdr:from>
    <xdr:to>
      <xdr:col>15</xdr:col>
      <xdr:colOff>101600</xdr:colOff>
      <xdr:row>58</xdr:row>
      <xdr:rowOff>19386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86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10513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95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133021</xdr:rowOff>
    </xdr:from>
    <xdr:to>
      <xdr:col>10</xdr:col>
      <xdr:colOff>114300</xdr:colOff>
      <xdr:row>57</xdr:row>
      <xdr:rowOff>24581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34221"/>
          <a:ext cx="889000" cy="6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94665</xdr:rowOff>
    </xdr:from>
    <xdr:to>
      <xdr:col>10</xdr:col>
      <xdr:colOff>165100</xdr:colOff>
      <xdr:row>58</xdr:row>
      <xdr:rowOff>24815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8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15942</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9960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104894</xdr:rowOff>
    </xdr:from>
    <xdr:to>
      <xdr:col>6</xdr:col>
      <xdr:colOff>38100</xdr:colOff>
      <xdr:row>58</xdr:row>
      <xdr:rowOff>35044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87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26171</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9970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72881</xdr:rowOff>
    </xdr:from>
    <xdr:to>
      <xdr:col>24</xdr:col>
      <xdr:colOff>114300</xdr:colOff>
      <xdr:row>57</xdr:row>
      <xdr:rowOff>3031</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7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95758</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2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151317</xdr:rowOff>
    </xdr:from>
    <xdr:to>
      <xdr:col>20</xdr:col>
      <xdr:colOff>38100</xdr:colOff>
      <xdr:row>57</xdr:row>
      <xdr:rowOff>81467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52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97994</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527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112637</xdr:rowOff>
    </xdr:from>
    <xdr:to>
      <xdr:col>15</xdr:col>
      <xdr:colOff>101600</xdr:colOff>
      <xdr:row>57</xdr:row>
      <xdr:rowOff>42787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13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59314</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489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82221</xdr:rowOff>
    </xdr:from>
    <xdr:to>
      <xdr:col>10</xdr:col>
      <xdr:colOff>165100</xdr:colOff>
      <xdr:row>57</xdr:row>
      <xdr:rowOff>12371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8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28898</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458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145231</xdr:rowOff>
    </xdr:from>
    <xdr:to>
      <xdr:col>6</xdr:col>
      <xdr:colOff>38100</xdr:colOff>
      <xdr:row>57</xdr:row>
      <xdr:rowOff>75381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46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91908</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521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101600</xdr:rowOff>
    </xdr:from>
    <xdr:to>
      <xdr:col>24</xdr:col>
      <xdr:colOff>62865</xdr:colOff>
      <xdr:row>79</xdr:row>
      <xdr:rowOff>20295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4550"/>
          <a:ext cx="1270" cy="1290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24122</xdr:rowOff>
    </xdr:from>
    <xdr:ext cx="469744"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68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20295</xdr:rowOff>
    </xdr:from>
    <xdr:to>
      <xdr:col>24</xdr:col>
      <xdr:colOff>152400</xdr:colOff>
      <xdr:row>79</xdr:row>
      <xdr:rowOff>20295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6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48277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101600</xdr:rowOff>
    </xdr:from>
    <xdr:to>
      <xdr:col>24</xdr:col>
      <xdr:colOff>152400</xdr:colOff>
      <xdr:row>71</xdr:row>
      <xdr:rowOff>101600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111582</xdr:rowOff>
    </xdr:from>
    <xdr:to>
      <xdr:col>24</xdr:col>
      <xdr:colOff>63500</xdr:colOff>
      <xdr:row>74</xdr:row>
      <xdr:rowOff>118955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2627432"/>
          <a:ext cx="838200" cy="178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88777</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904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110350</xdr:rowOff>
    </xdr:from>
    <xdr:to>
      <xdr:col>24</xdr:col>
      <xdr:colOff>114300</xdr:colOff>
      <xdr:row>78</xdr:row>
      <xdr:rowOff>40500</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118955</xdr:rowOff>
    </xdr:from>
    <xdr:to>
      <xdr:col>19</xdr:col>
      <xdr:colOff>177800</xdr:colOff>
      <xdr:row>75</xdr:row>
      <xdr:rowOff>26238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2806255"/>
          <a:ext cx="889000" cy="7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116027</xdr:rowOff>
    </xdr:from>
    <xdr:to>
      <xdr:col>20</xdr:col>
      <xdr:colOff>38100</xdr:colOff>
      <xdr:row>78</xdr:row>
      <xdr:rowOff>46177</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37304</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41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168504</xdr:rowOff>
    </xdr:from>
    <xdr:to>
      <xdr:col>15</xdr:col>
      <xdr:colOff>50800</xdr:colOff>
      <xdr:row>75</xdr:row>
      <xdr:rowOff>26238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2855804"/>
          <a:ext cx="889000" cy="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140773</xdr:rowOff>
    </xdr:from>
    <xdr:to>
      <xdr:col>15</xdr:col>
      <xdr:colOff>101600</xdr:colOff>
      <xdr:row>78</xdr:row>
      <xdr:rowOff>70923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62050</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43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168504</xdr:rowOff>
    </xdr:from>
    <xdr:to>
      <xdr:col>10</xdr:col>
      <xdr:colOff>114300</xdr:colOff>
      <xdr:row>75</xdr:row>
      <xdr:rowOff>46127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2855804"/>
          <a:ext cx="889000" cy="4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167824</xdr:rowOff>
    </xdr:from>
    <xdr:to>
      <xdr:col>10</xdr:col>
      <xdr:colOff>165100</xdr:colOff>
      <xdr:row>78</xdr:row>
      <xdr:rowOff>97974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89101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46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149994</xdr:rowOff>
    </xdr:from>
    <xdr:to>
      <xdr:col>6</xdr:col>
      <xdr:colOff>38100</xdr:colOff>
      <xdr:row>78</xdr:row>
      <xdr:rowOff>80144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71271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44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60782</xdr:rowOff>
    </xdr:from>
    <xdr:to>
      <xdr:col>24</xdr:col>
      <xdr:colOff>114300</xdr:colOff>
      <xdr:row>73</xdr:row>
      <xdr:rowOff>162382</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57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83659</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42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68155</xdr:rowOff>
    </xdr:from>
    <xdr:to>
      <xdr:col>20</xdr:col>
      <xdr:colOff>38100</xdr:colOff>
      <xdr:row>74</xdr:row>
      <xdr:rowOff>169755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275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73</xdr:row>
      <xdr:rowOff>14832</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253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146888</xdr:rowOff>
    </xdr:from>
    <xdr:to>
      <xdr:col>15</xdr:col>
      <xdr:colOff>101600</xdr:colOff>
      <xdr:row>75</xdr:row>
      <xdr:rowOff>77038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283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73</xdr:row>
      <xdr:rowOff>93565</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260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117704</xdr:rowOff>
    </xdr:from>
    <xdr:to>
      <xdr:col>10</xdr:col>
      <xdr:colOff>165100</xdr:colOff>
      <xdr:row>75</xdr:row>
      <xdr:rowOff>47854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280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73</xdr:row>
      <xdr:rowOff>64381</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258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166777</xdr:rowOff>
    </xdr:from>
    <xdr:to>
      <xdr:col>6</xdr:col>
      <xdr:colOff>38100</xdr:colOff>
      <xdr:row>75</xdr:row>
      <xdr:rowOff>96927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85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113454</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262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61235</xdr:rowOff>
    </xdr:from>
    <xdr:to>
      <xdr:col>24</xdr:col>
      <xdr:colOff>62865</xdr:colOff>
      <xdr:row>98</xdr:row>
      <xdr:rowOff>151685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91735"/>
          <a:ext cx="1270" cy="14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155512</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957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151685</xdr:rowOff>
    </xdr:from>
    <xdr:to>
      <xdr:col>24</xdr:col>
      <xdr:colOff>152400</xdr:colOff>
      <xdr:row>98</xdr:row>
      <xdr:rowOff>151685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95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7912</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26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61235</xdr:rowOff>
    </xdr:from>
    <xdr:to>
      <xdr:col>24</xdr:col>
      <xdr:colOff>152400</xdr:colOff>
      <xdr:row>90</xdr:row>
      <xdr:rowOff>61235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91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67300</xdr:rowOff>
    </xdr:from>
    <xdr:to>
      <xdr:col>24</xdr:col>
      <xdr:colOff>63500</xdr:colOff>
      <xdr:row>96</xdr:row>
      <xdr:rowOff>108045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6355050"/>
          <a:ext cx="838200" cy="21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12597</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300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161170</xdr:rowOff>
    </xdr:from>
    <xdr:to>
      <xdr:col>24</xdr:col>
      <xdr:colOff>114300</xdr:colOff>
      <xdr:row>96</xdr:row>
      <xdr:rowOff>91320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4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67300</xdr:rowOff>
    </xdr:from>
    <xdr:to>
      <xdr:col>19</xdr:col>
      <xdr:colOff>177800</xdr:colOff>
      <xdr:row>97</xdr:row>
      <xdr:rowOff>25172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355050"/>
          <a:ext cx="889000" cy="30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31924</xdr:rowOff>
    </xdr:from>
    <xdr:to>
      <xdr:col>20</xdr:col>
      <xdr:colOff>38100</xdr:colOff>
      <xdr:row>95</xdr:row>
      <xdr:rowOff>133524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3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124651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41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147962</xdr:rowOff>
    </xdr:from>
    <xdr:to>
      <xdr:col>15</xdr:col>
      <xdr:colOff>50800</xdr:colOff>
      <xdr:row>97</xdr:row>
      <xdr:rowOff>25172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607162"/>
          <a:ext cx="889000" cy="48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124889</xdr:rowOff>
    </xdr:from>
    <xdr:to>
      <xdr:col>15</xdr:col>
      <xdr:colOff>101600</xdr:colOff>
      <xdr:row>97</xdr:row>
      <xdr:rowOff>55039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8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71566</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5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147962</xdr:rowOff>
    </xdr:from>
    <xdr:to>
      <xdr:col>10</xdr:col>
      <xdr:colOff>114300</xdr:colOff>
      <xdr:row>96</xdr:row>
      <xdr:rowOff>165216</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607162"/>
          <a:ext cx="889000" cy="17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124061</xdr:rowOff>
    </xdr:from>
    <xdr:to>
      <xdr:col>10</xdr:col>
      <xdr:colOff>165100</xdr:colOff>
      <xdr:row>97</xdr:row>
      <xdr:rowOff>54211</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83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45338</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67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134990</xdr:rowOff>
    </xdr:from>
    <xdr:to>
      <xdr:col>6</xdr:col>
      <xdr:colOff>38100</xdr:colOff>
      <xdr:row>97</xdr:row>
      <xdr:rowOff>65140</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9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56267</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686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57245</xdr:rowOff>
    </xdr:from>
    <xdr:to>
      <xdr:col>24</xdr:col>
      <xdr:colOff>114300</xdr:colOff>
      <xdr:row>96</xdr:row>
      <xdr:rowOff>158845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51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35672</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94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16500</xdr:rowOff>
    </xdr:from>
    <xdr:to>
      <xdr:col>20</xdr:col>
      <xdr:colOff>38100</xdr:colOff>
      <xdr:row>95</xdr:row>
      <xdr:rowOff>118100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30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134627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07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145822</xdr:rowOff>
    </xdr:from>
    <xdr:to>
      <xdr:col>15</xdr:col>
      <xdr:colOff>101600</xdr:colOff>
      <xdr:row>97</xdr:row>
      <xdr:rowOff>75972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60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67099</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69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97162</xdr:rowOff>
    </xdr:from>
    <xdr:to>
      <xdr:col>10</xdr:col>
      <xdr:colOff>165100</xdr:colOff>
      <xdr:row>97</xdr:row>
      <xdr:rowOff>27312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556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43839</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331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114416</xdr:rowOff>
    </xdr:from>
    <xdr:to>
      <xdr:col>6</xdr:col>
      <xdr:colOff>38100</xdr:colOff>
      <xdr:row>97</xdr:row>
      <xdr:rowOff>44566</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57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61093</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348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22569</xdr:rowOff>
    </xdr:from>
    <xdr:to>
      <xdr:col>54</xdr:col>
      <xdr:colOff>189865</xdr:colOff>
      <xdr:row>38</xdr:row>
      <xdr:rowOff>67632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337519"/>
          <a:ext cx="1270" cy="1245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71459</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58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67632</xdr:rowOff>
    </xdr:from>
    <xdr:to>
      <xdr:col>55</xdr:col>
      <xdr:colOff>88900</xdr:colOff>
      <xdr:row>38</xdr:row>
      <xdr:rowOff>67632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582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140696</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112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22569</xdr:rowOff>
    </xdr:from>
    <xdr:to>
      <xdr:col>55</xdr:col>
      <xdr:colOff>88900</xdr:colOff>
      <xdr:row>31</xdr:row>
      <xdr:rowOff>22569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3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80342</xdr:rowOff>
    </xdr:from>
    <xdr:to>
      <xdr:col>55</xdr:col>
      <xdr:colOff>0</xdr:colOff>
      <xdr:row>36</xdr:row>
      <xdr:rowOff>119319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9639300" y="6252542"/>
          <a:ext cx="838200" cy="38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48497</xdr:rowOff>
    </xdr:from>
    <xdr:ext cx="599010"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220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70070</xdr:rowOff>
    </xdr:from>
    <xdr:to>
      <xdr:col>55</xdr:col>
      <xdr:colOff>50800</xdr:colOff>
      <xdr:row>37</xdr:row>
      <xdr:rowOff>220</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2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6142</xdr:rowOff>
    </xdr:from>
    <xdr:to>
      <xdr:col>50</xdr:col>
      <xdr:colOff>114300</xdr:colOff>
      <xdr:row>36</xdr:row>
      <xdr:rowOff>80342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5835442"/>
          <a:ext cx="889000" cy="417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106081</xdr:rowOff>
    </xdr:from>
    <xdr:to>
      <xdr:col>50</xdr:col>
      <xdr:colOff>165100</xdr:colOff>
      <xdr:row>37</xdr:row>
      <xdr:rowOff>36231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27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27358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39795" y="6371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6142</xdr:rowOff>
    </xdr:from>
    <xdr:to>
      <xdr:col>45</xdr:col>
      <xdr:colOff>177800</xdr:colOff>
      <xdr:row>37</xdr:row>
      <xdr:rowOff>30014</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5835442"/>
          <a:ext cx="889000" cy="538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139649</xdr:rowOff>
    </xdr:from>
    <xdr:to>
      <xdr:col>46</xdr:col>
      <xdr:colOff>38100</xdr:colOff>
      <xdr:row>35</xdr:row>
      <xdr:rowOff>69799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596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60926</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50795" y="6061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30014</xdr:rowOff>
    </xdr:from>
    <xdr:to>
      <xdr:col>41</xdr:col>
      <xdr:colOff>50800</xdr:colOff>
      <xdr:row>37</xdr:row>
      <xdr:rowOff>68413</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6972300" y="6373664"/>
          <a:ext cx="889000" cy="3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17488</xdr:rowOff>
    </xdr:from>
    <xdr:to>
      <xdr:col>41</xdr:col>
      <xdr:colOff>101600</xdr:colOff>
      <xdr:row>37</xdr:row>
      <xdr:rowOff>119088</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3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110215</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61795" y="6453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19762</xdr:rowOff>
    </xdr:from>
    <xdr:to>
      <xdr:col>36</xdr:col>
      <xdr:colOff>165100</xdr:colOff>
      <xdr:row>37</xdr:row>
      <xdr:rowOff>121362</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636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112489</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6456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68519</xdr:rowOff>
    </xdr:from>
    <xdr:to>
      <xdr:col>55</xdr:col>
      <xdr:colOff>50800</xdr:colOff>
      <xdr:row>36</xdr:row>
      <xdr:rowOff>170119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24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91396</xdr:rowOff>
    </xdr:from>
    <xdr:ext cx="599010"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092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29542</xdr:rowOff>
    </xdr:from>
    <xdr:to>
      <xdr:col>50</xdr:col>
      <xdr:colOff>165100</xdr:colOff>
      <xdr:row>36</xdr:row>
      <xdr:rowOff>131142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20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147669</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39795" y="5976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126792</xdr:rowOff>
    </xdr:from>
    <xdr:to>
      <xdr:col>46</xdr:col>
      <xdr:colOff>38100</xdr:colOff>
      <xdr:row>34</xdr:row>
      <xdr:rowOff>56942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578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73469</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50795" y="555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150664</xdr:rowOff>
    </xdr:from>
    <xdr:to>
      <xdr:col>41</xdr:col>
      <xdr:colOff>101600</xdr:colOff>
      <xdr:row>37</xdr:row>
      <xdr:rowOff>80814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32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97341</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61795" y="6098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17613</xdr:rowOff>
    </xdr:from>
    <xdr:to>
      <xdr:col>36</xdr:col>
      <xdr:colOff>165100</xdr:colOff>
      <xdr:row>37</xdr:row>
      <xdr:rowOff>119213</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63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135740</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6136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153660</xdr:rowOff>
    </xdr:from>
    <xdr:to>
      <xdr:col>54</xdr:col>
      <xdr:colOff>189865</xdr:colOff>
      <xdr:row>59</xdr:row>
      <xdr:rowOff>22159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726160"/>
          <a:ext cx="1270" cy="1411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25986</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14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22159</xdr:rowOff>
    </xdr:from>
    <xdr:to>
      <xdr:col>55</xdr:col>
      <xdr:colOff>88900</xdr:colOff>
      <xdr:row>59</xdr:row>
      <xdr:rowOff>22159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13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100337</xdr:rowOff>
    </xdr:from>
    <xdr:ext cx="690189"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013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153660</xdr:rowOff>
    </xdr:from>
    <xdr:to>
      <xdr:col>55</xdr:col>
      <xdr:colOff>88900</xdr:colOff>
      <xdr:row>50</xdr:row>
      <xdr:rowOff>153660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72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94840</xdr:rowOff>
    </xdr:from>
    <xdr:to>
      <xdr:col>55</xdr:col>
      <xdr:colOff>0</xdr:colOff>
      <xdr:row>57</xdr:row>
      <xdr:rowOff>105415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696040"/>
          <a:ext cx="838200" cy="18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129091</xdr:rowOff>
    </xdr:from>
    <xdr:ext cx="599010"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9017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150664</xdr:rowOff>
    </xdr:from>
    <xdr:to>
      <xdr:col>55</xdr:col>
      <xdr:colOff>50800</xdr:colOff>
      <xdr:row>58</xdr:row>
      <xdr:rowOff>80814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80964</xdr:rowOff>
    </xdr:from>
    <xdr:to>
      <xdr:col>50</xdr:col>
      <xdr:colOff>114300</xdr:colOff>
      <xdr:row>57</xdr:row>
      <xdr:rowOff>105415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9853614"/>
          <a:ext cx="889000" cy="24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160779</xdr:rowOff>
    </xdr:from>
    <xdr:to>
      <xdr:col>50</xdr:col>
      <xdr:colOff>165100</xdr:colOff>
      <xdr:row>58</xdr:row>
      <xdr:rowOff>90929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933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82056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39795" y="10026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80964</xdr:rowOff>
    </xdr:from>
    <xdr:to>
      <xdr:col>45</xdr:col>
      <xdr:colOff>177800</xdr:colOff>
      <xdr:row>57</xdr:row>
      <xdr:rowOff>155764</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853614"/>
          <a:ext cx="889000" cy="7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5853</xdr:rowOff>
    </xdr:from>
    <xdr:to>
      <xdr:col>46</xdr:col>
      <xdr:colOff>38100</xdr:colOff>
      <xdr:row>58</xdr:row>
      <xdr:rowOff>107453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949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98580</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50795" y="10042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150733</xdr:rowOff>
    </xdr:from>
    <xdr:to>
      <xdr:col>41</xdr:col>
      <xdr:colOff>50800</xdr:colOff>
      <xdr:row>57</xdr:row>
      <xdr:rowOff>155764</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923383"/>
          <a:ext cx="889000" cy="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152223</xdr:rowOff>
    </xdr:from>
    <xdr:to>
      <xdr:col>41</xdr:col>
      <xdr:colOff>101600</xdr:colOff>
      <xdr:row>58</xdr:row>
      <xdr:rowOff>82373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924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73500</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61795" y="10017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10860</xdr:rowOff>
    </xdr:from>
    <xdr:to>
      <xdr:col>36</xdr:col>
      <xdr:colOff>165100</xdr:colOff>
      <xdr:row>58</xdr:row>
      <xdr:rowOff>112460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95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103587</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10047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44040</xdr:rowOff>
    </xdr:from>
    <xdr:to>
      <xdr:col>55</xdr:col>
      <xdr:colOff>50800</xdr:colOff>
      <xdr:row>56</xdr:row>
      <xdr:rowOff>145640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64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66917</xdr:rowOff>
    </xdr:from>
    <xdr:ext cx="599010"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49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54615</xdr:rowOff>
    </xdr:from>
    <xdr:to>
      <xdr:col>50</xdr:col>
      <xdr:colOff>165100</xdr:colOff>
      <xdr:row>57</xdr:row>
      <xdr:rowOff>156215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82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1292</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960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30164</xdr:rowOff>
    </xdr:from>
    <xdr:to>
      <xdr:col>46</xdr:col>
      <xdr:colOff>38100</xdr:colOff>
      <xdr:row>57</xdr:row>
      <xdr:rowOff>131764</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80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148291</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50795" y="9578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104964</xdr:rowOff>
    </xdr:from>
    <xdr:to>
      <xdr:col>41</xdr:col>
      <xdr:colOff>101600</xdr:colOff>
      <xdr:row>58</xdr:row>
      <xdr:rowOff>35114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87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51641</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61795" y="9652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99933</xdr:rowOff>
    </xdr:from>
    <xdr:to>
      <xdr:col>36</xdr:col>
      <xdr:colOff>165100</xdr:colOff>
      <xdr:row>58</xdr:row>
      <xdr:rowOff>30083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872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46610</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672795" y="9647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8771</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81721"/>
          <a:ext cx="1270" cy="1407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126898</xdr:rowOff>
    </xdr:from>
    <xdr:ext cx="690189"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569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8771</xdr:rowOff>
    </xdr:from>
    <xdr:to>
      <xdr:col>55</xdr:col>
      <xdr:colOff>88900</xdr:colOff>
      <xdr:row>71</xdr:row>
      <xdr:rowOff>8771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81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38112</xdr:rowOff>
    </xdr:from>
    <xdr:to>
      <xdr:col>55</xdr:col>
      <xdr:colOff>0</xdr:colOff>
      <xdr:row>79</xdr:row>
      <xdr:rowOff>44450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9639300" y="13582662"/>
          <a:ext cx="838200" cy="6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116713</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318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93836</xdr:rowOff>
    </xdr:from>
    <xdr:to>
      <xdr:col>55</xdr:col>
      <xdr:colOff>50800</xdr:colOff>
      <xdr:row>79</xdr:row>
      <xdr:rowOff>23986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466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38112</xdr:rowOff>
    </xdr:from>
    <xdr:to>
      <xdr:col>50</xdr:col>
      <xdr:colOff>114300</xdr:colOff>
      <xdr:row>79</xdr:row>
      <xdr:rowOff>41855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582662"/>
          <a:ext cx="889000" cy="3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112021</xdr:rowOff>
    </xdr:from>
    <xdr:to>
      <xdr:col>50</xdr:col>
      <xdr:colOff>165100</xdr:colOff>
      <xdr:row>79</xdr:row>
      <xdr:rowOff>42171</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48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58698</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26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29772</xdr:rowOff>
    </xdr:from>
    <xdr:to>
      <xdr:col>45</xdr:col>
      <xdr:colOff>177800</xdr:colOff>
      <xdr:row>79</xdr:row>
      <xdr:rowOff>41855</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574322"/>
          <a:ext cx="889000" cy="1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115503</xdr:rowOff>
    </xdr:from>
    <xdr:to>
      <xdr:col>46</xdr:col>
      <xdr:colOff>38100</xdr:colOff>
      <xdr:row>79</xdr:row>
      <xdr:rowOff>45653</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48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62180</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26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29772</xdr:rowOff>
    </xdr:from>
    <xdr:to>
      <xdr:col>41</xdr:col>
      <xdr:colOff>50800</xdr:colOff>
      <xdr:row>79</xdr:row>
      <xdr:rowOff>42844</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6972300" y="13574322"/>
          <a:ext cx="889000" cy="1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100592</xdr:rowOff>
    </xdr:from>
    <xdr:to>
      <xdr:col>41</xdr:col>
      <xdr:colOff>101600</xdr:colOff>
      <xdr:row>79</xdr:row>
      <xdr:rowOff>30742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47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47269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24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113232</xdr:rowOff>
    </xdr:from>
    <xdr:to>
      <xdr:col>36</xdr:col>
      <xdr:colOff>165100</xdr:colOff>
      <xdr:row>79</xdr:row>
      <xdr:rowOff>43382</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48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59909</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261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165100</xdr:rowOff>
    </xdr:from>
    <xdr:to>
      <xdr:col>55</xdr:col>
      <xdr:colOff>50800</xdr:colOff>
      <xdr:row>79</xdr:row>
      <xdr:rowOff>95250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80027</xdr:rowOff>
    </xdr:from>
    <xdr:ext cx="249299"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158762</xdr:rowOff>
    </xdr:from>
    <xdr:to>
      <xdr:col>50</xdr:col>
      <xdr:colOff>165100</xdr:colOff>
      <xdr:row>79</xdr:row>
      <xdr:rowOff>88912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53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80039</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62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162505</xdr:rowOff>
    </xdr:from>
    <xdr:to>
      <xdr:col>46</xdr:col>
      <xdr:colOff>38100</xdr:colOff>
      <xdr:row>79</xdr:row>
      <xdr:rowOff>92655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53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83782</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628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150422</xdr:rowOff>
    </xdr:from>
    <xdr:to>
      <xdr:col>41</xdr:col>
      <xdr:colOff>101600</xdr:colOff>
      <xdr:row>79</xdr:row>
      <xdr:rowOff>80572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52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71699</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594111" y="13616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163494</xdr:rowOff>
    </xdr:from>
    <xdr:to>
      <xdr:col>36</xdr:col>
      <xdr:colOff>165100</xdr:colOff>
      <xdr:row>79</xdr:row>
      <xdr:rowOff>93644</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53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84771</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37428" y="13629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123351</xdr:rowOff>
    </xdr:from>
    <xdr:to>
      <xdr:col>54</xdr:col>
      <xdr:colOff>189865</xdr:colOff>
      <xdr:row>99</xdr:row>
      <xdr:rowOff>16725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725301"/>
          <a:ext cx="1270" cy="1264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20552</xdr:rowOff>
    </xdr:from>
    <xdr:ext cx="469744"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99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16725</xdr:rowOff>
    </xdr:from>
    <xdr:to>
      <xdr:col>55</xdr:col>
      <xdr:colOff>88900</xdr:colOff>
      <xdr:row>99</xdr:row>
      <xdr:rowOff>16725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990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70028</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500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123351</xdr:rowOff>
    </xdr:from>
    <xdr:to>
      <xdr:col>55</xdr:col>
      <xdr:colOff>88900</xdr:colOff>
      <xdr:row>91</xdr:row>
      <xdr:rowOff>123351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72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123351</xdr:rowOff>
    </xdr:from>
    <xdr:to>
      <xdr:col>55</xdr:col>
      <xdr:colOff>0</xdr:colOff>
      <xdr:row>94</xdr:row>
      <xdr:rowOff>156408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5725301"/>
          <a:ext cx="838200" cy="547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13839</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644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35412</xdr:rowOff>
    </xdr:from>
    <xdr:to>
      <xdr:col>55</xdr:col>
      <xdr:colOff>50800</xdr:colOff>
      <xdr:row>97</xdr:row>
      <xdr:rowOff>137012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66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79863</xdr:rowOff>
    </xdr:from>
    <xdr:to>
      <xdr:col>50</xdr:col>
      <xdr:colOff>114300</xdr:colOff>
      <xdr:row>94</xdr:row>
      <xdr:rowOff>156408</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8750300" y="16196163"/>
          <a:ext cx="889000" cy="76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35872</xdr:rowOff>
    </xdr:from>
    <xdr:to>
      <xdr:col>50</xdr:col>
      <xdr:colOff>165100</xdr:colOff>
      <xdr:row>97</xdr:row>
      <xdr:rowOff>137472</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6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128599</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759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79863</xdr:rowOff>
    </xdr:from>
    <xdr:to>
      <xdr:col>45</xdr:col>
      <xdr:colOff>177800</xdr:colOff>
      <xdr:row>95</xdr:row>
      <xdr:rowOff>133824</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6196163"/>
          <a:ext cx="889000" cy="225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59578</xdr:rowOff>
    </xdr:from>
    <xdr:to>
      <xdr:col>46</xdr:col>
      <xdr:colOff>38100</xdr:colOff>
      <xdr:row>97</xdr:row>
      <xdr:rowOff>161178</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69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152305</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782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133824</xdr:rowOff>
    </xdr:from>
    <xdr:to>
      <xdr:col>41</xdr:col>
      <xdr:colOff>50800</xdr:colOff>
      <xdr:row>95</xdr:row>
      <xdr:rowOff>155542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421574"/>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38478</xdr:rowOff>
    </xdr:from>
    <xdr:to>
      <xdr:col>41</xdr:col>
      <xdr:colOff>101600</xdr:colOff>
      <xdr:row>97</xdr:row>
      <xdr:rowOff>140078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66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131205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76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84213</xdr:rowOff>
    </xdr:from>
    <xdr:to>
      <xdr:col>36</xdr:col>
      <xdr:colOff>165100</xdr:colOff>
      <xdr:row>98</xdr:row>
      <xdr:rowOff>14363</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7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5490</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80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72551</xdr:rowOff>
    </xdr:from>
    <xdr:to>
      <xdr:col>55</xdr:col>
      <xdr:colOff>50800</xdr:colOff>
      <xdr:row>92</xdr:row>
      <xdr:rowOff>2701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567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25578</xdr:rowOff>
    </xdr:from>
    <xdr:ext cx="599010"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5627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105608</xdr:rowOff>
    </xdr:from>
    <xdr:to>
      <xdr:col>50</xdr:col>
      <xdr:colOff>165100</xdr:colOff>
      <xdr:row>95</xdr:row>
      <xdr:rowOff>35758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22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52285</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39795" y="15997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29063</xdr:rowOff>
    </xdr:from>
    <xdr:to>
      <xdr:col>46</xdr:col>
      <xdr:colOff>38100</xdr:colOff>
      <xdr:row>94</xdr:row>
      <xdr:rowOff>130663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14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92</xdr:row>
      <xdr:rowOff>147190</xdr:rowOff>
    </xdr:from>
    <xdr:ext cx="59901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50795" y="15920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83024</xdr:rowOff>
    </xdr:from>
    <xdr:to>
      <xdr:col>41</xdr:col>
      <xdr:colOff>101600</xdr:colOff>
      <xdr:row>96</xdr:row>
      <xdr:rowOff>13174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37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29701</xdr:rowOff>
    </xdr:from>
    <xdr:ext cx="599010"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61795" y="16146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104742</xdr:rowOff>
    </xdr:from>
    <xdr:to>
      <xdr:col>36</xdr:col>
      <xdr:colOff>165100</xdr:colOff>
      <xdr:row>96</xdr:row>
      <xdr:rowOff>34892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39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51419</xdr:rowOff>
    </xdr:from>
    <xdr:ext cx="599010"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672795" y="16167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126548</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270048"/>
          <a:ext cx="1269" cy="146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73225</xdr:rowOff>
    </xdr:from>
    <xdr:ext cx="599010"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045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126548</xdr:rowOff>
    </xdr:from>
    <xdr:to>
      <xdr:col>86</xdr:col>
      <xdr:colOff>25400</xdr:colOff>
      <xdr:row>30</xdr:row>
      <xdr:rowOff>126548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270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1298</xdr:rowOff>
    </xdr:from>
    <xdr:to>
      <xdr:col>85</xdr:col>
      <xdr:colOff>127000</xdr:colOff>
      <xdr:row>39</xdr:row>
      <xdr:rowOff>12126</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687848"/>
          <a:ext cx="838200" cy="1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124472</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4681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101595</xdr:rowOff>
    </xdr:from>
    <xdr:to>
      <xdr:col>85</xdr:col>
      <xdr:colOff>177800</xdr:colOff>
      <xdr:row>39</xdr:row>
      <xdr:rowOff>31745</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61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1298</xdr:rowOff>
    </xdr:from>
    <xdr:to>
      <xdr:col>81</xdr:col>
      <xdr:colOff>50800</xdr:colOff>
      <xdr:row>39</xdr:row>
      <xdr:rowOff>20882</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4592300" y="6687848"/>
          <a:ext cx="889000" cy="1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88237</xdr:rowOff>
    </xdr:from>
    <xdr:to>
      <xdr:col>81</xdr:col>
      <xdr:colOff>101600</xdr:colOff>
      <xdr:row>39</xdr:row>
      <xdr:rowOff>18387</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603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34914</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14111" y="637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6083</xdr:rowOff>
    </xdr:from>
    <xdr:to>
      <xdr:col>76</xdr:col>
      <xdr:colOff>114300</xdr:colOff>
      <xdr:row>39</xdr:row>
      <xdr:rowOff>20882</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692633"/>
          <a:ext cx="889000" cy="14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64813</xdr:rowOff>
    </xdr:from>
    <xdr:to>
      <xdr:col>76</xdr:col>
      <xdr:colOff>165100</xdr:colOff>
      <xdr:row>38</xdr:row>
      <xdr:rowOff>166413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57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11490</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25111" y="6355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6083</xdr:rowOff>
    </xdr:from>
    <xdr:to>
      <xdr:col>71</xdr:col>
      <xdr:colOff>177800</xdr:colOff>
      <xdr:row>39</xdr:row>
      <xdr:rowOff>43124</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692633"/>
          <a:ext cx="889000" cy="3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68623</xdr:rowOff>
    </xdr:from>
    <xdr:to>
      <xdr:col>72</xdr:col>
      <xdr:colOff>38100</xdr:colOff>
      <xdr:row>38</xdr:row>
      <xdr:rowOff>170223</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583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15300</xdr:rowOff>
    </xdr:from>
    <xdr:ext cx="534377"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36111" y="6358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68913</xdr:rowOff>
    </xdr:from>
    <xdr:to>
      <xdr:col>67</xdr:col>
      <xdr:colOff>101600</xdr:colOff>
      <xdr:row>38</xdr:row>
      <xdr:rowOff>170513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584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15590</xdr:rowOff>
    </xdr:from>
    <xdr:ext cx="534377"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47111" y="6359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132776</xdr:rowOff>
    </xdr:from>
    <xdr:to>
      <xdr:col>85</xdr:col>
      <xdr:colOff>177800</xdr:colOff>
      <xdr:row>39</xdr:row>
      <xdr:rowOff>62926</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4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80022</xdr:rowOff>
    </xdr:from>
    <xdr:ext cx="469744"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595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121948</xdr:rowOff>
    </xdr:from>
    <xdr:to>
      <xdr:col>81</xdr:col>
      <xdr:colOff>101600</xdr:colOff>
      <xdr:row>39</xdr:row>
      <xdr:rowOff>52098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3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43225</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46428" y="672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141532</xdr:rowOff>
    </xdr:from>
    <xdr:to>
      <xdr:col>76</xdr:col>
      <xdr:colOff>165100</xdr:colOff>
      <xdr:row>39</xdr:row>
      <xdr:rowOff>71682</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65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62809</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357428" y="674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126733</xdr:rowOff>
    </xdr:from>
    <xdr:to>
      <xdr:col>72</xdr:col>
      <xdr:colOff>38100</xdr:colOff>
      <xdr:row>39</xdr:row>
      <xdr:rowOff>56883</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641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48010</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468428" y="6734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163774</xdr:rowOff>
    </xdr:from>
    <xdr:to>
      <xdr:col>67</xdr:col>
      <xdr:colOff>101600</xdr:colOff>
      <xdr:row>39</xdr:row>
      <xdr:rowOff>93924</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678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85051</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25017" y="6771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164656</xdr:rowOff>
    </xdr:from>
    <xdr:to>
      <xdr:col>85</xdr:col>
      <xdr:colOff>126364</xdr:colOff>
      <xdr:row>79</xdr:row>
      <xdr:rowOff>18630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166156"/>
          <a:ext cx="1269" cy="1397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22457</xdr:rowOff>
    </xdr:from>
    <xdr:ext cx="469744"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56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18630</xdr:rowOff>
    </xdr:from>
    <xdr:to>
      <xdr:col>86</xdr:col>
      <xdr:colOff>25400</xdr:colOff>
      <xdr:row>79</xdr:row>
      <xdr:rowOff>18630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563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111333</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941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164656</xdr:rowOff>
    </xdr:from>
    <xdr:to>
      <xdr:col>86</xdr:col>
      <xdr:colOff>25400</xdr:colOff>
      <xdr:row>70</xdr:row>
      <xdr:rowOff>164656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166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4121</xdr:rowOff>
    </xdr:from>
    <xdr:to>
      <xdr:col>85</xdr:col>
      <xdr:colOff>127000</xdr:colOff>
      <xdr:row>77</xdr:row>
      <xdr:rowOff>7893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205771"/>
          <a:ext cx="8382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154309</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3184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4432</xdr:rowOff>
    </xdr:from>
    <xdr:to>
      <xdr:col>85</xdr:col>
      <xdr:colOff>177800</xdr:colOff>
      <xdr:row>77</xdr:row>
      <xdr:rowOff>106032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2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4445</xdr:rowOff>
    </xdr:from>
    <xdr:to>
      <xdr:col>81</xdr:col>
      <xdr:colOff>50800</xdr:colOff>
      <xdr:row>77</xdr:row>
      <xdr:rowOff>7893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3206095"/>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16777</xdr:rowOff>
    </xdr:from>
    <xdr:to>
      <xdr:col>81</xdr:col>
      <xdr:colOff>101600</xdr:colOff>
      <xdr:row>77</xdr:row>
      <xdr:rowOff>118377</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109504</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3311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4445</xdr:rowOff>
    </xdr:from>
    <xdr:to>
      <xdr:col>76</xdr:col>
      <xdr:colOff>114300</xdr:colOff>
      <xdr:row>77</xdr:row>
      <xdr:rowOff>4552</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703300" y="13206095"/>
          <a:ext cx="889000" cy="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59985</xdr:rowOff>
    </xdr:from>
    <xdr:to>
      <xdr:col>76</xdr:col>
      <xdr:colOff>165100</xdr:colOff>
      <xdr:row>77</xdr:row>
      <xdr:rowOff>161585</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26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152712</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335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4552</xdr:rowOff>
    </xdr:from>
    <xdr:to>
      <xdr:col>71</xdr:col>
      <xdr:colOff>177800</xdr:colOff>
      <xdr:row>77</xdr:row>
      <xdr:rowOff>22044</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3206202"/>
          <a:ext cx="889000" cy="17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63697</xdr:rowOff>
    </xdr:from>
    <xdr:to>
      <xdr:col>72</xdr:col>
      <xdr:colOff>38100</xdr:colOff>
      <xdr:row>77</xdr:row>
      <xdr:rowOff>165297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26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156424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358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50777</xdr:rowOff>
    </xdr:from>
    <xdr:to>
      <xdr:col>67</xdr:col>
      <xdr:colOff>101600</xdr:colOff>
      <xdr:row>77</xdr:row>
      <xdr:rowOff>152377</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25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143504</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345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124771</xdr:rowOff>
    </xdr:from>
    <xdr:to>
      <xdr:col>85</xdr:col>
      <xdr:colOff>177800</xdr:colOff>
      <xdr:row>77</xdr:row>
      <xdr:rowOff>54921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15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147648</xdr:rowOff>
    </xdr:from>
    <xdr:ext cx="599010"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006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128543</xdr:rowOff>
    </xdr:from>
    <xdr:to>
      <xdr:col>81</xdr:col>
      <xdr:colOff>101600</xdr:colOff>
      <xdr:row>77</xdr:row>
      <xdr:rowOff>58693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15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75220</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2933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125095</xdr:rowOff>
    </xdr:from>
    <xdr:to>
      <xdr:col>76</xdr:col>
      <xdr:colOff>165100</xdr:colOff>
      <xdr:row>77</xdr:row>
      <xdr:rowOff>55245</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15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71772</xdr:rowOff>
    </xdr:from>
    <xdr:ext cx="59901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292795" y="12930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125202</xdr:rowOff>
    </xdr:from>
    <xdr:to>
      <xdr:col>72</xdr:col>
      <xdr:colOff>38100</xdr:colOff>
      <xdr:row>77</xdr:row>
      <xdr:rowOff>55352</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15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71879</xdr:rowOff>
    </xdr:from>
    <xdr:ext cx="59901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03795" y="12930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142694</xdr:rowOff>
    </xdr:from>
    <xdr:to>
      <xdr:col>67</xdr:col>
      <xdr:colOff>101600</xdr:colOff>
      <xdr:row>77</xdr:row>
      <xdr:rowOff>72844</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17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89371</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294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154352</xdr:rowOff>
    </xdr:from>
    <xdr:to>
      <xdr:col>85</xdr:col>
      <xdr:colOff>126364</xdr:colOff>
      <xdr:row>99</xdr:row>
      <xdr:rowOff>37133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756302"/>
          <a:ext cx="1269" cy="1254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40960</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14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37133</xdr:rowOff>
    </xdr:from>
    <xdr:to>
      <xdr:col>86</xdr:col>
      <xdr:colOff>25400</xdr:colOff>
      <xdr:row>99</xdr:row>
      <xdr:rowOff>37133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10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101029</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531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154352</xdr:rowOff>
    </xdr:from>
    <xdr:to>
      <xdr:col>86</xdr:col>
      <xdr:colOff>25400</xdr:colOff>
      <xdr:row>91</xdr:row>
      <xdr:rowOff>154352</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75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139739</xdr:rowOff>
    </xdr:from>
    <xdr:to>
      <xdr:col>85</xdr:col>
      <xdr:colOff>127000</xdr:colOff>
      <xdr:row>99</xdr:row>
      <xdr:rowOff>12889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5481300" y="16770389"/>
          <a:ext cx="838200" cy="216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46550</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677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23673</xdr:rowOff>
    </xdr:from>
    <xdr:to>
      <xdr:col>85</xdr:col>
      <xdr:colOff>177800</xdr:colOff>
      <xdr:row>98</xdr:row>
      <xdr:rowOff>125273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825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54290</xdr:rowOff>
    </xdr:from>
    <xdr:to>
      <xdr:col>81</xdr:col>
      <xdr:colOff>50800</xdr:colOff>
      <xdr:row>97</xdr:row>
      <xdr:rowOff>139739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592300" y="16684940"/>
          <a:ext cx="889000" cy="8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12847</xdr:rowOff>
    </xdr:from>
    <xdr:to>
      <xdr:col>81</xdr:col>
      <xdr:colOff>101600</xdr:colOff>
      <xdr:row>98</xdr:row>
      <xdr:rowOff>114447</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8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105574</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907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54290</xdr:rowOff>
    </xdr:from>
    <xdr:to>
      <xdr:col>76</xdr:col>
      <xdr:colOff>114300</xdr:colOff>
      <xdr:row>99</xdr:row>
      <xdr:rowOff>2584</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3703300" y="16684940"/>
          <a:ext cx="889000" cy="291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66704</xdr:rowOff>
    </xdr:from>
    <xdr:to>
      <xdr:col>76</xdr:col>
      <xdr:colOff>165100</xdr:colOff>
      <xdr:row>98</xdr:row>
      <xdr:rowOff>168304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868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159431</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961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100044</xdr:rowOff>
    </xdr:from>
    <xdr:to>
      <xdr:col>71</xdr:col>
      <xdr:colOff>177800</xdr:colOff>
      <xdr:row>99</xdr:row>
      <xdr:rowOff>2584</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2814300" y="16902144"/>
          <a:ext cx="889000" cy="7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71472</xdr:rowOff>
    </xdr:from>
    <xdr:to>
      <xdr:col>72</xdr:col>
      <xdr:colOff>38100</xdr:colOff>
      <xdr:row>99</xdr:row>
      <xdr:rowOff>1622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87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18149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64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71841</xdr:rowOff>
    </xdr:from>
    <xdr:to>
      <xdr:col>67</xdr:col>
      <xdr:colOff>101600</xdr:colOff>
      <xdr:row>99</xdr:row>
      <xdr:rowOff>1991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87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164568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96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133539</xdr:rowOff>
    </xdr:from>
    <xdr:to>
      <xdr:col>85</xdr:col>
      <xdr:colOff>177800</xdr:colOff>
      <xdr:row>99</xdr:row>
      <xdr:rowOff>63689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935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48466</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850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88939</xdr:rowOff>
    </xdr:from>
    <xdr:to>
      <xdr:col>81</xdr:col>
      <xdr:colOff>101600</xdr:colOff>
      <xdr:row>98</xdr:row>
      <xdr:rowOff>19089</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71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35616</xdr:rowOff>
    </xdr:from>
    <xdr:ext cx="59901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181795" y="16494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3490</xdr:rowOff>
    </xdr:from>
    <xdr:to>
      <xdr:col>76</xdr:col>
      <xdr:colOff>165100</xdr:colOff>
      <xdr:row>97</xdr:row>
      <xdr:rowOff>105090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63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121617</xdr:rowOff>
    </xdr:from>
    <xdr:ext cx="59901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292795" y="16409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123234</xdr:rowOff>
    </xdr:from>
    <xdr:to>
      <xdr:col>72</xdr:col>
      <xdr:colOff>38100</xdr:colOff>
      <xdr:row>99</xdr:row>
      <xdr:rowOff>53384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92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44511</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7018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49244</xdr:rowOff>
    </xdr:from>
    <xdr:to>
      <xdr:col>67</xdr:col>
      <xdr:colOff>101600</xdr:colOff>
      <xdr:row>98</xdr:row>
      <xdr:rowOff>150844</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85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167371</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626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102964</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246464"/>
          <a:ext cx="1269" cy="1408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49641</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021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102964</xdr:rowOff>
    </xdr:from>
    <xdr:to>
      <xdr:col>116</xdr:col>
      <xdr:colOff>152400</xdr:colOff>
      <xdr:row>30</xdr:row>
      <xdr:rowOff>102964</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24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85773</xdr:rowOff>
    </xdr:from>
    <xdr:to>
      <xdr:col>116</xdr:col>
      <xdr:colOff>63500</xdr:colOff>
      <xdr:row>38</xdr:row>
      <xdr:rowOff>22840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1323300" y="6086523"/>
          <a:ext cx="838200" cy="45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8669</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5237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30242</xdr:rowOff>
    </xdr:from>
    <xdr:to>
      <xdr:col>116</xdr:col>
      <xdr:colOff>114300</xdr:colOff>
      <xdr:row>38</xdr:row>
      <xdr:rowOff>131842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54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22840</xdr:rowOff>
    </xdr:from>
    <xdr:to>
      <xdr:col>111</xdr:col>
      <xdr:colOff>177800</xdr:colOff>
      <xdr:row>38</xdr:row>
      <xdr:rowOff>117549</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0434300" y="6537940"/>
          <a:ext cx="889000" cy="9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38745</xdr:rowOff>
    </xdr:from>
    <xdr:to>
      <xdr:col>112</xdr:col>
      <xdr:colOff>38100</xdr:colOff>
      <xdr:row>38</xdr:row>
      <xdr:rowOff>140345</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5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131472</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64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117549</xdr:rowOff>
    </xdr:from>
    <xdr:to>
      <xdr:col>107</xdr:col>
      <xdr:colOff>50800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19545300" y="6632649"/>
          <a:ext cx="889000" cy="2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40825</xdr:rowOff>
    </xdr:from>
    <xdr:to>
      <xdr:col>107</xdr:col>
      <xdr:colOff>101600</xdr:colOff>
      <xdr:row>38</xdr:row>
      <xdr:rowOff>142425</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55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158952</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33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55593</xdr:rowOff>
    </xdr:from>
    <xdr:to>
      <xdr:col>102</xdr:col>
      <xdr:colOff>165100</xdr:colOff>
      <xdr:row>38</xdr:row>
      <xdr:rowOff>157193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57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2270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34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46495</xdr:rowOff>
    </xdr:from>
    <xdr:to>
      <xdr:col>98</xdr:col>
      <xdr:colOff>38100</xdr:colOff>
      <xdr:row>38</xdr:row>
      <xdr:rowOff>148095</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56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164622</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33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34973</xdr:rowOff>
    </xdr:from>
    <xdr:to>
      <xdr:col>116</xdr:col>
      <xdr:colOff>114300</xdr:colOff>
      <xdr:row>35</xdr:row>
      <xdr:rowOff>136573</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03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57850</xdr:rowOff>
    </xdr:from>
    <xdr:ext cx="534377"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588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143490</xdr:rowOff>
    </xdr:from>
    <xdr:to>
      <xdr:col>112</xdr:col>
      <xdr:colOff>38100</xdr:colOff>
      <xdr:row>38</xdr:row>
      <xdr:rowOff>73640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48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90167</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088428" y="626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66749</xdr:rowOff>
    </xdr:from>
    <xdr:to>
      <xdr:col>107</xdr:col>
      <xdr:colOff>101600</xdr:colOff>
      <xdr:row>38</xdr:row>
      <xdr:rowOff>168349</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581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159476</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5017" y="6674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18405</xdr:rowOff>
    </xdr:from>
    <xdr:to>
      <xdr:col>116</xdr:col>
      <xdr:colOff>62864</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933805"/>
          <a:ext cx="1269" cy="1149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168150</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12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136532</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709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18405</xdr:rowOff>
    </xdr:from>
    <xdr:to>
      <xdr:col>116</xdr:col>
      <xdr:colOff>152400</xdr:colOff>
      <xdr:row>52</xdr:row>
      <xdr:rowOff>18405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933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131207</xdr:rowOff>
    </xdr:from>
    <xdr:to>
      <xdr:col>116</xdr:col>
      <xdr:colOff>63500</xdr:colOff>
      <xdr:row>58</xdr:row>
      <xdr:rowOff>131297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075307"/>
          <a:ext cx="838200" cy="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85600</xdr:rowOff>
    </xdr:from>
    <xdr:ext cx="534377"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858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62723</xdr:rowOff>
    </xdr:from>
    <xdr:to>
      <xdr:col>116</xdr:col>
      <xdr:colOff>114300</xdr:colOff>
      <xdr:row>58</xdr:row>
      <xdr:rowOff>164323</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06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131297</xdr:rowOff>
    </xdr:from>
    <xdr:to>
      <xdr:col>111</xdr:col>
      <xdr:colOff>177800</xdr:colOff>
      <xdr:row>58</xdr:row>
      <xdr:rowOff>131409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075397"/>
          <a:ext cx="889000" cy="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78094</xdr:rowOff>
    </xdr:from>
    <xdr:to>
      <xdr:col>112</xdr:col>
      <xdr:colOff>38100</xdr:colOff>
      <xdr:row>59</xdr:row>
      <xdr:rowOff>8244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2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24771</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79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131409</xdr:rowOff>
    </xdr:from>
    <xdr:to>
      <xdr:col>107</xdr:col>
      <xdr:colOff>50800</xdr:colOff>
      <xdr:row>58</xdr:row>
      <xdr:rowOff>131525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075509"/>
          <a:ext cx="889000" cy="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80867</xdr:rowOff>
    </xdr:from>
    <xdr:to>
      <xdr:col>107</xdr:col>
      <xdr:colOff>101600</xdr:colOff>
      <xdr:row>59</xdr:row>
      <xdr:rowOff>11017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2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2144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10117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131525</xdr:rowOff>
    </xdr:from>
    <xdr:to>
      <xdr:col>102</xdr:col>
      <xdr:colOff>114300</xdr:colOff>
      <xdr:row>58</xdr:row>
      <xdr:rowOff>131676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075625"/>
          <a:ext cx="889000" cy="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81373</xdr:rowOff>
    </xdr:from>
    <xdr:to>
      <xdr:col>102</xdr:col>
      <xdr:colOff>165100</xdr:colOff>
      <xdr:row>59</xdr:row>
      <xdr:rowOff>11523</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2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2650</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118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83658</xdr:rowOff>
    </xdr:from>
    <xdr:to>
      <xdr:col>98</xdr:col>
      <xdr:colOff>38100</xdr:colOff>
      <xdr:row>59</xdr:row>
      <xdr:rowOff>13808</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4935</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10120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80407</xdr:rowOff>
    </xdr:from>
    <xdr:to>
      <xdr:col>116</xdr:col>
      <xdr:colOff>114300</xdr:colOff>
      <xdr:row>59</xdr:row>
      <xdr:rowOff>10557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24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41150</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998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80497</xdr:rowOff>
    </xdr:from>
    <xdr:to>
      <xdr:col>112</xdr:col>
      <xdr:colOff>38100</xdr:colOff>
      <xdr:row>59</xdr:row>
      <xdr:rowOff>10647</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2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1774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10117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80609</xdr:rowOff>
    </xdr:from>
    <xdr:to>
      <xdr:col>107</xdr:col>
      <xdr:colOff>101600</xdr:colOff>
      <xdr:row>59</xdr:row>
      <xdr:rowOff>10759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2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27286</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799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80725</xdr:rowOff>
    </xdr:from>
    <xdr:to>
      <xdr:col>102</xdr:col>
      <xdr:colOff>165100</xdr:colOff>
      <xdr:row>59</xdr:row>
      <xdr:rowOff>10875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2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27402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80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80876</xdr:rowOff>
    </xdr:from>
    <xdr:to>
      <xdr:col>98</xdr:col>
      <xdr:colOff>38100</xdr:colOff>
      <xdr:row>59</xdr:row>
      <xdr:rowOff>11026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2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27553</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9800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7810</xdr:rowOff>
    </xdr:from>
    <xdr:to>
      <xdr:col>116</xdr:col>
      <xdr:colOff>62864</xdr:colOff>
      <xdr:row>77</xdr:row>
      <xdr:rowOff>137477</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009310"/>
          <a:ext cx="1269" cy="13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141304</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34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137477</xdr:rowOff>
    </xdr:from>
    <xdr:to>
      <xdr:col>116</xdr:col>
      <xdr:colOff>152400</xdr:colOff>
      <xdr:row>77</xdr:row>
      <xdr:rowOff>137477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339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125937</xdr:rowOff>
    </xdr:from>
    <xdr:ext cx="599010"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784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7810</xdr:rowOff>
    </xdr:from>
    <xdr:to>
      <xdr:col>116</xdr:col>
      <xdr:colOff>152400</xdr:colOff>
      <xdr:row>70</xdr:row>
      <xdr:rowOff>7810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00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136995</xdr:rowOff>
    </xdr:from>
    <xdr:to>
      <xdr:col>116</xdr:col>
      <xdr:colOff>63500</xdr:colOff>
      <xdr:row>74</xdr:row>
      <xdr:rowOff>161175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2824295"/>
          <a:ext cx="838200" cy="24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106139</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450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83262</xdr:rowOff>
    </xdr:from>
    <xdr:to>
      <xdr:col>116</xdr:col>
      <xdr:colOff>114300</xdr:colOff>
      <xdr:row>74</xdr:row>
      <xdr:rowOff>13412</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59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161175</xdr:rowOff>
    </xdr:from>
    <xdr:to>
      <xdr:col>111</xdr:col>
      <xdr:colOff>177800</xdr:colOff>
      <xdr:row>75</xdr:row>
      <xdr:rowOff>10020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2848475"/>
          <a:ext cx="889000" cy="20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102857</xdr:rowOff>
    </xdr:from>
    <xdr:to>
      <xdr:col>112</xdr:col>
      <xdr:colOff>38100</xdr:colOff>
      <xdr:row>74</xdr:row>
      <xdr:rowOff>33007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61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49534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3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72428</xdr:rowOff>
    </xdr:from>
    <xdr:to>
      <xdr:col>107</xdr:col>
      <xdr:colOff>50800</xdr:colOff>
      <xdr:row>75</xdr:row>
      <xdr:rowOff>10020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545300" y="12759728"/>
          <a:ext cx="889000" cy="10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64592</xdr:rowOff>
    </xdr:from>
    <xdr:to>
      <xdr:col>107</xdr:col>
      <xdr:colOff>101600</xdr:colOff>
      <xdr:row>73</xdr:row>
      <xdr:rowOff>166192</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58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11269</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355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72428</xdr:rowOff>
    </xdr:from>
    <xdr:to>
      <xdr:col>102</xdr:col>
      <xdr:colOff>114300</xdr:colOff>
      <xdr:row>74</xdr:row>
      <xdr:rowOff>98158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8656300" y="12759728"/>
          <a:ext cx="889000" cy="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47676</xdr:rowOff>
    </xdr:from>
    <xdr:to>
      <xdr:col>102</xdr:col>
      <xdr:colOff>165100</xdr:colOff>
      <xdr:row>73</xdr:row>
      <xdr:rowOff>149276</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563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165803</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33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80378</xdr:rowOff>
    </xdr:from>
    <xdr:to>
      <xdr:col>98</xdr:col>
      <xdr:colOff>38100</xdr:colOff>
      <xdr:row>74</xdr:row>
      <xdr:rowOff>10528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596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27055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37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86195</xdr:rowOff>
    </xdr:from>
    <xdr:to>
      <xdr:col>116</xdr:col>
      <xdr:colOff>114300</xdr:colOff>
      <xdr:row>75</xdr:row>
      <xdr:rowOff>16345</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277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64622</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2751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110375</xdr:rowOff>
    </xdr:from>
    <xdr:to>
      <xdr:col>112</xdr:col>
      <xdr:colOff>38100</xdr:colOff>
      <xdr:row>75</xdr:row>
      <xdr:rowOff>40525</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279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31652</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289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130670</xdr:rowOff>
    </xdr:from>
    <xdr:to>
      <xdr:col>107</xdr:col>
      <xdr:colOff>101600</xdr:colOff>
      <xdr:row>75</xdr:row>
      <xdr:rowOff>60820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281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51947</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291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21628</xdr:rowOff>
    </xdr:from>
    <xdr:to>
      <xdr:col>102</xdr:col>
      <xdr:colOff>165100</xdr:colOff>
      <xdr:row>74</xdr:row>
      <xdr:rowOff>123228</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70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114355</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2801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47358</xdr:rowOff>
    </xdr:from>
    <xdr:to>
      <xdr:col>98</xdr:col>
      <xdr:colOff>38100</xdr:colOff>
      <xdr:row>74</xdr:row>
      <xdr:rowOff>148958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2734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140085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282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の歳出決算総額からみると住民一人当たり１，２７５，３８５円となり、平成２７年度は９８８，４２６円で住民一人当たり２８６，９５９円増（２９．０３％）と急激に増加している。この背景には歳出決算総額の増加もあるが、令和２年度の国勢調査における人口が前回の平成２７年度と比較して５７１名減（△７．５％）となったことも影響している。１番高いのは普通建設事業費となっており、焼却場の建て替えが主な要因となっている。人件費については高い水準で推移し続けているが、各所に設置している保育所の直営や消防業務及び空港消防の受託事業により職員が多いことが要因となっている。どれも必要な行政サービスのため、給与水準を抑えることで継続していく。</a:t>
          </a:r>
        </a:p>
        <a:p>
          <a:r>
            <a:rPr kumimoji="1" lang="ja-JP" altLang="en-US" sz="1300">
              <a:latin typeface="ＭＳ Ｐゴシック" panose="020B0600070205080204" pitchFamily="50" charset="-128"/>
              <a:ea typeface="ＭＳ Ｐゴシック" panose="020B0600070205080204" pitchFamily="50" charset="-128"/>
            </a:rPr>
            <a:t>　投資及び出資金が高くなっているのは、公営企業会計への出資額を増額したことによる。普通建設事業費が急増しているのは、ごみ焼却施設建設事業及び歴史民俗資料館改築事業の経費が増額したことによ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7,053
6,942
72.24
9,214,783
8,995,295
86,702
3,900,396
5,917,195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60833</xdr:rowOff>
    </xdr:from>
    <xdr:to>
      <xdr:col>24</xdr:col>
      <xdr:colOff>62865</xdr:colOff>
      <xdr:row>39</xdr:row>
      <xdr:rowOff>57976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04333"/>
          <a:ext cx="1270" cy="1540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61803</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8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57976</xdr:rowOff>
    </xdr:from>
    <xdr:to>
      <xdr:col>24</xdr:col>
      <xdr:colOff>152400</xdr:colOff>
      <xdr:row>39</xdr:row>
      <xdr:rowOff>57976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44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7510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60833</xdr:rowOff>
    </xdr:from>
    <xdr:to>
      <xdr:col>24</xdr:col>
      <xdr:colOff>152400</xdr:colOff>
      <xdr:row>30</xdr:row>
      <xdr:rowOff>60833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1207</xdr:rowOff>
    </xdr:from>
    <xdr:to>
      <xdr:col>24</xdr:col>
      <xdr:colOff>63500</xdr:colOff>
      <xdr:row>33</xdr:row>
      <xdr:rowOff>50165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659057"/>
          <a:ext cx="838200" cy="48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21988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22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43561</xdr:rowOff>
    </xdr:from>
    <xdr:to>
      <xdr:col>24</xdr:col>
      <xdr:colOff>114300</xdr:colOff>
      <xdr:row>35</xdr:row>
      <xdr:rowOff>145161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4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133223</xdr:rowOff>
    </xdr:from>
    <xdr:to>
      <xdr:col>19</xdr:col>
      <xdr:colOff>177800</xdr:colOff>
      <xdr:row>33</xdr:row>
      <xdr:rowOff>1207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619623"/>
          <a:ext cx="889000" cy="39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37084</xdr:rowOff>
    </xdr:from>
    <xdr:to>
      <xdr:col>20</xdr:col>
      <xdr:colOff>38100</xdr:colOff>
      <xdr:row>35</xdr:row>
      <xdr:rowOff>138684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129811</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3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118173</xdr:rowOff>
    </xdr:from>
    <xdr:to>
      <xdr:col>15</xdr:col>
      <xdr:colOff>50800</xdr:colOff>
      <xdr:row>32</xdr:row>
      <xdr:rowOff>133223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604573"/>
          <a:ext cx="889000" cy="1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48895</xdr:rowOff>
    </xdr:from>
    <xdr:to>
      <xdr:col>15</xdr:col>
      <xdr:colOff>101600</xdr:colOff>
      <xdr:row>35</xdr:row>
      <xdr:rowOff>150495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9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141622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42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118173</xdr:rowOff>
    </xdr:from>
    <xdr:to>
      <xdr:col>10</xdr:col>
      <xdr:colOff>114300</xdr:colOff>
      <xdr:row>33</xdr:row>
      <xdr:rowOff>42926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604573"/>
          <a:ext cx="889000" cy="9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159004</xdr:rowOff>
    </xdr:from>
    <xdr:to>
      <xdr:col>10</xdr:col>
      <xdr:colOff>165100</xdr:colOff>
      <xdr:row>35</xdr:row>
      <xdr:rowOff>89154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88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80281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81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156528</xdr:rowOff>
    </xdr:from>
    <xdr:to>
      <xdr:col>6</xdr:col>
      <xdr:colOff>38100</xdr:colOff>
      <xdr:row>35</xdr:row>
      <xdr:rowOff>86678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9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77805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78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170815</xdr:rowOff>
    </xdr:from>
    <xdr:to>
      <xdr:col>24</xdr:col>
      <xdr:colOff>114300</xdr:colOff>
      <xdr:row>33</xdr:row>
      <xdr:rowOff>100965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65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22242</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50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121857</xdr:rowOff>
    </xdr:from>
    <xdr:to>
      <xdr:col>20</xdr:col>
      <xdr:colOff>38100</xdr:colOff>
      <xdr:row>33</xdr:row>
      <xdr:rowOff>52007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60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68534</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383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82423</xdr:rowOff>
    </xdr:from>
    <xdr:to>
      <xdr:col>15</xdr:col>
      <xdr:colOff>101600</xdr:colOff>
      <xdr:row>33</xdr:row>
      <xdr:rowOff>12573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56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29100</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344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67373</xdr:rowOff>
    </xdr:from>
    <xdr:to>
      <xdr:col>10</xdr:col>
      <xdr:colOff>165100</xdr:colOff>
      <xdr:row>32</xdr:row>
      <xdr:rowOff>168973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55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31</xdr:row>
      <xdr:rowOff>14050</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32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163576</xdr:rowOff>
    </xdr:from>
    <xdr:to>
      <xdr:col>6</xdr:col>
      <xdr:colOff>38100</xdr:colOff>
      <xdr:row>33</xdr:row>
      <xdr:rowOff>93726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64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31</xdr:row>
      <xdr:rowOff>110253</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42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9391</xdr:rowOff>
    </xdr:from>
    <xdr:to>
      <xdr:col>24</xdr:col>
      <xdr:colOff>62865</xdr:colOff>
      <xdr:row>58</xdr:row>
      <xdr:rowOff>154532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53341"/>
          <a:ext cx="1270" cy="134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158359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154532</xdr:rowOff>
    </xdr:from>
    <xdr:to>
      <xdr:col>24</xdr:col>
      <xdr:colOff>152400</xdr:colOff>
      <xdr:row>58</xdr:row>
      <xdr:rowOff>154532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9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127518</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285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1,846,009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9391</xdr:rowOff>
    </xdr:from>
    <xdr:to>
      <xdr:col>24</xdr:col>
      <xdr:colOff>152400</xdr:colOff>
      <xdr:row>51</xdr:row>
      <xdr:rowOff>9391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53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21348</xdr:rowOff>
    </xdr:from>
    <xdr:to>
      <xdr:col>24</xdr:col>
      <xdr:colOff>63500</xdr:colOff>
      <xdr:row>58</xdr:row>
      <xdr:rowOff>103511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965448"/>
          <a:ext cx="838200" cy="82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5266</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779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153839</xdr:rowOff>
    </xdr:from>
    <xdr:to>
      <xdr:col>24</xdr:col>
      <xdr:colOff>114300</xdr:colOff>
      <xdr:row>58</xdr:row>
      <xdr:rowOff>83989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2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93458</xdr:rowOff>
    </xdr:from>
    <xdr:to>
      <xdr:col>19</xdr:col>
      <xdr:colOff>177800</xdr:colOff>
      <xdr:row>58</xdr:row>
      <xdr:rowOff>21348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866108"/>
          <a:ext cx="889000" cy="99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167019</xdr:rowOff>
    </xdr:from>
    <xdr:to>
      <xdr:col>20</xdr:col>
      <xdr:colOff>38100</xdr:colOff>
      <xdr:row>58</xdr:row>
      <xdr:rowOff>97169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88296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10032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93458</xdr:rowOff>
    </xdr:from>
    <xdr:to>
      <xdr:col>15</xdr:col>
      <xdr:colOff>50800</xdr:colOff>
      <xdr:row>58</xdr:row>
      <xdr:rowOff>115309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66108"/>
          <a:ext cx="889000" cy="19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117610</xdr:rowOff>
    </xdr:from>
    <xdr:to>
      <xdr:col>15</xdr:col>
      <xdr:colOff>101600</xdr:colOff>
      <xdr:row>58</xdr:row>
      <xdr:rowOff>47760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38887</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982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92146</xdr:rowOff>
    </xdr:from>
    <xdr:to>
      <xdr:col>10</xdr:col>
      <xdr:colOff>114300</xdr:colOff>
      <xdr:row>58</xdr:row>
      <xdr:rowOff>115309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10036246"/>
          <a:ext cx="889000" cy="23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37475</xdr:rowOff>
    </xdr:from>
    <xdr:to>
      <xdr:col>10</xdr:col>
      <xdr:colOff>165100</xdr:colOff>
      <xdr:row>58</xdr:row>
      <xdr:rowOff>139075</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8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155602</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756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39837</xdr:rowOff>
    </xdr:from>
    <xdr:to>
      <xdr:col>6</xdr:col>
      <xdr:colOff>38100</xdr:colOff>
      <xdr:row>58</xdr:row>
      <xdr:rowOff>141437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83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157964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759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52711</xdr:rowOff>
    </xdr:from>
    <xdr:to>
      <xdr:col>24</xdr:col>
      <xdr:colOff>114300</xdr:colOff>
      <xdr:row>58</xdr:row>
      <xdr:rowOff>154311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96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139088</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11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141998</xdr:rowOff>
    </xdr:from>
    <xdr:to>
      <xdr:col>20</xdr:col>
      <xdr:colOff>38100</xdr:colOff>
      <xdr:row>58</xdr:row>
      <xdr:rowOff>72148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1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88675</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689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42658</xdr:rowOff>
    </xdr:from>
    <xdr:to>
      <xdr:col>15</xdr:col>
      <xdr:colOff>101600</xdr:colOff>
      <xdr:row>57</xdr:row>
      <xdr:rowOff>144258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1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160785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590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64509</xdr:rowOff>
    </xdr:from>
    <xdr:to>
      <xdr:col>10</xdr:col>
      <xdr:colOff>165100</xdr:colOff>
      <xdr:row>58</xdr:row>
      <xdr:rowOff>166109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1000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157236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10101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41346</xdr:rowOff>
    </xdr:from>
    <xdr:to>
      <xdr:col>6</xdr:col>
      <xdr:colOff>38100</xdr:colOff>
      <xdr:row>58</xdr:row>
      <xdr:rowOff>142946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985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134073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10078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64863</xdr:rowOff>
    </xdr:from>
    <xdr:to>
      <xdr:col>24</xdr:col>
      <xdr:colOff>62865</xdr:colOff>
      <xdr:row>78</xdr:row>
      <xdr:rowOff>111503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37813"/>
          <a:ext cx="1270" cy="1246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115330</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8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111503</xdr:rowOff>
    </xdr:from>
    <xdr:to>
      <xdr:col>24</xdr:col>
      <xdr:colOff>152400</xdr:colOff>
      <xdr:row>78</xdr:row>
      <xdr:rowOff>111503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84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11540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13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315,208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64863</xdr:rowOff>
    </xdr:from>
    <xdr:to>
      <xdr:col>24</xdr:col>
      <xdr:colOff>152400</xdr:colOff>
      <xdr:row>71</xdr:row>
      <xdr:rowOff>64863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37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26784</xdr:rowOff>
    </xdr:from>
    <xdr:to>
      <xdr:col>24</xdr:col>
      <xdr:colOff>63500</xdr:colOff>
      <xdr:row>75</xdr:row>
      <xdr:rowOff>141019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714084"/>
          <a:ext cx="838200" cy="28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95347</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540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116920</xdr:rowOff>
    </xdr:from>
    <xdr:to>
      <xdr:col>24</xdr:col>
      <xdr:colOff>114300</xdr:colOff>
      <xdr:row>76</xdr:row>
      <xdr:rowOff>47070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26784</xdr:rowOff>
    </xdr:from>
    <xdr:to>
      <xdr:col>19</xdr:col>
      <xdr:colOff>177800</xdr:colOff>
      <xdr:row>75</xdr:row>
      <xdr:rowOff>70931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714084"/>
          <a:ext cx="889000" cy="215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60051</xdr:rowOff>
    </xdr:from>
    <xdr:to>
      <xdr:col>20</xdr:col>
      <xdr:colOff>38100</xdr:colOff>
      <xdr:row>75</xdr:row>
      <xdr:rowOff>161651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91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152778</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11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70931</xdr:rowOff>
    </xdr:from>
    <xdr:to>
      <xdr:col>15</xdr:col>
      <xdr:colOff>50800</xdr:colOff>
      <xdr:row>76</xdr:row>
      <xdr:rowOff>75039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929681"/>
          <a:ext cx="889000" cy="17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80102</xdr:rowOff>
    </xdr:from>
    <xdr:to>
      <xdr:col>15</xdr:col>
      <xdr:colOff>101600</xdr:colOff>
      <xdr:row>77</xdr:row>
      <xdr:rowOff>10252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11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1379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20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75039</xdr:rowOff>
    </xdr:from>
    <xdr:to>
      <xdr:col>10</xdr:col>
      <xdr:colOff>114300</xdr:colOff>
      <xdr:row>76</xdr:row>
      <xdr:rowOff>87384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105239"/>
          <a:ext cx="889000" cy="1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103093</xdr:rowOff>
    </xdr:from>
    <xdr:to>
      <xdr:col>10</xdr:col>
      <xdr:colOff>165100</xdr:colOff>
      <xdr:row>77</xdr:row>
      <xdr:rowOff>33243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3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24370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226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130139</xdr:rowOff>
    </xdr:from>
    <xdr:to>
      <xdr:col>6</xdr:col>
      <xdr:colOff>38100</xdr:colOff>
      <xdr:row>77</xdr:row>
      <xdr:rowOff>60289</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6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51416</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5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90219</xdr:rowOff>
    </xdr:from>
    <xdr:to>
      <xdr:col>24</xdr:col>
      <xdr:colOff>114300</xdr:colOff>
      <xdr:row>76</xdr:row>
      <xdr:rowOff>20369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4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113096</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800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147434</xdr:rowOff>
    </xdr:from>
    <xdr:to>
      <xdr:col>20</xdr:col>
      <xdr:colOff>38100</xdr:colOff>
      <xdr:row>74</xdr:row>
      <xdr:rowOff>77584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66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94111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438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20131</xdr:rowOff>
    </xdr:from>
    <xdr:to>
      <xdr:col>15</xdr:col>
      <xdr:colOff>101600</xdr:colOff>
      <xdr:row>75</xdr:row>
      <xdr:rowOff>121731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87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138258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654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24239</xdr:rowOff>
    </xdr:from>
    <xdr:to>
      <xdr:col>10</xdr:col>
      <xdr:colOff>165100</xdr:colOff>
      <xdr:row>76</xdr:row>
      <xdr:rowOff>125839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5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142366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829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36584</xdr:rowOff>
    </xdr:from>
    <xdr:to>
      <xdr:col>6</xdr:col>
      <xdr:colOff>38100</xdr:colOff>
      <xdr:row>76</xdr:row>
      <xdr:rowOff>138184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66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154710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42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51002</xdr:rowOff>
    </xdr:from>
    <xdr:to>
      <xdr:col>24</xdr:col>
      <xdr:colOff>62865</xdr:colOff>
      <xdr:row>99</xdr:row>
      <xdr:rowOff>3527</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652952"/>
          <a:ext cx="1270" cy="1324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7354</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8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3527</xdr:rowOff>
    </xdr:from>
    <xdr:to>
      <xdr:col>24</xdr:col>
      <xdr:colOff>152400</xdr:colOff>
      <xdr:row>99</xdr:row>
      <xdr:rowOff>3527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77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169129</xdr:rowOff>
    </xdr:from>
    <xdr:ext cx="690189"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4281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1,074,841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51002</xdr:rowOff>
    </xdr:from>
    <xdr:to>
      <xdr:col>24</xdr:col>
      <xdr:colOff>152400</xdr:colOff>
      <xdr:row>91</xdr:row>
      <xdr:rowOff>51002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652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133432</xdr:rowOff>
    </xdr:from>
    <xdr:to>
      <xdr:col>24</xdr:col>
      <xdr:colOff>63500</xdr:colOff>
      <xdr:row>97</xdr:row>
      <xdr:rowOff>156414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592632"/>
          <a:ext cx="838200" cy="19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24444</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826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46017</xdr:rowOff>
    </xdr:from>
    <xdr:to>
      <xdr:col>24</xdr:col>
      <xdr:colOff>114300</xdr:colOff>
      <xdr:row>98</xdr:row>
      <xdr:rowOff>147617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48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66393</xdr:rowOff>
    </xdr:from>
    <xdr:to>
      <xdr:col>19</xdr:col>
      <xdr:colOff>177800</xdr:colOff>
      <xdr:row>97</xdr:row>
      <xdr:rowOff>156414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697043"/>
          <a:ext cx="889000" cy="9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55276</xdr:rowOff>
    </xdr:from>
    <xdr:to>
      <xdr:col>20</xdr:col>
      <xdr:colOff>38100</xdr:colOff>
      <xdr:row>98</xdr:row>
      <xdr:rowOff>156876</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57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148003</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95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66393</xdr:rowOff>
    </xdr:from>
    <xdr:to>
      <xdr:col>15</xdr:col>
      <xdr:colOff>50800</xdr:colOff>
      <xdr:row>97</xdr:row>
      <xdr:rowOff>165165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697043"/>
          <a:ext cx="889000" cy="98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67610</xdr:rowOff>
    </xdr:from>
    <xdr:to>
      <xdr:col>15</xdr:col>
      <xdr:colOff>101600</xdr:colOff>
      <xdr:row>98</xdr:row>
      <xdr:rowOff>169210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160337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96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165165</xdr:rowOff>
    </xdr:from>
    <xdr:to>
      <xdr:col>10</xdr:col>
      <xdr:colOff>114300</xdr:colOff>
      <xdr:row>98</xdr:row>
      <xdr:rowOff>18709</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795815"/>
          <a:ext cx="889000" cy="2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73422</xdr:rowOff>
    </xdr:from>
    <xdr:to>
      <xdr:col>10</xdr:col>
      <xdr:colOff>165100</xdr:colOff>
      <xdr:row>99</xdr:row>
      <xdr:rowOff>3572</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7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166149</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9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66602</xdr:rowOff>
    </xdr:from>
    <xdr:to>
      <xdr:col>6</xdr:col>
      <xdr:colOff>38100</xdr:colOff>
      <xdr:row>98</xdr:row>
      <xdr:rowOff>168202</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68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159329</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96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82632</xdr:rowOff>
    </xdr:from>
    <xdr:to>
      <xdr:col>24</xdr:col>
      <xdr:colOff>114300</xdr:colOff>
      <xdr:row>97</xdr:row>
      <xdr:rowOff>12782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54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105509</xdr:rowOff>
    </xdr:from>
    <xdr:ext cx="599010"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393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105614</xdr:rowOff>
    </xdr:from>
    <xdr:to>
      <xdr:col>20</xdr:col>
      <xdr:colOff>38100</xdr:colOff>
      <xdr:row>98</xdr:row>
      <xdr:rowOff>35764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73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52291</xdr:rowOff>
    </xdr:from>
    <xdr:ext cx="59901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497795" y="16511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15593</xdr:rowOff>
    </xdr:from>
    <xdr:to>
      <xdr:col>15</xdr:col>
      <xdr:colOff>101600</xdr:colOff>
      <xdr:row>97</xdr:row>
      <xdr:rowOff>117193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64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133720</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08795" y="1642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114365</xdr:rowOff>
    </xdr:from>
    <xdr:to>
      <xdr:col>10</xdr:col>
      <xdr:colOff>165100</xdr:colOff>
      <xdr:row>98</xdr:row>
      <xdr:rowOff>44515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74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61042</xdr:rowOff>
    </xdr:from>
    <xdr:ext cx="599010"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19795" y="16520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139359</xdr:rowOff>
    </xdr:from>
    <xdr:to>
      <xdr:col>6</xdr:col>
      <xdr:colOff>38100</xdr:colOff>
      <xdr:row>98</xdr:row>
      <xdr:rowOff>69509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77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86036</xdr:rowOff>
    </xdr:from>
    <xdr:ext cx="599010"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30795" y="16545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85979</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00929"/>
          <a:ext cx="1270" cy="125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148150</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63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32656</xdr:rowOff>
    </xdr:from>
    <xdr:ext cx="534377"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7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85979</xdr:rowOff>
    </xdr:from>
    <xdr:to>
      <xdr:col>55</xdr:col>
      <xdr:colOff>88900</xdr:colOff>
      <xdr:row>31</xdr:row>
      <xdr:rowOff>85979</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00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85979</xdr:rowOff>
    </xdr:from>
    <xdr:to>
      <xdr:col>55</xdr:col>
      <xdr:colOff>0</xdr:colOff>
      <xdr:row>34</xdr:row>
      <xdr:rowOff>103992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639300" y="5400929"/>
          <a:ext cx="838200" cy="53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21150</xdr:rowOff>
    </xdr:from>
    <xdr:ext cx="469744"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5362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42723</xdr:rowOff>
    </xdr:from>
    <xdr:to>
      <xdr:col>55</xdr:col>
      <xdr:colOff>50800</xdr:colOff>
      <xdr:row>38</xdr:row>
      <xdr:rowOff>144323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36876</xdr:rowOff>
    </xdr:from>
    <xdr:to>
      <xdr:col>50</xdr:col>
      <xdr:colOff>114300</xdr:colOff>
      <xdr:row>34</xdr:row>
      <xdr:rowOff>103992</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5866176"/>
          <a:ext cx="889000" cy="6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50998</xdr:rowOff>
    </xdr:from>
    <xdr:to>
      <xdr:col>50</xdr:col>
      <xdr:colOff>165100</xdr:colOff>
      <xdr:row>38</xdr:row>
      <xdr:rowOff>152598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143725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658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104861</xdr:rowOff>
    </xdr:from>
    <xdr:to>
      <xdr:col>45</xdr:col>
      <xdr:colOff>177800</xdr:colOff>
      <xdr:row>34</xdr:row>
      <xdr:rowOff>36876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5762711"/>
          <a:ext cx="889000" cy="103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41534</xdr:rowOff>
    </xdr:from>
    <xdr:to>
      <xdr:col>46</xdr:col>
      <xdr:colOff>38100</xdr:colOff>
      <xdr:row>38</xdr:row>
      <xdr:rowOff>143134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134261</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15428" y="6649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104861</xdr:rowOff>
    </xdr:from>
    <xdr:to>
      <xdr:col>41</xdr:col>
      <xdr:colOff>50800</xdr:colOff>
      <xdr:row>34</xdr:row>
      <xdr:rowOff>52009</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5762711"/>
          <a:ext cx="889000" cy="118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34219</xdr:rowOff>
    </xdr:from>
    <xdr:to>
      <xdr:col>41</xdr:col>
      <xdr:colOff>101600</xdr:colOff>
      <xdr:row>38</xdr:row>
      <xdr:rowOff>135819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549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126946</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26428" y="664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32893</xdr:rowOff>
    </xdr:from>
    <xdr:to>
      <xdr:col>36</xdr:col>
      <xdr:colOff>165100</xdr:colOff>
      <xdr:row>38</xdr:row>
      <xdr:rowOff>134493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125620</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37428" y="6640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35179</xdr:rowOff>
    </xdr:from>
    <xdr:to>
      <xdr:col>55</xdr:col>
      <xdr:colOff>50800</xdr:colOff>
      <xdr:row>31</xdr:row>
      <xdr:rowOff>136779</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535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159656</xdr:rowOff>
    </xdr:from>
    <xdr:ext cx="534377"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5303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53192</xdr:rowOff>
    </xdr:from>
    <xdr:to>
      <xdr:col>50</xdr:col>
      <xdr:colOff>165100</xdr:colOff>
      <xdr:row>34</xdr:row>
      <xdr:rowOff>154792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588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32</xdr:row>
      <xdr:rowOff>171319</xdr:rowOff>
    </xdr:from>
    <xdr:ext cx="534377"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372111" y="5657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157526</xdr:rowOff>
    </xdr:from>
    <xdr:to>
      <xdr:col>46</xdr:col>
      <xdr:colOff>38100</xdr:colOff>
      <xdr:row>34</xdr:row>
      <xdr:rowOff>87676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5815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32</xdr:row>
      <xdr:rowOff>104203</xdr:rowOff>
    </xdr:from>
    <xdr:ext cx="534377"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483111" y="559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54061</xdr:rowOff>
    </xdr:from>
    <xdr:to>
      <xdr:col>41</xdr:col>
      <xdr:colOff>101600</xdr:colOff>
      <xdr:row>33</xdr:row>
      <xdr:rowOff>155661</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57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32</xdr:row>
      <xdr:rowOff>738</xdr:rowOff>
    </xdr:from>
    <xdr:ext cx="534377"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594111" y="548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1209</xdr:rowOff>
    </xdr:from>
    <xdr:to>
      <xdr:col>36</xdr:col>
      <xdr:colOff>165100</xdr:colOff>
      <xdr:row>34</xdr:row>
      <xdr:rowOff>102809</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5830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32</xdr:row>
      <xdr:rowOff>119336</xdr:rowOff>
    </xdr:from>
    <xdr:ext cx="534377"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05111" y="5605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71867</xdr:rowOff>
    </xdr:from>
    <xdr:to>
      <xdr:col>54</xdr:col>
      <xdr:colOff>189865</xdr:colOff>
      <xdr:row>59</xdr:row>
      <xdr:rowOff>36293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815817"/>
          <a:ext cx="1270" cy="1336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40120</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5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36293</xdr:rowOff>
    </xdr:from>
    <xdr:to>
      <xdr:col>55</xdr:col>
      <xdr:colOff>88900</xdr:colOff>
      <xdr:row>59</xdr:row>
      <xdr:rowOff>36293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18544</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591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352,804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71867</xdr:rowOff>
    </xdr:from>
    <xdr:to>
      <xdr:col>55</xdr:col>
      <xdr:colOff>88900</xdr:colOff>
      <xdr:row>51</xdr:row>
      <xdr:rowOff>71867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815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62529</xdr:rowOff>
    </xdr:from>
    <xdr:to>
      <xdr:col>55</xdr:col>
      <xdr:colOff>0</xdr:colOff>
      <xdr:row>57</xdr:row>
      <xdr:rowOff>79327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835179"/>
          <a:ext cx="838200" cy="16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133453</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9061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155026</xdr:rowOff>
    </xdr:from>
    <xdr:to>
      <xdr:col>55</xdr:col>
      <xdr:colOff>50800</xdr:colOff>
      <xdr:row>58</xdr:row>
      <xdr:rowOff>85176</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79327</xdr:rowOff>
    </xdr:from>
    <xdr:to>
      <xdr:col>50</xdr:col>
      <xdr:colOff>114300</xdr:colOff>
      <xdr:row>57</xdr:row>
      <xdr:rowOff>82725</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851977"/>
          <a:ext cx="889000" cy="3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143189</xdr:rowOff>
    </xdr:from>
    <xdr:to>
      <xdr:col>50</xdr:col>
      <xdr:colOff>165100</xdr:colOff>
      <xdr:row>58</xdr:row>
      <xdr:rowOff>73339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64466</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1000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82725</xdr:rowOff>
    </xdr:from>
    <xdr:to>
      <xdr:col>45</xdr:col>
      <xdr:colOff>177800</xdr:colOff>
      <xdr:row>57</xdr:row>
      <xdr:rowOff>94426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855375"/>
          <a:ext cx="889000" cy="11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166453</xdr:rowOff>
    </xdr:from>
    <xdr:to>
      <xdr:col>46</xdr:col>
      <xdr:colOff>38100</xdr:colOff>
      <xdr:row>58</xdr:row>
      <xdr:rowOff>96603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87730</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1003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94426</xdr:rowOff>
    </xdr:from>
    <xdr:to>
      <xdr:col>41</xdr:col>
      <xdr:colOff>50800</xdr:colOff>
      <xdr:row>57</xdr:row>
      <xdr:rowOff>133917</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867076"/>
          <a:ext cx="889000" cy="39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157114</xdr:rowOff>
    </xdr:from>
    <xdr:to>
      <xdr:col>41</xdr:col>
      <xdr:colOff>101600</xdr:colOff>
      <xdr:row>58</xdr:row>
      <xdr:rowOff>87264</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2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78391</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1002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164589</xdr:rowOff>
    </xdr:from>
    <xdr:to>
      <xdr:col>36</xdr:col>
      <xdr:colOff>165100</xdr:colOff>
      <xdr:row>58</xdr:row>
      <xdr:rowOff>94739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93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85866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1002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11729</xdr:rowOff>
    </xdr:from>
    <xdr:to>
      <xdr:col>55</xdr:col>
      <xdr:colOff>50800</xdr:colOff>
      <xdr:row>57</xdr:row>
      <xdr:rowOff>113329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78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34606</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635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28527</xdr:rowOff>
    </xdr:from>
    <xdr:to>
      <xdr:col>50</xdr:col>
      <xdr:colOff>165100</xdr:colOff>
      <xdr:row>57</xdr:row>
      <xdr:rowOff>130127</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80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146654</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9576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31925</xdr:rowOff>
    </xdr:from>
    <xdr:to>
      <xdr:col>46</xdr:col>
      <xdr:colOff>38100</xdr:colOff>
      <xdr:row>57</xdr:row>
      <xdr:rowOff>133525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80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150052</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957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43626</xdr:rowOff>
    </xdr:from>
    <xdr:to>
      <xdr:col>41</xdr:col>
      <xdr:colOff>101600</xdr:colOff>
      <xdr:row>57</xdr:row>
      <xdr:rowOff>145226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816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161753</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959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83117</xdr:rowOff>
    </xdr:from>
    <xdr:to>
      <xdr:col>36</xdr:col>
      <xdr:colOff>165100</xdr:colOff>
      <xdr:row>58</xdr:row>
      <xdr:rowOff>13267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85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29794</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9630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4868</xdr:rowOff>
    </xdr:from>
    <xdr:to>
      <xdr:col>54</xdr:col>
      <xdr:colOff>189865</xdr:colOff>
      <xdr:row>79</xdr:row>
      <xdr:rowOff>40997</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77818"/>
          <a:ext cx="1270" cy="1407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44824</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89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40997</xdr:rowOff>
    </xdr:from>
    <xdr:to>
      <xdr:col>55</xdr:col>
      <xdr:colOff>88900</xdr:colOff>
      <xdr:row>79</xdr:row>
      <xdr:rowOff>40997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85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122995</xdr:rowOff>
    </xdr:from>
    <xdr:ext cx="599010"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95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370,389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4868</xdr:rowOff>
    </xdr:from>
    <xdr:to>
      <xdr:col>55</xdr:col>
      <xdr:colOff>88900</xdr:colOff>
      <xdr:row>71</xdr:row>
      <xdr:rowOff>4868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77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51437</xdr:rowOff>
    </xdr:from>
    <xdr:to>
      <xdr:col>55</xdr:col>
      <xdr:colOff>0</xdr:colOff>
      <xdr:row>78</xdr:row>
      <xdr:rowOff>127318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424537"/>
          <a:ext cx="838200" cy="75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13662</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2153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162235</xdr:rowOff>
    </xdr:from>
    <xdr:to>
      <xdr:col>55</xdr:col>
      <xdr:colOff>50800</xdr:colOff>
      <xdr:row>78</xdr:row>
      <xdr:rowOff>92385</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96072</xdr:rowOff>
    </xdr:from>
    <xdr:to>
      <xdr:col>50</xdr:col>
      <xdr:colOff>114300</xdr:colOff>
      <xdr:row>78</xdr:row>
      <xdr:rowOff>127318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469172"/>
          <a:ext cx="889000" cy="3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10959</xdr:rowOff>
    </xdr:from>
    <xdr:to>
      <xdr:col>50</xdr:col>
      <xdr:colOff>165100</xdr:colOff>
      <xdr:row>78</xdr:row>
      <xdr:rowOff>112559</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129086</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96072</xdr:rowOff>
    </xdr:from>
    <xdr:to>
      <xdr:col>45</xdr:col>
      <xdr:colOff>177800</xdr:colOff>
      <xdr:row>78</xdr:row>
      <xdr:rowOff>105181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469172"/>
          <a:ext cx="889000" cy="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14101</xdr:rowOff>
    </xdr:from>
    <xdr:to>
      <xdr:col>46</xdr:col>
      <xdr:colOff>38100</xdr:colOff>
      <xdr:row>78</xdr:row>
      <xdr:rowOff>115701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132228</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105181</xdr:rowOff>
    </xdr:from>
    <xdr:to>
      <xdr:col>41</xdr:col>
      <xdr:colOff>50800</xdr:colOff>
      <xdr:row>78</xdr:row>
      <xdr:rowOff>112513</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478281"/>
          <a:ext cx="889000" cy="7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27262</xdr:rowOff>
    </xdr:from>
    <xdr:to>
      <xdr:col>41</xdr:col>
      <xdr:colOff>101600</xdr:colOff>
      <xdr:row>78</xdr:row>
      <xdr:rowOff>128862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400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145389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317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53586</xdr:rowOff>
    </xdr:from>
    <xdr:to>
      <xdr:col>36</xdr:col>
      <xdr:colOff>165100</xdr:colOff>
      <xdr:row>78</xdr:row>
      <xdr:rowOff>155186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4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263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320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637</xdr:rowOff>
    </xdr:from>
    <xdr:to>
      <xdr:col>55</xdr:col>
      <xdr:colOff>50800</xdr:colOff>
      <xdr:row>78</xdr:row>
      <xdr:rowOff>102237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37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150514</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352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76518</xdr:rowOff>
    </xdr:from>
    <xdr:to>
      <xdr:col>50</xdr:col>
      <xdr:colOff>165100</xdr:colOff>
      <xdr:row>79</xdr:row>
      <xdr:rowOff>6668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449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169245</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354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45272</xdr:rowOff>
    </xdr:from>
    <xdr:to>
      <xdr:col>46</xdr:col>
      <xdr:colOff>38100</xdr:colOff>
      <xdr:row>78</xdr:row>
      <xdr:rowOff>146872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41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137999</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3511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54381</xdr:rowOff>
    </xdr:from>
    <xdr:to>
      <xdr:col>41</xdr:col>
      <xdr:colOff>101600</xdr:colOff>
      <xdr:row>78</xdr:row>
      <xdr:rowOff>155981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427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147108</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3520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61713</xdr:rowOff>
    </xdr:from>
    <xdr:to>
      <xdr:col>36</xdr:col>
      <xdr:colOff>165100</xdr:colOff>
      <xdr:row>78</xdr:row>
      <xdr:rowOff>163313</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43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154440</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352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61486</xdr:rowOff>
    </xdr:from>
    <xdr:to>
      <xdr:col>54</xdr:col>
      <xdr:colOff>189865</xdr:colOff>
      <xdr:row>98</xdr:row>
      <xdr:rowOff>60367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834886"/>
          <a:ext cx="1270" cy="102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64194</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86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60367</xdr:rowOff>
    </xdr:from>
    <xdr:to>
      <xdr:col>55</xdr:col>
      <xdr:colOff>88900</xdr:colOff>
      <xdr:row>98</xdr:row>
      <xdr:rowOff>60367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862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8163</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61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242,107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61486</xdr:rowOff>
    </xdr:from>
    <xdr:to>
      <xdr:col>55</xdr:col>
      <xdr:colOff>88900</xdr:colOff>
      <xdr:row>92</xdr:row>
      <xdr:rowOff>61486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834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140793</xdr:rowOff>
    </xdr:from>
    <xdr:to>
      <xdr:col>55</xdr:col>
      <xdr:colOff>0</xdr:colOff>
      <xdr:row>96</xdr:row>
      <xdr:rowOff>38402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428543"/>
          <a:ext cx="838200" cy="6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35447</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494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57020</xdr:rowOff>
    </xdr:from>
    <xdr:to>
      <xdr:col>55</xdr:col>
      <xdr:colOff>50800</xdr:colOff>
      <xdr:row>96</xdr:row>
      <xdr:rowOff>158620</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38402</xdr:rowOff>
    </xdr:from>
    <xdr:to>
      <xdr:col>50</xdr:col>
      <xdr:colOff>114300</xdr:colOff>
      <xdr:row>96</xdr:row>
      <xdr:rowOff>58415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497602"/>
          <a:ext cx="889000" cy="20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53394</xdr:rowOff>
    </xdr:from>
    <xdr:to>
      <xdr:col>50</xdr:col>
      <xdr:colOff>165100</xdr:colOff>
      <xdr:row>96</xdr:row>
      <xdr:rowOff>154994</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146121</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60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139160</xdr:rowOff>
    </xdr:from>
    <xdr:to>
      <xdr:col>45</xdr:col>
      <xdr:colOff>177800</xdr:colOff>
      <xdr:row>96</xdr:row>
      <xdr:rowOff>58415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426910"/>
          <a:ext cx="889000" cy="90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73644</xdr:rowOff>
    </xdr:from>
    <xdr:to>
      <xdr:col>46</xdr:col>
      <xdr:colOff>38100</xdr:colOff>
      <xdr:row>97</xdr:row>
      <xdr:rowOff>3794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166371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62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42943</xdr:rowOff>
    </xdr:from>
    <xdr:to>
      <xdr:col>41</xdr:col>
      <xdr:colOff>50800</xdr:colOff>
      <xdr:row>95</xdr:row>
      <xdr:rowOff>139160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6972300" y="16330693"/>
          <a:ext cx="889000" cy="9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13728</xdr:rowOff>
    </xdr:from>
    <xdr:to>
      <xdr:col>41</xdr:col>
      <xdr:colOff>101600</xdr:colOff>
      <xdr:row>96</xdr:row>
      <xdr:rowOff>115328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4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106455</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56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63539</xdr:rowOff>
    </xdr:from>
    <xdr:to>
      <xdr:col>36</xdr:col>
      <xdr:colOff>165100</xdr:colOff>
      <xdr:row>96</xdr:row>
      <xdr:rowOff>165139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52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156266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615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89993</xdr:rowOff>
    </xdr:from>
    <xdr:to>
      <xdr:col>55</xdr:col>
      <xdr:colOff>50800</xdr:colOff>
      <xdr:row>96</xdr:row>
      <xdr:rowOff>20143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37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112870</xdr:rowOff>
    </xdr:from>
    <xdr:ext cx="599010"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229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159052</xdr:rowOff>
    </xdr:from>
    <xdr:to>
      <xdr:col>50</xdr:col>
      <xdr:colOff>165100</xdr:colOff>
      <xdr:row>96</xdr:row>
      <xdr:rowOff>89202</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44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105729</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22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7615</xdr:rowOff>
    </xdr:from>
    <xdr:to>
      <xdr:col>46</xdr:col>
      <xdr:colOff>38100</xdr:colOff>
      <xdr:row>96</xdr:row>
      <xdr:rowOff>109215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466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125742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24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88360</xdr:rowOff>
    </xdr:from>
    <xdr:to>
      <xdr:col>41</xdr:col>
      <xdr:colOff>101600</xdr:colOff>
      <xdr:row>96</xdr:row>
      <xdr:rowOff>18510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37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35037</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61795" y="16151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163593</xdr:rowOff>
    </xdr:from>
    <xdr:to>
      <xdr:col>36</xdr:col>
      <xdr:colOff>165100</xdr:colOff>
      <xdr:row>95</xdr:row>
      <xdr:rowOff>93743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27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93</xdr:row>
      <xdr:rowOff>110270</xdr:rowOff>
    </xdr:from>
    <xdr:ext cx="59901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672795" y="16055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19590</xdr:rowOff>
    </xdr:from>
    <xdr:to>
      <xdr:col>85</xdr:col>
      <xdr:colOff>126364</xdr:colOff>
      <xdr:row>39</xdr:row>
      <xdr:rowOff>72492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34540"/>
          <a:ext cx="1269" cy="1424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76319</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76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72492</xdr:rowOff>
    </xdr:from>
    <xdr:to>
      <xdr:col>86</xdr:col>
      <xdr:colOff>25400</xdr:colOff>
      <xdr:row>39</xdr:row>
      <xdr:rowOff>72492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75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137717</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0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19590</xdr:rowOff>
    </xdr:from>
    <xdr:to>
      <xdr:col>86</xdr:col>
      <xdr:colOff>25400</xdr:colOff>
      <xdr:row>31</xdr:row>
      <xdr:rowOff>19590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3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22028</xdr:rowOff>
    </xdr:from>
    <xdr:to>
      <xdr:col>85</xdr:col>
      <xdr:colOff>127000</xdr:colOff>
      <xdr:row>33</xdr:row>
      <xdr:rowOff>164522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5679878"/>
          <a:ext cx="838200" cy="14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130440</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02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152013</xdr:rowOff>
    </xdr:from>
    <xdr:to>
      <xdr:col>85</xdr:col>
      <xdr:colOff>177800</xdr:colOff>
      <xdr:row>37</xdr:row>
      <xdr:rowOff>82163</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2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22028</xdr:rowOff>
    </xdr:from>
    <xdr:to>
      <xdr:col>81</xdr:col>
      <xdr:colOff>50800</xdr:colOff>
      <xdr:row>33</xdr:row>
      <xdr:rowOff>120783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5679878"/>
          <a:ext cx="889000" cy="98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166967</xdr:rowOff>
    </xdr:from>
    <xdr:to>
      <xdr:col>81</xdr:col>
      <xdr:colOff>101600</xdr:colOff>
      <xdr:row>37</xdr:row>
      <xdr:rowOff>97117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39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88244</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43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120783</xdr:rowOff>
    </xdr:from>
    <xdr:to>
      <xdr:col>76</xdr:col>
      <xdr:colOff>114300</xdr:colOff>
      <xdr:row>35</xdr:row>
      <xdr:rowOff>147625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5778633"/>
          <a:ext cx="889000" cy="36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143097</xdr:rowOff>
    </xdr:from>
    <xdr:to>
      <xdr:col>76</xdr:col>
      <xdr:colOff>165100</xdr:colOff>
      <xdr:row>37</xdr:row>
      <xdr:rowOff>73247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1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64374</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408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147625</xdr:rowOff>
    </xdr:from>
    <xdr:to>
      <xdr:col>71</xdr:col>
      <xdr:colOff>177800</xdr:colOff>
      <xdr:row>36</xdr:row>
      <xdr:rowOff>14275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1483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20034</xdr:rowOff>
    </xdr:from>
    <xdr:to>
      <xdr:col>72</xdr:col>
      <xdr:colOff>38100</xdr:colOff>
      <xdr:row>37</xdr:row>
      <xdr:rowOff>121634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112761</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45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55448</xdr:rowOff>
    </xdr:from>
    <xdr:to>
      <xdr:col>67</xdr:col>
      <xdr:colOff>101600</xdr:colOff>
      <xdr:row>37</xdr:row>
      <xdr:rowOff>157048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148176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9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113722</xdr:rowOff>
    </xdr:from>
    <xdr:to>
      <xdr:col>85</xdr:col>
      <xdr:colOff>177800</xdr:colOff>
      <xdr:row>34</xdr:row>
      <xdr:rowOff>43872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577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136599</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562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142678</xdr:rowOff>
    </xdr:from>
    <xdr:to>
      <xdr:col>81</xdr:col>
      <xdr:colOff>101600</xdr:colOff>
      <xdr:row>33</xdr:row>
      <xdr:rowOff>72828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562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89355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5404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69983</xdr:rowOff>
    </xdr:from>
    <xdr:to>
      <xdr:col>76</xdr:col>
      <xdr:colOff>165100</xdr:colOff>
      <xdr:row>34</xdr:row>
      <xdr:rowOff>133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572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16660</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5503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96825</xdr:rowOff>
    </xdr:from>
    <xdr:to>
      <xdr:col>72</xdr:col>
      <xdr:colOff>38100</xdr:colOff>
      <xdr:row>36</xdr:row>
      <xdr:rowOff>26975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09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43502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587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134925</xdr:rowOff>
    </xdr:from>
    <xdr:to>
      <xdr:col>67</xdr:col>
      <xdr:colOff>101600</xdr:colOff>
      <xdr:row>36</xdr:row>
      <xdr:rowOff>65075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13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81602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5910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131017</xdr:rowOff>
    </xdr:from>
    <xdr:to>
      <xdr:col>85</xdr:col>
      <xdr:colOff>126364</xdr:colOff>
      <xdr:row>58</xdr:row>
      <xdr:rowOff>55228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874967"/>
          <a:ext cx="1269" cy="1124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59055</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55228</xdr:rowOff>
    </xdr:from>
    <xdr:to>
      <xdr:col>86</xdr:col>
      <xdr:colOff>25400</xdr:colOff>
      <xdr:row>58</xdr:row>
      <xdr:rowOff>55228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99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77694</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650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337,279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131017</xdr:rowOff>
    </xdr:from>
    <xdr:to>
      <xdr:col>86</xdr:col>
      <xdr:colOff>25400</xdr:colOff>
      <xdr:row>51</xdr:row>
      <xdr:rowOff>131017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87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54036</xdr:rowOff>
    </xdr:from>
    <xdr:to>
      <xdr:col>85</xdr:col>
      <xdr:colOff>127000</xdr:colOff>
      <xdr:row>56</xdr:row>
      <xdr:rowOff>164667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655236"/>
          <a:ext cx="838200" cy="11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146457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47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168030</xdr:rowOff>
    </xdr:from>
    <xdr:to>
      <xdr:col>85</xdr:col>
      <xdr:colOff>177800</xdr:colOff>
      <xdr:row>57</xdr:row>
      <xdr:rowOff>98180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6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164667</xdr:rowOff>
    </xdr:from>
    <xdr:to>
      <xdr:col>81</xdr:col>
      <xdr:colOff>50800</xdr:colOff>
      <xdr:row>57</xdr:row>
      <xdr:rowOff>10995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765867"/>
          <a:ext cx="889000" cy="17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29033</xdr:rowOff>
    </xdr:from>
    <xdr:to>
      <xdr:col>81</xdr:col>
      <xdr:colOff>101600</xdr:colOff>
      <xdr:row>57</xdr:row>
      <xdr:rowOff>130633</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801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121760</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89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1001</xdr:rowOff>
    </xdr:from>
    <xdr:to>
      <xdr:col>76</xdr:col>
      <xdr:colOff>114300</xdr:colOff>
      <xdr:row>57</xdr:row>
      <xdr:rowOff>10995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773651"/>
          <a:ext cx="889000" cy="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9945</xdr:rowOff>
    </xdr:from>
    <xdr:to>
      <xdr:col>76</xdr:col>
      <xdr:colOff>165100</xdr:colOff>
      <xdr:row>57</xdr:row>
      <xdr:rowOff>111545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7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102672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87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1001</xdr:rowOff>
    </xdr:from>
    <xdr:to>
      <xdr:col>71</xdr:col>
      <xdr:colOff>177800</xdr:colOff>
      <xdr:row>57</xdr:row>
      <xdr:rowOff>95725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773651"/>
          <a:ext cx="889000" cy="9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16094</xdr:rowOff>
    </xdr:from>
    <xdr:to>
      <xdr:col>72</xdr:col>
      <xdr:colOff>38100</xdr:colOff>
      <xdr:row>57</xdr:row>
      <xdr:rowOff>117694</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78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108821</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88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66722</xdr:rowOff>
    </xdr:from>
    <xdr:to>
      <xdr:col>67</xdr:col>
      <xdr:colOff>101600</xdr:colOff>
      <xdr:row>57</xdr:row>
      <xdr:rowOff>168322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3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159449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93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3236</xdr:rowOff>
    </xdr:from>
    <xdr:to>
      <xdr:col>85</xdr:col>
      <xdr:colOff>177800</xdr:colOff>
      <xdr:row>56</xdr:row>
      <xdr:rowOff>104836</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60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26113</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455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113867</xdr:rowOff>
    </xdr:from>
    <xdr:to>
      <xdr:col>81</xdr:col>
      <xdr:colOff>101600</xdr:colOff>
      <xdr:row>57</xdr:row>
      <xdr:rowOff>44017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71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60544</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490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131645</xdr:rowOff>
    </xdr:from>
    <xdr:to>
      <xdr:col>76</xdr:col>
      <xdr:colOff>165100</xdr:colOff>
      <xdr:row>57</xdr:row>
      <xdr:rowOff>61795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73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78322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50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121651</xdr:rowOff>
    </xdr:from>
    <xdr:to>
      <xdr:col>72</xdr:col>
      <xdr:colOff>38100</xdr:colOff>
      <xdr:row>57</xdr:row>
      <xdr:rowOff>51801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2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68328</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498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44925</xdr:rowOff>
    </xdr:from>
    <xdr:to>
      <xdr:col>67</xdr:col>
      <xdr:colOff>101600</xdr:colOff>
      <xdr:row>57</xdr:row>
      <xdr:rowOff>146525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1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163052</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59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126548</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28048"/>
          <a:ext cx="1269" cy="146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73225</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0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126548</xdr:rowOff>
    </xdr:from>
    <xdr:to>
      <xdr:col>86</xdr:col>
      <xdr:colOff>25400</xdr:colOff>
      <xdr:row>70</xdr:row>
      <xdr:rowOff>126548</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2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1298</xdr:rowOff>
    </xdr:from>
    <xdr:to>
      <xdr:col>85</xdr:col>
      <xdr:colOff>127000</xdr:colOff>
      <xdr:row>79</xdr:row>
      <xdr:rowOff>12126</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45848"/>
          <a:ext cx="838200" cy="1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124472</xdr:rowOff>
    </xdr:from>
    <xdr:ext cx="469744"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261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101595</xdr:rowOff>
    </xdr:from>
    <xdr:to>
      <xdr:col>85</xdr:col>
      <xdr:colOff>177800</xdr:colOff>
      <xdr:row>79</xdr:row>
      <xdr:rowOff>31745</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1298</xdr:rowOff>
    </xdr:from>
    <xdr:to>
      <xdr:col>81</xdr:col>
      <xdr:colOff>50800</xdr:colOff>
      <xdr:row>79</xdr:row>
      <xdr:rowOff>20881</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4592300" y="13545848"/>
          <a:ext cx="889000" cy="19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88236</xdr:rowOff>
    </xdr:from>
    <xdr:to>
      <xdr:col>81</xdr:col>
      <xdr:colOff>101600</xdr:colOff>
      <xdr:row>79</xdr:row>
      <xdr:rowOff>18386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34913</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3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6083</xdr:rowOff>
    </xdr:from>
    <xdr:to>
      <xdr:col>76</xdr:col>
      <xdr:colOff>114300</xdr:colOff>
      <xdr:row>79</xdr:row>
      <xdr:rowOff>20881</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50633"/>
          <a:ext cx="889000" cy="1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64813</xdr:rowOff>
    </xdr:from>
    <xdr:to>
      <xdr:col>76</xdr:col>
      <xdr:colOff>165100</xdr:colOff>
      <xdr:row>78</xdr:row>
      <xdr:rowOff>166413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3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11490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213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6083</xdr:rowOff>
    </xdr:from>
    <xdr:to>
      <xdr:col>71</xdr:col>
      <xdr:colOff>177800</xdr:colOff>
      <xdr:row>79</xdr:row>
      <xdr:rowOff>43124</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550633"/>
          <a:ext cx="889000" cy="3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68624</xdr:rowOff>
    </xdr:from>
    <xdr:to>
      <xdr:col>72</xdr:col>
      <xdr:colOff>38100</xdr:colOff>
      <xdr:row>78</xdr:row>
      <xdr:rowOff>170224</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41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15301</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21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68852</xdr:rowOff>
    </xdr:from>
    <xdr:to>
      <xdr:col>67</xdr:col>
      <xdr:colOff>101600</xdr:colOff>
      <xdr:row>78</xdr:row>
      <xdr:rowOff>170452</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4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15529</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21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132776</xdr:rowOff>
    </xdr:from>
    <xdr:to>
      <xdr:col>85</xdr:col>
      <xdr:colOff>177800</xdr:colOff>
      <xdr:row>79</xdr:row>
      <xdr:rowOff>62926</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0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80022</xdr:rowOff>
    </xdr:from>
    <xdr:ext cx="469744"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121948</xdr:rowOff>
    </xdr:from>
    <xdr:to>
      <xdr:col>81</xdr:col>
      <xdr:colOff>101600</xdr:colOff>
      <xdr:row>79</xdr:row>
      <xdr:rowOff>52098</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9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43225</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46428" y="1358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141531</xdr:rowOff>
    </xdr:from>
    <xdr:to>
      <xdr:col>76</xdr:col>
      <xdr:colOff>165100</xdr:colOff>
      <xdr:row>79</xdr:row>
      <xdr:rowOff>71681</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14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62808</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57428" y="13607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126733</xdr:rowOff>
    </xdr:from>
    <xdr:to>
      <xdr:col>72</xdr:col>
      <xdr:colOff>38100</xdr:colOff>
      <xdr:row>79</xdr:row>
      <xdr:rowOff>56883</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99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48010</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68428" y="1359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163774</xdr:rowOff>
    </xdr:from>
    <xdr:to>
      <xdr:col>67</xdr:col>
      <xdr:colOff>101600</xdr:colOff>
      <xdr:row>79</xdr:row>
      <xdr:rowOff>93924</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3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85051</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5017" y="13629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164655</xdr:rowOff>
    </xdr:from>
    <xdr:to>
      <xdr:col>85</xdr:col>
      <xdr:colOff>126364</xdr:colOff>
      <xdr:row>99</xdr:row>
      <xdr:rowOff>18630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95155"/>
          <a:ext cx="1269" cy="1397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22457</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99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18630</xdr:rowOff>
    </xdr:from>
    <xdr:to>
      <xdr:col>86</xdr:col>
      <xdr:colOff>25400</xdr:colOff>
      <xdr:row>99</xdr:row>
      <xdr:rowOff>18630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992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111332</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70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373,450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164655</xdr:rowOff>
    </xdr:from>
    <xdr:to>
      <xdr:col>86</xdr:col>
      <xdr:colOff>25400</xdr:colOff>
      <xdr:row>90</xdr:row>
      <xdr:rowOff>164655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4121</xdr:rowOff>
    </xdr:from>
    <xdr:to>
      <xdr:col>85</xdr:col>
      <xdr:colOff>127000</xdr:colOff>
      <xdr:row>97</xdr:row>
      <xdr:rowOff>7893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634771"/>
          <a:ext cx="8382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154309</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613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4432</xdr:rowOff>
    </xdr:from>
    <xdr:to>
      <xdr:col>85</xdr:col>
      <xdr:colOff>177800</xdr:colOff>
      <xdr:row>97</xdr:row>
      <xdr:rowOff>106032</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4445</xdr:rowOff>
    </xdr:from>
    <xdr:to>
      <xdr:col>81</xdr:col>
      <xdr:colOff>50800</xdr:colOff>
      <xdr:row>97</xdr:row>
      <xdr:rowOff>7893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635095"/>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16777</xdr:rowOff>
    </xdr:from>
    <xdr:to>
      <xdr:col>81</xdr:col>
      <xdr:colOff>101600</xdr:colOff>
      <xdr:row>97</xdr:row>
      <xdr:rowOff>118377</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109504</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740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4445</xdr:rowOff>
    </xdr:from>
    <xdr:to>
      <xdr:col>76</xdr:col>
      <xdr:colOff>114300</xdr:colOff>
      <xdr:row>97</xdr:row>
      <xdr:rowOff>4552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635095"/>
          <a:ext cx="889000" cy="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59985</xdr:rowOff>
    </xdr:from>
    <xdr:to>
      <xdr:col>76</xdr:col>
      <xdr:colOff>165100</xdr:colOff>
      <xdr:row>97</xdr:row>
      <xdr:rowOff>161585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9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152712</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783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4552</xdr:rowOff>
    </xdr:from>
    <xdr:to>
      <xdr:col>71</xdr:col>
      <xdr:colOff>177800</xdr:colOff>
      <xdr:row>97</xdr:row>
      <xdr:rowOff>22044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635202"/>
          <a:ext cx="889000" cy="17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63697</xdr:rowOff>
    </xdr:from>
    <xdr:to>
      <xdr:col>72</xdr:col>
      <xdr:colOff>38100</xdr:colOff>
      <xdr:row>97</xdr:row>
      <xdr:rowOff>165297</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94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156424</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787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50777</xdr:rowOff>
    </xdr:from>
    <xdr:to>
      <xdr:col>67</xdr:col>
      <xdr:colOff>101600</xdr:colOff>
      <xdr:row>97</xdr:row>
      <xdr:rowOff>152377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8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143504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77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124771</xdr:rowOff>
    </xdr:from>
    <xdr:to>
      <xdr:col>85</xdr:col>
      <xdr:colOff>177800</xdr:colOff>
      <xdr:row>97</xdr:row>
      <xdr:rowOff>54921</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58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147648</xdr:rowOff>
    </xdr:from>
    <xdr:ext cx="599010"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43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128543</xdr:rowOff>
    </xdr:from>
    <xdr:to>
      <xdr:col>81</xdr:col>
      <xdr:colOff>101600</xdr:colOff>
      <xdr:row>97</xdr:row>
      <xdr:rowOff>58693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58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75220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36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125095</xdr:rowOff>
    </xdr:from>
    <xdr:to>
      <xdr:col>76</xdr:col>
      <xdr:colOff>165100</xdr:colOff>
      <xdr:row>97</xdr:row>
      <xdr:rowOff>55245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58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71772</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292795" y="16359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125202</xdr:rowOff>
    </xdr:from>
    <xdr:to>
      <xdr:col>72</xdr:col>
      <xdr:colOff>38100</xdr:colOff>
      <xdr:row>97</xdr:row>
      <xdr:rowOff>55352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584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71879</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6359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142694</xdr:rowOff>
    </xdr:from>
    <xdr:to>
      <xdr:col>67</xdr:col>
      <xdr:colOff>101600</xdr:colOff>
      <xdr:row>97</xdr:row>
      <xdr:rowOff>72844</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601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89371</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377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47172</xdr:rowOff>
    </xdr:from>
    <xdr:to>
      <xdr:col>116</xdr:col>
      <xdr:colOff>62864</xdr:colOff>
      <xdr:row>39</xdr:row>
      <xdr:rowOff>98878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705022"/>
          <a:ext cx="1269" cy="108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116167</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802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165299</xdr:rowOff>
    </xdr:from>
    <xdr:ext cx="469744"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48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47172</xdr:rowOff>
    </xdr:from>
    <xdr:to>
      <xdr:col>116</xdr:col>
      <xdr:colOff>152400</xdr:colOff>
      <xdr:row>33</xdr:row>
      <xdr:rowOff>47172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705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23114</xdr:rowOff>
    </xdr:from>
    <xdr:to>
      <xdr:col>116</xdr:col>
      <xdr:colOff>63500</xdr:colOff>
      <xdr:row>33</xdr:row>
      <xdr:rowOff>47172</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5166614"/>
          <a:ext cx="838200" cy="538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160617</xdr:rowOff>
    </xdr:from>
    <xdr:ext cx="378565"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6757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10740</xdr:rowOff>
    </xdr:from>
    <xdr:to>
      <xdr:col>116</xdr:col>
      <xdr:colOff>114300</xdr:colOff>
      <xdr:row>39</xdr:row>
      <xdr:rowOff>112340</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697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23114</xdr:rowOff>
    </xdr:from>
    <xdr:to>
      <xdr:col>111</xdr:col>
      <xdr:colOff>177800</xdr:colOff>
      <xdr:row>30</xdr:row>
      <xdr:rowOff>135019</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0434300" y="5166614"/>
          <a:ext cx="889000" cy="11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147574</xdr:rowOff>
    </xdr:from>
    <xdr:to>
      <xdr:col>112</xdr:col>
      <xdr:colOff>38100</xdr:colOff>
      <xdr:row>39</xdr:row>
      <xdr:rowOff>77724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662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68851</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4017" y="6755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135019</xdr:rowOff>
    </xdr:from>
    <xdr:to>
      <xdr:col>107</xdr:col>
      <xdr:colOff>50800</xdr:colOff>
      <xdr:row>33</xdr:row>
      <xdr:rowOff>13099</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flipV="1">
          <a:off x="19545300" y="5278519"/>
          <a:ext cx="889000" cy="392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12374</xdr:rowOff>
    </xdr:from>
    <xdr:to>
      <xdr:col>107</xdr:col>
      <xdr:colOff>101600</xdr:colOff>
      <xdr:row>39</xdr:row>
      <xdr:rowOff>113974</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98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105101</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5017" y="6791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13099</xdr:rowOff>
    </xdr:from>
    <xdr:to>
      <xdr:col>102</xdr:col>
      <xdr:colOff>114300</xdr:colOff>
      <xdr:row>34</xdr:row>
      <xdr:rowOff>8310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flipV="1">
          <a:off x="18656300" y="5670949"/>
          <a:ext cx="889000" cy="166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10740</xdr:rowOff>
    </xdr:from>
    <xdr:to>
      <xdr:col>102</xdr:col>
      <xdr:colOff>165100</xdr:colOff>
      <xdr:row>39</xdr:row>
      <xdr:rowOff>112340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697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103467</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6017" y="6790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9326</xdr:rowOff>
    </xdr:from>
    <xdr:to>
      <xdr:col>98</xdr:col>
      <xdr:colOff>38100</xdr:colOff>
      <xdr:row>39</xdr:row>
      <xdr:rowOff>110926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69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102053</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7017" y="6788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167822</xdr:rowOff>
    </xdr:from>
    <xdr:to>
      <xdr:col>116</xdr:col>
      <xdr:colOff>114300</xdr:colOff>
      <xdr:row>33</xdr:row>
      <xdr:rowOff>97972</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565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120849</xdr:rowOff>
    </xdr:from>
    <xdr:ext cx="469744"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5607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29</xdr:row>
      <xdr:rowOff>143764</xdr:rowOff>
    </xdr:from>
    <xdr:to>
      <xdr:col>112</xdr:col>
      <xdr:colOff>38100</xdr:colOff>
      <xdr:row>30</xdr:row>
      <xdr:rowOff>73914</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511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28</xdr:row>
      <xdr:rowOff>90441</xdr:rowOff>
    </xdr:from>
    <xdr:ext cx="534377"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056111" y="4891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84219</xdr:rowOff>
    </xdr:from>
    <xdr:to>
      <xdr:col>107</xdr:col>
      <xdr:colOff>101600</xdr:colOff>
      <xdr:row>31</xdr:row>
      <xdr:rowOff>14369</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5227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29</xdr:row>
      <xdr:rowOff>30896</xdr:rowOff>
    </xdr:from>
    <xdr:ext cx="534377"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167111" y="500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32</xdr:row>
      <xdr:rowOff>133749</xdr:rowOff>
    </xdr:from>
    <xdr:to>
      <xdr:col>102</xdr:col>
      <xdr:colOff>165100</xdr:colOff>
      <xdr:row>33</xdr:row>
      <xdr:rowOff>63899</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5620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31</xdr:row>
      <xdr:rowOff>80426</xdr:rowOff>
    </xdr:from>
    <xdr:ext cx="534377"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278111" y="5395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128960</xdr:rowOff>
    </xdr:from>
    <xdr:to>
      <xdr:col>98</xdr:col>
      <xdr:colOff>38100</xdr:colOff>
      <xdr:row>34</xdr:row>
      <xdr:rowOff>59110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578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32</xdr:row>
      <xdr:rowOff>75637</xdr:rowOff>
    </xdr:from>
    <xdr:ext cx="469744"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21428" y="556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前年度と比較し、衛生費が１５３，０９６円増となっているが、ごみ焼却施設建設事業による経費増によるものが大きい。その他、主なものとしては、商工費は新型コロナウイルス感染症対応地方創生臨時交付金を活用した経済復興事業などで住民一人当たり８５．７％（１９，９１６円）増、中学校特別教室への空調設置工事や学校改修事業などを行った教育費が住民一人当たり２８．１％（２９，０３７円）増、労働費は、コミュニティセンター改修事業の増や温泉等の施設の再開でシルバー人材センターへの業務依頼増により、住民一人当たり７３．８％（１１，６４４円）増、となっている。一方、減となっているものについては、令和３年度に実施した新型コロナウイルス感染症対策の非課税世帯等臨時特別給付事業や子育て世帯臨時特別給付事業が終了した民生費が住民一人当たり１８．１％（４３，７４０円）減、積立金が８億９６５万円減となった総務費が住民一人当たり４２．２％（１０７，８２６円）減、となっている。</a:t>
          </a:r>
        </a:p>
        <a:p>
          <a:r>
            <a:rPr kumimoji="1" lang="ja-JP" altLang="en-US" sz="1300">
              <a:latin typeface="ＭＳ Ｐゴシック" panose="020B0600070205080204" pitchFamily="50" charset="-128"/>
              <a:ea typeface="ＭＳ Ｐゴシック" panose="020B0600070205080204" pitchFamily="50" charset="-128"/>
            </a:rPr>
            <a:t>　他団体と比較して大きいものは、他団体に比べてシルバー人材センターへ多くの業務を委託している労働費、空港消防業務の委託を受けている消防費、一般旅客自動車運送事業会計への繰出金等の諸支出金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標準財政規模が前年比１億７，５１４万円（４．３％）減となったものの、財政調整基金残高は前年同様であったため、標準財政規模比は増となった。実質収支額は令和３年度に比べて２，５３３万円減となった為、標準財政規模比は１．５７％減となり、実質単年度収支も▲１．７４％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国民健康保険特別会計において、形式収支は黒字だが、保険給付費等交付金精算額の増及び診療報酬の支払繰延額の増により、赤字となってしまった。</a:t>
          </a:r>
        </a:p>
        <a:p>
          <a:r>
            <a:rPr kumimoji="1" lang="ja-JP" altLang="en-US" sz="1400">
              <a:latin typeface="ＭＳ ゴシック" pitchFamily="49" charset="-128"/>
              <a:ea typeface="ＭＳ ゴシック" pitchFamily="49" charset="-128"/>
            </a:rPr>
            <a:t>　その他事業において赤字はないが、公営企業会計（病院事業会計、浄化槽設置管理事業会計、水道事業会計、一般旅客自動車運送事業会計）は実質、赤字が続いており、一般会計からの繰出金により赤字にならないよう補てんしている状況。</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国民健康保険税を段階的に上げているが追いついておらず、公営企業会計は令和５年度に水道料金・浄化槽使用料の値上げを実施するなど経営改善に取り組んでいるが、いずれも一般会計からの繰出金に依存性が高くなっている。</a:t>
          </a:r>
        </a:p>
        <a:p>
          <a:r>
            <a:rPr kumimoji="1" lang="ja-JP" altLang="en-US" sz="1400">
              <a:latin typeface="ＭＳ ゴシック" pitchFamily="49" charset="-128"/>
              <a:ea typeface="ＭＳ ゴシック" pitchFamily="49" charset="-128"/>
            </a:rPr>
            <a:t>　今後、一般会計の財政をも圧迫していくことが懸念されるため、自主財源の確保、経費節減に努めることとし、料金改定の検討を前向きに進めていく。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82</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83</v>
      </c>
      <c r="C2" s="176"/>
      <c r="D2" s="177"/>
    </row>
    <row r="3" spans="1:119" ht="18.75" customHeight="1" thickBot="1" x14ac:dyDescent="0.25">
      <c r="A3" s="175"/>
      <c r="B3" s="605" t="s">
        <v>84</v>
      </c>
      <c r="C3" s="606"/>
      <c r="D3" s="606"/>
      <c r="E3" s="607"/>
      <c r="F3" s="607"/>
      <c r="G3" s="607"/>
      <c r="H3" s="607"/>
      <c r="I3" s="607"/>
      <c r="J3" s="607"/>
      <c r="K3" s="607"/>
      <c r="L3" s="607" t="s">
        <v>85</v>
      </c>
      <c r="M3" s="607"/>
      <c r="N3" s="607"/>
      <c r="O3" s="607"/>
      <c r="P3" s="607"/>
      <c r="Q3" s="607"/>
      <c r="R3" s="610"/>
      <c r="S3" s="610"/>
      <c r="T3" s="610"/>
      <c r="U3" s="610"/>
      <c r="V3" s="611"/>
      <c r="W3" s="501" t="s">
        <v>86</v>
      </c>
      <c r="X3" s="502"/>
      <c r="Y3" s="502"/>
      <c r="Z3" s="502"/>
      <c r="AA3" s="502"/>
      <c r="AB3" s="606"/>
      <c r="AC3" s="610" t="s">
        <v>87</v>
      </c>
      <c r="AD3" s="502"/>
      <c r="AE3" s="502"/>
      <c r="AF3" s="502"/>
      <c r="AG3" s="502"/>
      <c r="AH3" s="502"/>
      <c r="AI3" s="502"/>
      <c r="AJ3" s="502"/>
      <c r="AK3" s="502"/>
      <c r="AL3" s="572"/>
      <c r="AM3" s="501" t="s">
        <v>88</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89</v>
      </c>
      <c r="BO3" s="502"/>
      <c r="BP3" s="502"/>
      <c r="BQ3" s="502"/>
      <c r="BR3" s="502"/>
      <c r="BS3" s="502"/>
      <c r="BT3" s="502"/>
      <c r="BU3" s="572"/>
      <c r="BV3" s="501" t="s">
        <v>90</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91</v>
      </c>
      <c r="CU3" s="502"/>
      <c r="CV3" s="502"/>
      <c r="CW3" s="502"/>
      <c r="CX3" s="502"/>
      <c r="CY3" s="502"/>
      <c r="CZ3" s="502"/>
      <c r="DA3" s="572"/>
      <c r="DB3" s="501" t="s">
        <v>92</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93</v>
      </c>
      <c r="AZ4" s="459"/>
      <c r="BA4" s="459"/>
      <c r="BB4" s="459"/>
      <c r="BC4" s="459"/>
      <c r="BD4" s="459"/>
      <c r="BE4" s="459"/>
      <c r="BF4" s="459"/>
      <c r="BG4" s="459"/>
      <c r="BH4" s="459"/>
      <c r="BI4" s="459"/>
      <c r="BJ4" s="459"/>
      <c r="BK4" s="459"/>
      <c r="BL4" s="459"/>
      <c r="BM4" s="460"/>
      <c r="BN4" s="461">
        <v>9214783</v>
      </c>
      <c r="BO4" s="462"/>
      <c r="BP4" s="462"/>
      <c r="BQ4" s="462"/>
      <c r="BR4" s="462"/>
      <c r="BS4" s="462"/>
      <c r="BT4" s="462"/>
      <c r="BU4" s="463"/>
      <c r="BV4" s="461">
        <v>8846059</v>
      </c>
      <c r="BW4" s="462"/>
      <c r="BX4" s="462"/>
      <c r="BY4" s="462"/>
      <c r="BZ4" s="462"/>
      <c r="CA4" s="462"/>
      <c r="CB4" s="462"/>
      <c r="CC4" s="463"/>
      <c r="CD4" s="598" t="s">
        <v>94</v>
      </c>
      <c r="CE4" s="599"/>
      <c r="CF4" s="599"/>
      <c r="CG4" s="599"/>
      <c r="CH4" s="599"/>
      <c r="CI4" s="599"/>
      <c r="CJ4" s="599"/>
      <c r="CK4" s="599"/>
      <c r="CL4" s="599"/>
      <c r="CM4" s="599"/>
      <c r="CN4" s="599"/>
      <c r="CO4" s="599"/>
      <c r="CP4" s="599"/>
      <c r="CQ4" s="599"/>
      <c r="CR4" s="599"/>
      <c r="CS4" s="600"/>
      <c r="CT4" s="601">
        <v>2.2000000000000002</v>
      </c>
      <c r="CU4" s="602"/>
      <c r="CV4" s="602"/>
      <c r="CW4" s="602"/>
      <c r="CX4" s="602"/>
      <c r="CY4" s="602"/>
      <c r="CZ4" s="602"/>
      <c r="DA4" s="603"/>
      <c r="DB4" s="601">
        <v>3.8</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95</v>
      </c>
      <c r="AN5" s="389"/>
      <c r="AO5" s="389"/>
      <c r="AP5" s="389"/>
      <c r="AQ5" s="389"/>
      <c r="AR5" s="389"/>
      <c r="AS5" s="389"/>
      <c r="AT5" s="390"/>
      <c r="AU5" s="490" t="s">
        <v>96</v>
      </c>
      <c r="AV5" s="491"/>
      <c r="AW5" s="491"/>
      <c r="AX5" s="491"/>
      <c r="AY5" s="446" t="s">
        <v>97</v>
      </c>
      <c r="AZ5" s="447"/>
      <c r="BA5" s="447"/>
      <c r="BB5" s="447"/>
      <c r="BC5" s="447"/>
      <c r="BD5" s="447"/>
      <c r="BE5" s="447"/>
      <c r="BF5" s="447"/>
      <c r="BG5" s="447"/>
      <c r="BH5" s="447"/>
      <c r="BI5" s="447"/>
      <c r="BJ5" s="447"/>
      <c r="BK5" s="447"/>
      <c r="BL5" s="447"/>
      <c r="BM5" s="448"/>
      <c r="BN5" s="432">
        <v>8995295</v>
      </c>
      <c r="BO5" s="433"/>
      <c r="BP5" s="433"/>
      <c r="BQ5" s="433"/>
      <c r="BR5" s="433"/>
      <c r="BS5" s="433"/>
      <c r="BT5" s="433"/>
      <c r="BU5" s="434"/>
      <c r="BV5" s="432">
        <v>8602492</v>
      </c>
      <c r="BW5" s="433"/>
      <c r="BX5" s="433"/>
      <c r="BY5" s="433"/>
      <c r="BZ5" s="433"/>
      <c r="CA5" s="433"/>
      <c r="CB5" s="433"/>
      <c r="CC5" s="434"/>
      <c r="CD5" s="472" t="s">
        <v>98</v>
      </c>
      <c r="CE5" s="392"/>
      <c r="CF5" s="392"/>
      <c r="CG5" s="392"/>
      <c r="CH5" s="392"/>
      <c r="CI5" s="392"/>
      <c r="CJ5" s="392"/>
      <c r="CK5" s="392"/>
      <c r="CL5" s="392"/>
      <c r="CM5" s="392"/>
      <c r="CN5" s="392"/>
      <c r="CO5" s="392"/>
      <c r="CP5" s="392"/>
      <c r="CQ5" s="392"/>
      <c r="CR5" s="392"/>
      <c r="CS5" s="473"/>
      <c r="CT5" s="429">
        <v>84.8</v>
      </c>
      <c r="CU5" s="430"/>
      <c r="CV5" s="430"/>
      <c r="CW5" s="430"/>
      <c r="CX5" s="430"/>
      <c r="CY5" s="430"/>
      <c r="CZ5" s="430"/>
      <c r="DA5" s="431"/>
      <c r="DB5" s="429">
        <v>78.3</v>
      </c>
      <c r="DC5" s="430"/>
      <c r="DD5" s="430"/>
      <c r="DE5" s="430"/>
      <c r="DF5" s="430"/>
      <c r="DG5" s="430"/>
      <c r="DH5" s="430"/>
      <c r="DI5" s="431"/>
    </row>
    <row r="6" spans="1:119" ht="18.75" customHeight="1" x14ac:dyDescent="0.2">
      <c r="A6" s="175"/>
      <c r="B6" s="578" t="s">
        <v>99</v>
      </c>
      <c r="C6" s="419"/>
      <c r="D6" s="419"/>
      <c r="E6" s="579"/>
      <c r="F6" s="579"/>
      <c r="G6" s="579"/>
      <c r="H6" s="579"/>
      <c r="I6" s="579"/>
      <c r="J6" s="579"/>
      <c r="K6" s="579"/>
      <c r="L6" s="579" t="s">
        <v>100</v>
      </c>
      <c r="M6" s="579"/>
      <c r="N6" s="579"/>
      <c r="O6" s="579"/>
      <c r="P6" s="579"/>
      <c r="Q6" s="579"/>
      <c r="R6" s="417"/>
      <c r="S6" s="417"/>
      <c r="T6" s="417"/>
      <c r="U6" s="417"/>
      <c r="V6" s="585"/>
      <c r="W6" s="522" t="s">
        <v>101</v>
      </c>
      <c r="X6" s="418"/>
      <c r="Y6" s="418"/>
      <c r="Z6" s="418"/>
      <c r="AA6" s="418"/>
      <c r="AB6" s="419"/>
      <c r="AC6" s="590" t="s">
        <v>102</v>
      </c>
      <c r="AD6" s="591"/>
      <c r="AE6" s="591"/>
      <c r="AF6" s="591"/>
      <c r="AG6" s="591"/>
      <c r="AH6" s="591"/>
      <c r="AI6" s="591"/>
      <c r="AJ6" s="591"/>
      <c r="AK6" s="591"/>
      <c r="AL6" s="592"/>
      <c r="AM6" s="489" t="s">
        <v>103</v>
      </c>
      <c r="AN6" s="389"/>
      <c r="AO6" s="389"/>
      <c r="AP6" s="389"/>
      <c r="AQ6" s="389"/>
      <c r="AR6" s="389"/>
      <c r="AS6" s="389"/>
      <c r="AT6" s="390"/>
      <c r="AU6" s="490" t="s">
        <v>96</v>
      </c>
      <c r="AV6" s="491"/>
      <c r="AW6" s="491"/>
      <c r="AX6" s="491"/>
      <c r="AY6" s="446" t="s">
        <v>104</v>
      </c>
      <c r="AZ6" s="447"/>
      <c r="BA6" s="447"/>
      <c r="BB6" s="447"/>
      <c r="BC6" s="447"/>
      <c r="BD6" s="447"/>
      <c r="BE6" s="447"/>
      <c r="BF6" s="447"/>
      <c r="BG6" s="447"/>
      <c r="BH6" s="447"/>
      <c r="BI6" s="447"/>
      <c r="BJ6" s="447"/>
      <c r="BK6" s="447"/>
      <c r="BL6" s="447"/>
      <c r="BM6" s="448"/>
      <c r="BN6" s="432">
        <v>219488</v>
      </c>
      <c r="BO6" s="433"/>
      <c r="BP6" s="433"/>
      <c r="BQ6" s="433"/>
      <c r="BR6" s="433"/>
      <c r="BS6" s="433"/>
      <c r="BT6" s="433"/>
      <c r="BU6" s="434"/>
      <c r="BV6" s="432">
        <v>243567</v>
      </c>
      <c r="BW6" s="433"/>
      <c r="BX6" s="433"/>
      <c r="BY6" s="433"/>
      <c r="BZ6" s="433"/>
      <c r="CA6" s="433"/>
      <c r="CB6" s="433"/>
      <c r="CC6" s="434"/>
      <c r="CD6" s="472" t="s">
        <v>105</v>
      </c>
      <c r="CE6" s="392"/>
      <c r="CF6" s="392"/>
      <c r="CG6" s="392"/>
      <c r="CH6" s="392"/>
      <c r="CI6" s="392"/>
      <c r="CJ6" s="392"/>
      <c r="CK6" s="392"/>
      <c r="CL6" s="392"/>
      <c r="CM6" s="392"/>
      <c r="CN6" s="392"/>
      <c r="CO6" s="392"/>
      <c r="CP6" s="392"/>
      <c r="CQ6" s="392"/>
      <c r="CR6" s="392"/>
      <c r="CS6" s="473"/>
      <c r="CT6" s="575">
        <v>85.7</v>
      </c>
      <c r="CU6" s="576"/>
      <c r="CV6" s="576"/>
      <c r="CW6" s="576"/>
      <c r="CX6" s="576"/>
      <c r="CY6" s="576"/>
      <c r="CZ6" s="576"/>
      <c r="DA6" s="577"/>
      <c r="DB6" s="575">
        <v>81.5</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106</v>
      </c>
      <c r="AN7" s="389"/>
      <c r="AO7" s="389"/>
      <c r="AP7" s="389"/>
      <c r="AQ7" s="389"/>
      <c r="AR7" s="389"/>
      <c r="AS7" s="389"/>
      <c r="AT7" s="390"/>
      <c r="AU7" s="490" t="s">
        <v>107</v>
      </c>
      <c r="AV7" s="491"/>
      <c r="AW7" s="491"/>
      <c r="AX7" s="491"/>
      <c r="AY7" s="446" t="s">
        <v>108</v>
      </c>
      <c r="AZ7" s="447"/>
      <c r="BA7" s="447"/>
      <c r="BB7" s="447"/>
      <c r="BC7" s="447"/>
      <c r="BD7" s="447"/>
      <c r="BE7" s="447"/>
      <c r="BF7" s="447"/>
      <c r="BG7" s="447"/>
      <c r="BH7" s="447"/>
      <c r="BI7" s="447"/>
      <c r="BJ7" s="447"/>
      <c r="BK7" s="447"/>
      <c r="BL7" s="447"/>
      <c r="BM7" s="448"/>
      <c r="BN7" s="432">
        <v>132786</v>
      </c>
      <c r="BO7" s="433"/>
      <c r="BP7" s="433"/>
      <c r="BQ7" s="433"/>
      <c r="BR7" s="433"/>
      <c r="BS7" s="433"/>
      <c r="BT7" s="433"/>
      <c r="BU7" s="434"/>
      <c r="BV7" s="432">
        <v>88955</v>
      </c>
      <c r="BW7" s="433"/>
      <c r="BX7" s="433"/>
      <c r="BY7" s="433"/>
      <c r="BZ7" s="433"/>
      <c r="CA7" s="433"/>
      <c r="CB7" s="433"/>
      <c r="CC7" s="434"/>
      <c r="CD7" s="472" t="s">
        <v>109</v>
      </c>
      <c r="CE7" s="392"/>
      <c r="CF7" s="392"/>
      <c r="CG7" s="392"/>
      <c r="CH7" s="392"/>
      <c r="CI7" s="392"/>
      <c r="CJ7" s="392"/>
      <c r="CK7" s="392"/>
      <c r="CL7" s="392"/>
      <c r="CM7" s="392"/>
      <c r="CN7" s="392"/>
      <c r="CO7" s="392"/>
      <c r="CP7" s="392"/>
      <c r="CQ7" s="392"/>
      <c r="CR7" s="392"/>
      <c r="CS7" s="473"/>
      <c r="CT7" s="432">
        <v>3900396</v>
      </c>
      <c r="CU7" s="433"/>
      <c r="CV7" s="433"/>
      <c r="CW7" s="433"/>
      <c r="CX7" s="433"/>
      <c r="CY7" s="433"/>
      <c r="CZ7" s="433"/>
      <c r="DA7" s="434"/>
      <c r="DB7" s="432">
        <v>4075536</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110</v>
      </c>
      <c r="AN8" s="389"/>
      <c r="AO8" s="389"/>
      <c r="AP8" s="389"/>
      <c r="AQ8" s="389"/>
      <c r="AR8" s="389"/>
      <c r="AS8" s="389"/>
      <c r="AT8" s="390"/>
      <c r="AU8" s="490" t="s">
        <v>96</v>
      </c>
      <c r="AV8" s="491"/>
      <c r="AW8" s="491"/>
      <c r="AX8" s="491"/>
      <c r="AY8" s="446" t="s">
        <v>111</v>
      </c>
      <c r="AZ8" s="447"/>
      <c r="BA8" s="447"/>
      <c r="BB8" s="447"/>
      <c r="BC8" s="447"/>
      <c r="BD8" s="447"/>
      <c r="BE8" s="447"/>
      <c r="BF8" s="447"/>
      <c r="BG8" s="447"/>
      <c r="BH8" s="447"/>
      <c r="BI8" s="447"/>
      <c r="BJ8" s="447"/>
      <c r="BK8" s="447"/>
      <c r="BL8" s="447"/>
      <c r="BM8" s="448"/>
      <c r="BN8" s="432">
        <v>86702</v>
      </c>
      <c r="BO8" s="433"/>
      <c r="BP8" s="433"/>
      <c r="BQ8" s="433"/>
      <c r="BR8" s="433"/>
      <c r="BS8" s="433"/>
      <c r="BT8" s="433"/>
      <c r="BU8" s="434"/>
      <c r="BV8" s="432">
        <v>154612</v>
      </c>
      <c r="BW8" s="433"/>
      <c r="BX8" s="433"/>
      <c r="BY8" s="433"/>
      <c r="BZ8" s="433"/>
      <c r="CA8" s="433"/>
      <c r="CB8" s="433"/>
      <c r="CC8" s="434"/>
      <c r="CD8" s="472" t="s">
        <v>112</v>
      </c>
      <c r="CE8" s="392"/>
      <c r="CF8" s="392"/>
      <c r="CG8" s="392"/>
      <c r="CH8" s="392"/>
      <c r="CI8" s="392"/>
      <c r="CJ8" s="392"/>
      <c r="CK8" s="392"/>
      <c r="CL8" s="392"/>
      <c r="CM8" s="392"/>
      <c r="CN8" s="392"/>
      <c r="CO8" s="392"/>
      <c r="CP8" s="392"/>
      <c r="CQ8" s="392"/>
      <c r="CR8" s="392"/>
      <c r="CS8" s="473"/>
      <c r="CT8" s="535">
        <v>0.27</v>
      </c>
      <c r="CU8" s="536"/>
      <c r="CV8" s="536"/>
      <c r="CW8" s="536"/>
      <c r="CX8" s="536"/>
      <c r="CY8" s="536"/>
      <c r="CZ8" s="536"/>
      <c r="DA8" s="537"/>
      <c r="DB8" s="535">
        <v>0.28000000000000003</v>
      </c>
      <c r="DC8" s="536"/>
      <c r="DD8" s="536"/>
      <c r="DE8" s="536"/>
      <c r="DF8" s="536"/>
      <c r="DG8" s="536"/>
      <c r="DH8" s="536"/>
      <c r="DI8" s="537"/>
    </row>
    <row r="9" spans="1:119" ht="18.75" customHeight="1" thickBot="1" x14ac:dyDescent="0.25">
      <c r="A9" s="175"/>
      <c r="B9" s="564" t="s">
        <v>113</v>
      </c>
      <c r="C9" s="565"/>
      <c r="D9" s="565"/>
      <c r="E9" s="565"/>
      <c r="F9" s="565"/>
      <c r="G9" s="565"/>
      <c r="H9" s="565"/>
      <c r="I9" s="565"/>
      <c r="J9" s="565"/>
      <c r="K9" s="483"/>
      <c r="L9" s="566" t="s">
        <v>114</v>
      </c>
      <c r="M9" s="567"/>
      <c r="N9" s="567"/>
      <c r="O9" s="567"/>
      <c r="P9" s="567"/>
      <c r="Q9" s="568"/>
      <c r="R9" s="569">
        <v>7042</v>
      </c>
      <c r="S9" s="570"/>
      <c r="T9" s="570"/>
      <c r="U9" s="570"/>
      <c r="V9" s="571"/>
      <c r="W9" s="501" t="s">
        <v>115</v>
      </c>
      <c r="X9" s="502"/>
      <c r="Y9" s="502"/>
      <c r="Z9" s="502"/>
      <c r="AA9" s="502"/>
      <c r="AB9" s="502"/>
      <c r="AC9" s="502"/>
      <c r="AD9" s="502"/>
      <c r="AE9" s="502"/>
      <c r="AF9" s="502"/>
      <c r="AG9" s="502"/>
      <c r="AH9" s="502"/>
      <c r="AI9" s="502"/>
      <c r="AJ9" s="502"/>
      <c r="AK9" s="502"/>
      <c r="AL9" s="572"/>
      <c r="AM9" s="489" t="s">
        <v>116</v>
      </c>
      <c r="AN9" s="389"/>
      <c r="AO9" s="389"/>
      <c r="AP9" s="389"/>
      <c r="AQ9" s="389"/>
      <c r="AR9" s="389"/>
      <c r="AS9" s="389"/>
      <c r="AT9" s="390"/>
      <c r="AU9" s="490" t="s">
        <v>96</v>
      </c>
      <c r="AV9" s="491"/>
      <c r="AW9" s="491"/>
      <c r="AX9" s="491"/>
      <c r="AY9" s="446" t="s">
        <v>117</v>
      </c>
      <c r="AZ9" s="447"/>
      <c r="BA9" s="447"/>
      <c r="BB9" s="447"/>
      <c r="BC9" s="447"/>
      <c r="BD9" s="447"/>
      <c r="BE9" s="447"/>
      <c r="BF9" s="447"/>
      <c r="BG9" s="447"/>
      <c r="BH9" s="447"/>
      <c r="BI9" s="447"/>
      <c r="BJ9" s="447"/>
      <c r="BK9" s="447"/>
      <c r="BL9" s="447"/>
      <c r="BM9" s="448"/>
      <c r="BN9" s="432">
        <v>-67910</v>
      </c>
      <c r="BO9" s="433"/>
      <c r="BP9" s="433"/>
      <c r="BQ9" s="433"/>
      <c r="BR9" s="433"/>
      <c r="BS9" s="433"/>
      <c r="BT9" s="433"/>
      <c r="BU9" s="434"/>
      <c r="BV9" s="432">
        <v>-13386</v>
      </c>
      <c r="BW9" s="433"/>
      <c r="BX9" s="433"/>
      <c r="BY9" s="433"/>
      <c r="BZ9" s="433"/>
      <c r="CA9" s="433"/>
      <c r="CB9" s="433"/>
      <c r="CC9" s="434"/>
      <c r="CD9" s="472" t="s">
        <v>118</v>
      </c>
      <c r="CE9" s="392"/>
      <c r="CF9" s="392"/>
      <c r="CG9" s="392"/>
      <c r="CH9" s="392"/>
      <c r="CI9" s="392"/>
      <c r="CJ9" s="392"/>
      <c r="CK9" s="392"/>
      <c r="CL9" s="392"/>
      <c r="CM9" s="392"/>
      <c r="CN9" s="392"/>
      <c r="CO9" s="392"/>
      <c r="CP9" s="392"/>
      <c r="CQ9" s="392"/>
      <c r="CR9" s="392"/>
      <c r="CS9" s="473"/>
      <c r="CT9" s="429">
        <v>13.8</v>
      </c>
      <c r="CU9" s="430"/>
      <c r="CV9" s="430"/>
      <c r="CW9" s="430"/>
      <c r="CX9" s="430"/>
      <c r="CY9" s="430"/>
      <c r="CZ9" s="430"/>
      <c r="DA9" s="431"/>
      <c r="DB9" s="429">
        <v>12.8</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119</v>
      </c>
      <c r="M10" s="389"/>
      <c r="N10" s="389"/>
      <c r="O10" s="389"/>
      <c r="P10" s="389"/>
      <c r="Q10" s="390"/>
      <c r="R10" s="385">
        <v>7613</v>
      </c>
      <c r="S10" s="386"/>
      <c r="T10" s="386"/>
      <c r="U10" s="386"/>
      <c r="V10" s="445"/>
      <c r="W10" s="573"/>
      <c r="X10" s="383"/>
      <c r="Y10" s="383"/>
      <c r="Z10" s="383"/>
      <c r="AA10" s="383"/>
      <c r="AB10" s="383"/>
      <c r="AC10" s="383"/>
      <c r="AD10" s="383"/>
      <c r="AE10" s="383"/>
      <c r="AF10" s="383"/>
      <c r="AG10" s="383"/>
      <c r="AH10" s="383"/>
      <c r="AI10" s="383"/>
      <c r="AJ10" s="383"/>
      <c r="AK10" s="383"/>
      <c r="AL10" s="574"/>
      <c r="AM10" s="489" t="s">
        <v>120</v>
      </c>
      <c r="AN10" s="389"/>
      <c r="AO10" s="389"/>
      <c r="AP10" s="389"/>
      <c r="AQ10" s="389"/>
      <c r="AR10" s="389"/>
      <c r="AS10" s="389"/>
      <c r="AT10" s="390"/>
      <c r="AU10" s="490" t="s">
        <v>121</v>
      </c>
      <c r="AV10" s="491"/>
      <c r="AW10" s="491"/>
      <c r="AX10" s="491"/>
      <c r="AY10" s="446" t="s">
        <v>122</v>
      </c>
      <c r="AZ10" s="447"/>
      <c r="BA10" s="447"/>
      <c r="BB10" s="447"/>
      <c r="BC10" s="447"/>
      <c r="BD10" s="447"/>
      <c r="BE10" s="447"/>
      <c r="BF10" s="447"/>
      <c r="BG10" s="447"/>
      <c r="BH10" s="447"/>
      <c r="BI10" s="447"/>
      <c r="BJ10" s="447"/>
      <c r="BK10" s="447"/>
      <c r="BL10" s="447"/>
      <c r="BM10" s="448"/>
      <c r="BN10" s="432">
        <v>0</v>
      </c>
      <c r="BO10" s="433"/>
      <c r="BP10" s="433"/>
      <c r="BQ10" s="433"/>
      <c r="BR10" s="433"/>
      <c r="BS10" s="433"/>
      <c r="BT10" s="433"/>
      <c r="BU10" s="434"/>
      <c r="BV10" s="432">
        <v>0</v>
      </c>
      <c r="BW10" s="433"/>
      <c r="BX10" s="433"/>
      <c r="BY10" s="433"/>
      <c r="BZ10" s="433"/>
      <c r="CA10" s="433"/>
      <c r="CB10" s="433"/>
      <c r="CC10" s="434"/>
      <c r="CD10" s="178" t="s">
        <v>123</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124</v>
      </c>
      <c r="M11" s="394"/>
      <c r="N11" s="394"/>
      <c r="O11" s="394"/>
      <c r="P11" s="394"/>
      <c r="Q11" s="395"/>
      <c r="R11" s="561" t="s">
        <v>125</v>
      </c>
      <c r="S11" s="562"/>
      <c r="T11" s="562"/>
      <c r="U11" s="562"/>
      <c r="V11" s="563"/>
      <c r="W11" s="573"/>
      <c r="X11" s="383"/>
      <c r="Y11" s="383"/>
      <c r="Z11" s="383"/>
      <c r="AA11" s="383"/>
      <c r="AB11" s="383"/>
      <c r="AC11" s="383"/>
      <c r="AD11" s="383"/>
      <c r="AE11" s="383"/>
      <c r="AF11" s="383"/>
      <c r="AG11" s="383"/>
      <c r="AH11" s="383"/>
      <c r="AI11" s="383"/>
      <c r="AJ11" s="383"/>
      <c r="AK11" s="383"/>
      <c r="AL11" s="574"/>
      <c r="AM11" s="489" t="s">
        <v>126</v>
      </c>
      <c r="AN11" s="389"/>
      <c r="AO11" s="389"/>
      <c r="AP11" s="389"/>
      <c r="AQ11" s="389"/>
      <c r="AR11" s="389"/>
      <c r="AS11" s="389"/>
      <c r="AT11" s="390"/>
      <c r="AU11" s="490" t="s">
        <v>96</v>
      </c>
      <c r="AV11" s="491"/>
      <c r="AW11" s="491"/>
      <c r="AX11" s="491"/>
      <c r="AY11" s="446" t="s">
        <v>127</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128</v>
      </c>
      <c r="CE11" s="392"/>
      <c r="CF11" s="392"/>
      <c r="CG11" s="392"/>
      <c r="CH11" s="392"/>
      <c r="CI11" s="392"/>
      <c r="CJ11" s="392"/>
      <c r="CK11" s="392"/>
      <c r="CL11" s="392"/>
      <c r="CM11" s="392"/>
      <c r="CN11" s="392"/>
      <c r="CO11" s="392"/>
      <c r="CP11" s="392"/>
      <c r="CQ11" s="392"/>
      <c r="CR11" s="392"/>
      <c r="CS11" s="473"/>
      <c r="CT11" s="535" t="s">
        <v>129</v>
      </c>
      <c r="CU11" s="536"/>
      <c r="CV11" s="536"/>
      <c r="CW11" s="536"/>
      <c r="CX11" s="536"/>
      <c r="CY11" s="536"/>
      <c r="CZ11" s="536"/>
      <c r="DA11" s="537"/>
      <c r="DB11" s="535" t="s">
        <v>130</v>
      </c>
      <c r="DC11" s="536"/>
      <c r="DD11" s="536"/>
      <c r="DE11" s="536"/>
      <c r="DF11" s="536"/>
      <c r="DG11" s="536"/>
      <c r="DH11" s="536"/>
      <c r="DI11" s="537"/>
    </row>
    <row r="12" spans="1:119" ht="18.75" customHeight="1" x14ac:dyDescent="0.2">
      <c r="A12" s="175"/>
      <c r="B12" s="538" t="s">
        <v>131</v>
      </c>
      <c r="C12" s="539"/>
      <c r="D12" s="539"/>
      <c r="E12" s="539"/>
      <c r="F12" s="539"/>
      <c r="G12" s="539"/>
      <c r="H12" s="539"/>
      <c r="I12" s="539"/>
      <c r="J12" s="539"/>
      <c r="K12" s="540"/>
      <c r="L12" s="547" t="s">
        <v>132</v>
      </c>
      <c r="M12" s="548"/>
      <c r="N12" s="548"/>
      <c r="O12" s="548"/>
      <c r="P12" s="548"/>
      <c r="Q12" s="549"/>
      <c r="R12" s="550">
        <v>7053</v>
      </c>
      <c r="S12" s="551"/>
      <c r="T12" s="551"/>
      <c r="U12" s="551"/>
      <c r="V12" s="552"/>
      <c r="W12" s="553" t="s">
        <v>1</v>
      </c>
      <c r="X12" s="491"/>
      <c r="Y12" s="491"/>
      <c r="Z12" s="491"/>
      <c r="AA12" s="491"/>
      <c r="AB12" s="554"/>
      <c r="AC12" s="555" t="s">
        <v>133</v>
      </c>
      <c r="AD12" s="556"/>
      <c r="AE12" s="556"/>
      <c r="AF12" s="556"/>
      <c r="AG12" s="557"/>
      <c r="AH12" s="555" t="s">
        <v>134</v>
      </c>
      <c r="AI12" s="556"/>
      <c r="AJ12" s="556"/>
      <c r="AK12" s="556"/>
      <c r="AL12" s="558"/>
      <c r="AM12" s="489" t="s">
        <v>135</v>
      </c>
      <c r="AN12" s="389"/>
      <c r="AO12" s="389"/>
      <c r="AP12" s="389"/>
      <c r="AQ12" s="389"/>
      <c r="AR12" s="389"/>
      <c r="AS12" s="389"/>
      <c r="AT12" s="390"/>
      <c r="AU12" s="490" t="s">
        <v>136</v>
      </c>
      <c r="AV12" s="491"/>
      <c r="AW12" s="491"/>
      <c r="AX12" s="491"/>
      <c r="AY12" s="446" t="s">
        <v>137</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138</v>
      </c>
      <c r="CE12" s="392"/>
      <c r="CF12" s="392"/>
      <c r="CG12" s="392"/>
      <c r="CH12" s="392"/>
      <c r="CI12" s="392"/>
      <c r="CJ12" s="392"/>
      <c r="CK12" s="392"/>
      <c r="CL12" s="392"/>
      <c r="CM12" s="392"/>
      <c r="CN12" s="392"/>
      <c r="CO12" s="392"/>
      <c r="CP12" s="392"/>
      <c r="CQ12" s="392"/>
      <c r="CR12" s="392"/>
      <c r="CS12" s="473"/>
      <c r="CT12" s="535" t="s">
        <v>130</v>
      </c>
      <c r="CU12" s="536"/>
      <c r="CV12" s="536"/>
      <c r="CW12" s="536"/>
      <c r="CX12" s="536"/>
      <c r="CY12" s="536"/>
      <c r="CZ12" s="536"/>
      <c r="DA12" s="537"/>
      <c r="DB12" s="535" t="s">
        <v>130</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139</v>
      </c>
      <c r="N13" s="517"/>
      <c r="O13" s="517"/>
      <c r="P13" s="517"/>
      <c r="Q13" s="518"/>
      <c r="R13" s="519">
        <v>6942</v>
      </c>
      <c r="S13" s="520"/>
      <c r="T13" s="520"/>
      <c r="U13" s="520"/>
      <c r="V13" s="521"/>
      <c r="W13" s="522" t="s">
        <v>140</v>
      </c>
      <c r="X13" s="418"/>
      <c r="Y13" s="418"/>
      <c r="Z13" s="418"/>
      <c r="AA13" s="418"/>
      <c r="AB13" s="419"/>
      <c r="AC13" s="385">
        <v>491</v>
      </c>
      <c r="AD13" s="386"/>
      <c r="AE13" s="386"/>
      <c r="AF13" s="386"/>
      <c r="AG13" s="387"/>
      <c r="AH13" s="385">
        <v>639</v>
      </c>
      <c r="AI13" s="386"/>
      <c r="AJ13" s="386"/>
      <c r="AK13" s="386"/>
      <c r="AL13" s="445"/>
      <c r="AM13" s="489" t="s">
        <v>141</v>
      </c>
      <c r="AN13" s="389"/>
      <c r="AO13" s="389"/>
      <c r="AP13" s="389"/>
      <c r="AQ13" s="389"/>
      <c r="AR13" s="389"/>
      <c r="AS13" s="389"/>
      <c r="AT13" s="390"/>
      <c r="AU13" s="490" t="s">
        <v>142</v>
      </c>
      <c r="AV13" s="491"/>
      <c r="AW13" s="491"/>
      <c r="AX13" s="491"/>
      <c r="AY13" s="446" t="s">
        <v>143</v>
      </c>
      <c r="AZ13" s="447"/>
      <c r="BA13" s="447"/>
      <c r="BB13" s="447"/>
      <c r="BC13" s="447"/>
      <c r="BD13" s="447"/>
      <c r="BE13" s="447"/>
      <c r="BF13" s="447"/>
      <c r="BG13" s="447"/>
      <c r="BH13" s="447"/>
      <c r="BI13" s="447"/>
      <c r="BJ13" s="447"/>
      <c r="BK13" s="447"/>
      <c r="BL13" s="447"/>
      <c r="BM13" s="448"/>
      <c r="BN13" s="432">
        <v>-67910</v>
      </c>
      <c r="BO13" s="433"/>
      <c r="BP13" s="433"/>
      <c r="BQ13" s="433"/>
      <c r="BR13" s="433"/>
      <c r="BS13" s="433"/>
      <c r="BT13" s="433"/>
      <c r="BU13" s="434"/>
      <c r="BV13" s="432">
        <v>-13386</v>
      </c>
      <c r="BW13" s="433"/>
      <c r="BX13" s="433"/>
      <c r="BY13" s="433"/>
      <c r="BZ13" s="433"/>
      <c r="CA13" s="433"/>
      <c r="CB13" s="433"/>
      <c r="CC13" s="434"/>
      <c r="CD13" s="472" t="s">
        <v>144</v>
      </c>
      <c r="CE13" s="392"/>
      <c r="CF13" s="392"/>
      <c r="CG13" s="392"/>
      <c r="CH13" s="392"/>
      <c r="CI13" s="392"/>
      <c r="CJ13" s="392"/>
      <c r="CK13" s="392"/>
      <c r="CL13" s="392"/>
      <c r="CM13" s="392"/>
      <c r="CN13" s="392"/>
      <c r="CO13" s="392"/>
      <c r="CP13" s="392"/>
      <c r="CQ13" s="392"/>
      <c r="CR13" s="392"/>
      <c r="CS13" s="473"/>
      <c r="CT13" s="429">
        <v>11.3</v>
      </c>
      <c r="CU13" s="430"/>
      <c r="CV13" s="430"/>
      <c r="CW13" s="430"/>
      <c r="CX13" s="430"/>
      <c r="CY13" s="430"/>
      <c r="CZ13" s="430"/>
      <c r="DA13" s="431"/>
      <c r="DB13" s="429">
        <v>12</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145</v>
      </c>
      <c r="M14" s="559"/>
      <c r="N14" s="559"/>
      <c r="O14" s="559"/>
      <c r="P14" s="559"/>
      <c r="Q14" s="560"/>
      <c r="R14" s="519">
        <v>7128</v>
      </c>
      <c r="S14" s="520"/>
      <c r="T14" s="520"/>
      <c r="U14" s="520"/>
      <c r="V14" s="521"/>
      <c r="W14" s="523"/>
      <c r="X14" s="421"/>
      <c r="Y14" s="421"/>
      <c r="Z14" s="421"/>
      <c r="AA14" s="421"/>
      <c r="AB14" s="422"/>
      <c r="AC14" s="512">
        <v>13.7</v>
      </c>
      <c r="AD14" s="513"/>
      <c r="AE14" s="513"/>
      <c r="AF14" s="513"/>
      <c r="AG14" s="514"/>
      <c r="AH14" s="512">
        <v>15.8</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146</v>
      </c>
      <c r="CE14" s="470"/>
      <c r="CF14" s="470"/>
      <c r="CG14" s="470"/>
      <c r="CH14" s="470"/>
      <c r="CI14" s="470"/>
      <c r="CJ14" s="470"/>
      <c r="CK14" s="470"/>
      <c r="CL14" s="470"/>
      <c r="CM14" s="470"/>
      <c r="CN14" s="470"/>
      <c r="CO14" s="470"/>
      <c r="CP14" s="470"/>
      <c r="CQ14" s="470"/>
      <c r="CR14" s="470"/>
      <c r="CS14" s="471"/>
      <c r="CT14" s="529" t="s">
        <v>147</v>
      </c>
      <c r="CU14" s="530"/>
      <c r="CV14" s="530"/>
      <c r="CW14" s="530"/>
      <c r="CX14" s="530"/>
      <c r="CY14" s="530"/>
      <c r="CZ14" s="530"/>
      <c r="DA14" s="531"/>
      <c r="DB14" s="529" t="s">
        <v>148</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149</v>
      </c>
      <c r="N15" s="517"/>
      <c r="O15" s="517"/>
      <c r="P15" s="517"/>
      <c r="Q15" s="518"/>
      <c r="R15" s="519">
        <v>7024</v>
      </c>
      <c r="S15" s="520"/>
      <c r="T15" s="520"/>
      <c r="U15" s="520"/>
      <c r="V15" s="521"/>
      <c r="W15" s="522" t="s">
        <v>150</v>
      </c>
      <c r="X15" s="418"/>
      <c r="Y15" s="418"/>
      <c r="Z15" s="418"/>
      <c r="AA15" s="418"/>
      <c r="AB15" s="419"/>
      <c r="AC15" s="385">
        <v>562</v>
      </c>
      <c r="AD15" s="386"/>
      <c r="AE15" s="386"/>
      <c r="AF15" s="386"/>
      <c r="AG15" s="387"/>
      <c r="AH15" s="385">
        <v>629</v>
      </c>
      <c r="AI15" s="386"/>
      <c r="AJ15" s="386"/>
      <c r="AK15" s="386"/>
      <c r="AL15" s="445"/>
      <c r="AM15" s="489"/>
      <c r="AN15" s="389"/>
      <c r="AO15" s="389"/>
      <c r="AP15" s="389"/>
      <c r="AQ15" s="389"/>
      <c r="AR15" s="389"/>
      <c r="AS15" s="389"/>
      <c r="AT15" s="390"/>
      <c r="AU15" s="490"/>
      <c r="AV15" s="491"/>
      <c r="AW15" s="491"/>
      <c r="AX15" s="491"/>
      <c r="AY15" s="458" t="s">
        <v>151</v>
      </c>
      <c r="AZ15" s="459"/>
      <c r="BA15" s="459"/>
      <c r="BB15" s="459"/>
      <c r="BC15" s="459"/>
      <c r="BD15" s="459"/>
      <c r="BE15" s="459"/>
      <c r="BF15" s="459"/>
      <c r="BG15" s="459"/>
      <c r="BH15" s="459"/>
      <c r="BI15" s="459"/>
      <c r="BJ15" s="459"/>
      <c r="BK15" s="459"/>
      <c r="BL15" s="459"/>
      <c r="BM15" s="460"/>
      <c r="BN15" s="461">
        <v>969654</v>
      </c>
      <c r="BO15" s="462"/>
      <c r="BP15" s="462"/>
      <c r="BQ15" s="462"/>
      <c r="BR15" s="462"/>
      <c r="BS15" s="462"/>
      <c r="BT15" s="462"/>
      <c r="BU15" s="463"/>
      <c r="BV15" s="461">
        <v>942012</v>
      </c>
      <c r="BW15" s="462"/>
      <c r="BX15" s="462"/>
      <c r="BY15" s="462"/>
      <c r="BZ15" s="462"/>
      <c r="CA15" s="462"/>
      <c r="CB15" s="462"/>
      <c r="CC15" s="463"/>
      <c r="CD15" s="532" t="s">
        <v>152</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153</v>
      </c>
      <c r="M16" s="507"/>
      <c r="N16" s="507"/>
      <c r="O16" s="507"/>
      <c r="P16" s="507"/>
      <c r="Q16" s="508"/>
      <c r="R16" s="509" t="s">
        <v>154</v>
      </c>
      <c r="S16" s="510"/>
      <c r="T16" s="510"/>
      <c r="U16" s="510"/>
      <c r="V16" s="511"/>
      <c r="W16" s="523"/>
      <c r="X16" s="421"/>
      <c r="Y16" s="421"/>
      <c r="Z16" s="421"/>
      <c r="AA16" s="421"/>
      <c r="AB16" s="422"/>
      <c r="AC16" s="512">
        <v>15.7</v>
      </c>
      <c r="AD16" s="513"/>
      <c r="AE16" s="513"/>
      <c r="AF16" s="513"/>
      <c r="AG16" s="514"/>
      <c r="AH16" s="512">
        <v>15.6</v>
      </c>
      <c r="AI16" s="513"/>
      <c r="AJ16" s="513"/>
      <c r="AK16" s="513"/>
      <c r="AL16" s="515"/>
      <c r="AM16" s="489"/>
      <c r="AN16" s="389"/>
      <c r="AO16" s="389"/>
      <c r="AP16" s="389"/>
      <c r="AQ16" s="389"/>
      <c r="AR16" s="389"/>
      <c r="AS16" s="389"/>
      <c r="AT16" s="390"/>
      <c r="AU16" s="490"/>
      <c r="AV16" s="491"/>
      <c r="AW16" s="491"/>
      <c r="AX16" s="491"/>
      <c r="AY16" s="446" t="s">
        <v>155</v>
      </c>
      <c r="AZ16" s="447"/>
      <c r="BA16" s="447"/>
      <c r="BB16" s="447"/>
      <c r="BC16" s="447"/>
      <c r="BD16" s="447"/>
      <c r="BE16" s="447"/>
      <c r="BF16" s="447"/>
      <c r="BG16" s="447"/>
      <c r="BH16" s="447"/>
      <c r="BI16" s="447"/>
      <c r="BJ16" s="447"/>
      <c r="BK16" s="447"/>
      <c r="BL16" s="447"/>
      <c r="BM16" s="448"/>
      <c r="BN16" s="432">
        <v>3613224</v>
      </c>
      <c r="BO16" s="433"/>
      <c r="BP16" s="433"/>
      <c r="BQ16" s="433"/>
      <c r="BR16" s="433"/>
      <c r="BS16" s="433"/>
      <c r="BT16" s="433"/>
      <c r="BU16" s="434"/>
      <c r="BV16" s="432">
        <v>3636602</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156</v>
      </c>
      <c r="N17" s="526"/>
      <c r="O17" s="526"/>
      <c r="P17" s="526"/>
      <c r="Q17" s="527"/>
      <c r="R17" s="509" t="s">
        <v>157</v>
      </c>
      <c r="S17" s="510"/>
      <c r="T17" s="510"/>
      <c r="U17" s="510"/>
      <c r="V17" s="511"/>
      <c r="W17" s="522" t="s">
        <v>158</v>
      </c>
      <c r="X17" s="418"/>
      <c r="Y17" s="418"/>
      <c r="Z17" s="418"/>
      <c r="AA17" s="418"/>
      <c r="AB17" s="419"/>
      <c r="AC17" s="385">
        <v>2528</v>
      </c>
      <c r="AD17" s="386"/>
      <c r="AE17" s="386"/>
      <c r="AF17" s="386"/>
      <c r="AG17" s="387"/>
      <c r="AH17" s="385">
        <v>2771</v>
      </c>
      <c r="AI17" s="386"/>
      <c r="AJ17" s="386"/>
      <c r="AK17" s="386"/>
      <c r="AL17" s="445"/>
      <c r="AM17" s="489"/>
      <c r="AN17" s="389"/>
      <c r="AO17" s="389"/>
      <c r="AP17" s="389"/>
      <c r="AQ17" s="389"/>
      <c r="AR17" s="389"/>
      <c r="AS17" s="389"/>
      <c r="AT17" s="390"/>
      <c r="AU17" s="490"/>
      <c r="AV17" s="491"/>
      <c r="AW17" s="491"/>
      <c r="AX17" s="491"/>
      <c r="AY17" s="446" t="s">
        <v>159</v>
      </c>
      <c r="AZ17" s="447"/>
      <c r="BA17" s="447"/>
      <c r="BB17" s="447"/>
      <c r="BC17" s="447"/>
      <c r="BD17" s="447"/>
      <c r="BE17" s="447"/>
      <c r="BF17" s="447"/>
      <c r="BG17" s="447"/>
      <c r="BH17" s="447"/>
      <c r="BI17" s="447"/>
      <c r="BJ17" s="447"/>
      <c r="BK17" s="447"/>
      <c r="BL17" s="447"/>
      <c r="BM17" s="448"/>
      <c r="BN17" s="432">
        <v>1215692</v>
      </c>
      <c r="BO17" s="433"/>
      <c r="BP17" s="433"/>
      <c r="BQ17" s="433"/>
      <c r="BR17" s="433"/>
      <c r="BS17" s="433"/>
      <c r="BT17" s="433"/>
      <c r="BU17" s="434"/>
      <c r="BV17" s="432">
        <v>1175831</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160</v>
      </c>
      <c r="C18" s="483"/>
      <c r="D18" s="483"/>
      <c r="E18" s="484"/>
      <c r="F18" s="484"/>
      <c r="G18" s="484"/>
      <c r="H18" s="484"/>
      <c r="I18" s="484"/>
      <c r="J18" s="484"/>
      <c r="K18" s="484"/>
      <c r="L18" s="485">
        <v>72.239999999999995</v>
      </c>
      <c r="M18" s="485"/>
      <c r="N18" s="485"/>
      <c r="O18" s="485"/>
      <c r="P18" s="485"/>
      <c r="Q18" s="485"/>
      <c r="R18" s="486"/>
      <c r="S18" s="486"/>
      <c r="T18" s="486"/>
      <c r="U18" s="486"/>
      <c r="V18" s="487"/>
      <c r="W18" s="503"/>
      <c r="X18" s="504"/>
      <c r="Y18" s="504"/>
      <c r="Z18" s="504"/>
      <c r="AA18" s="504"/>
      <c r="AB18" s="528"/>
      <c r="AC18" s="402">
        <v>70.599999999999994</v>
      </c>
      <c r="AD18" s="403"/>
      <c r="AE18" s="403"/>
      <c r="AF18" s="403"/>
      <c r="AG18" s="488"/>
      <c r="AH18" s="402">
        <v>68.599999999999994</v>
      </c>
      <c r="AI18" s="403"/>
      <c r="AJ18" s="403"/>
      <c r="AK18" s="403"/>
      <c r="AL18" s="404"/>
      <c r="AM18" s="489"/>
      <c r="AN18" s="389"/>
      <c r="AO18" s="389"/>
      <c r="AP18" s="389"/>
      <c r="AQ18" s="389"/>
      <c r="AR18" s="389"/>
      <c r="AS18" s="389"/>
      <c r="AT18" s="390"/>
      <c r="AU18" s="490"/>
      <c r="AV18" s="491"/>
      <c r="AW18" s="491"/>
      <c r="AX18" s="491"/>
      <c r="AY18" s="446" t="s">
        <v>161</v>
      </c>
      <c r="AZ18" s="447"/>
      <c r="BA18" s="447"/>
      <c r="BB18" s="447"/>
      <c r="BC18" s="447"/>
      <c r="BD18" s="447"/>
      <c r="BE18" s="447"/>
      <c r="BF18" s="447"/>
      <c r="BG18" s="447"/>
      <c r="BH18" s="447"/>
      <c r="BI18" s="447"/>
      <c r="BJ18" s="447"/>
      <c r="BK18" s="447"/>
      <c r="BL18" s="447"/>
      <c r="BM18" s="448"/>
      <c r="BN18" s="432">
        <v>3336630</v>
      </c>
      <c r="BO18" s="433"/>
      <c r="BP18" s="433"/>
      <c r="BQ18" s="433"/>
      <c r="BR18" s="433"/>
      <c r="BS18" s="433"/>
      <c r="BT18" s="433"/>
      <c r="BU18" s="434"/>
      <c r="BV18" s="432">
        <v>3236969</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162</v>
      </c>
      <c r="C19" s="483"/>
      <c r="D19" s="483"/>
      <c r="E19" s="484"/>
      <c r="F19" s="484"/>
      <c r="G19" s="484"/>
      <c r="H19" s="484"/>
      <c r="I19" s="484"/>
      <c r="J19" s="484"/>
      <c r="K19" s="484"/>
      <c r="L19" s="492">
        <v>97</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163</v>
      </c>
      <c r="AZ19" s="447"/>
      <c r="BA19" s="447"/>
      <c r="BB19" s="447"/>
      <c r="BC19" s="447"/>
      <c r="BD19" s="447"/>
      <c r="BE19" s="447"/>
      <c r="BF19" s="447"/>
      <c r="BG19" s="447"/>
      <c r="BH19" s="447"/>
      <c r="BI19" s="447"/>
      <c r="BJ19" s="447"/>
      <c r="BK19" s="447"/>
      <c r="BL19" s="447"/>
      <c r="BM19" s="448"/>
      <c r="BN19" s="432">
        <v>4786269</v>
      </c>
      <c r="BO19" s="433"/>
      <c r="BP19" s="433"/>
      <c r="BQ19" s="433"/>
      <c r="BR19" s="433"/>
      <c r="BS19" s="433"/>
      <c r="BT19" s="433"/>
      <c r="BU19" s="434"/>
      <c r="BV19" s="432">
        <v>5019552</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164</v>
      </c>
      <c r="C20" s="483"/>
      <c r="D20" s="483"/>
      <c r="E20" s="484"/>
      <c r="F20" s="484"/>
      <c r="G20" s="484"/>
      <c r="H20" s="484"/>
      <c r="I20" s="484"/>
      <c r="J20" s="484"/>
      <c r="K20" s="484"/>
      <c r="L20" s="492">
        <v>3767</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165</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166</v>
      </c>
      <c r="C22" s="409"/>
      <c r="D22" s="410"/>
      <c r="E22" s="417" t="s">
        <v>1</v>
      </c>
      <c r="F22" s="418"/>
      <c r="G22" s="418"/>
      <c r="H22" s="418"/>
      <c r="I22" s="418"/>
      <c r="J22" s="418"/>
      <c r="K22" s="419"/>
      <c r="L22" s="417" t="s">
        <v>167</v>
      </c>
      <c r="M22" s="418"/>
      <c r="N22" s="418"/>
      <c r="O22" s="418"/>
      <c r="P22" s="419"/>
      <c r="Q22" s="423" t="s">
        <v>168</v>
      </c>
      <c r="R22" s="424"/>
      <c r="S22" s="424"/>
      <c r="T22" s="424"/>
      <c r="U22" s="424"/>
      <c r="V22" s="425"/>
      <c r="W22" s="474" t="s">
        <v>169</v>
      </c>
      <c r="X22" s="409"/>
      <c r="Y22" s="410"/>
      <c r="Z22" s="417" t="s">
        <v>1</v>
      </c>
      <c r="AA22" s="418"/>
      <c r="AB22" s="418"/>
      <c r="AC22" s="418"/>
      <c r="AD22" s="418"/>
      <c r="AE22" s="418"/>
      <c r="AF22" s="418"/>
      <c r="AG22" s="419"/>
      <c r="AH22" s="435" t="s">
        <v>170</v>
      </c>
      <c r="AI22" s="418"/>
      <c r="AJ22" s="418"/>
      <c r="AK22" s="418"/>
      <c r="AL22" s="419"/>
      <c r="AM22" s="435" t="s">
        <v>171</v>
      </c>
      <c r="AN22" s="436"/>
      <c r="AO22" s="436"/>
      <c r="AP22" s="436"/>
      <c r="AQ22" s="436"/>
      <c r="AR22" s="437"/>
      <c r="AS22" s="423" t="s">
        <v>168</v>
      </c>
      <c r="AT22" s="424"/>
      <c r="AU22" s="424"/>
      <c r="AV22" s="424"/>
      <c r="AW22" s="424"/>
      <c r="AX22" s="441"/>
      <c r="AY22" s="458" t="s">
        <v>172</v>
      </c>
      <c r="AZ22" s="459"/>
      <c r="BA22" s="459"/>
      <c r="BB22" s="459"/>
      <c r="BC22" s="459"/>
      <c r="BD22" s="459"/>
      <c r="BE22" s="459"/>
      <c r="BF22" s="459"/>
      <c r="BG22" s="459"/>
      <c r="BH22" s="459"/>
      <c r="BI22" s="459"/>
      <c r="BJ22" s="459"/>
      <c r="BK22" s="459"/>
      <c r="BL22" s="459"/>
      <c r="BM22" s="460"/>
      <c r="BN22" s="461">
        <v>5917195</v>
      </c>
      <c r="BO22" s="462"/>
      <c r="BP22" s="462"/>
      <c r="BQ22" s="462"/>
      <c r="BR22" s="462"/>
      <c r="BS22" s="462"/>
      <c r="BT22" s="462"/>
      <c r="BU22" s="463"/>
      <c r="BV22" s="461">
        <v>6266331</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173</v>
      </c>
      <c r="AZ23" s="447"/>
      <c r="BA23" s="447"/>
      <c r="BB23" s="447"/>
      <c r="BC23" s="447"/>
      <c r="BD23" s="447"/>
      <c r="BE23" s="447"/>
      <c r="BF23" s="447"/>
      <c r="BG23" s="447"/>
      <c r="BH23" s="447"/>
      <c r="BI23" s="447"/>
      <c r="BJ23" s="447"/>
      <c r="BK23" s="447"/>
      <c r="BL23" s="447"/>
      <c r="BM23" s="448"/>
      <c r="BN23" s="432">
        <v>4342726</v>
      </c>
      <c r="BO23" s="433"/>
      <c r="BP23" s="433"/>
      <c r="BQ23" s="433"/>
      <c r="BR23" s="433"/>
      <c r="BS23" s="433"/>
      <c r="BT23" s="433"/>
      <c r="BU23" s="434"/>
      <c r="BV23" s="432">
        <v>4499421</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174</v>
      </c>
      <c r="F24" s="389"/>
      <c r="G24" s="389"/>
      <c r="H24" s="389"/>
      <c r="I24" s="389"/>
      <c r="J24" s="389"/>
      <c r="K24" s="390"/>
      <c r="L24" s="385">
        <v>1</v>
      </c>
      <c r="M24" s="386"/>
      <c r="N24" s="386"/>
      <c r="O24" s="386"/>
      <c r="P24" s="387"/>
      <c r="Q24" s="385">
        <v>7760</v>
      </c>
      <c r="R24" s="386"/>
      <c r="S24" s="386"/>
      <c r="T24" s="386"/>
      <c r="U24" s="386"/>
      <c r="V24" s="387"/>
      <c r="W24" s="475"/>
      <c r="X24" s="412"/>
      <c r="Y24" s="413"/>
      <c r="Z24" s="388" t="s">
        <v>175</v>
      </c>
      <c r="AA24" s="389"/>
      <c r="AB24" s="389"/>
      <c r="AC24" s="389"/>
      <c r="AD24" s="389"/>
      <c r="AE24" s="389"/>
      <c r="AF24" s="389"/>
      <c r="AG24" s="390"/>
      <c r="AH24" s="385">
        <v>172</v>
      </c>
      <c r="AI24" s="386"/>
      <c r="AJ24" s="386"/>
      <c r="AK24" s="386"/>
      <c r="AL24" s="387"/>
      <c r="AM24" s="385">
        <v>466464</v>
      </c>
      <c r="AN24" s="386"/>
      <c r="AO24" s="386"/>
      <c r="AP24" s="386"/>
      <c r="AQ24" s="386"/>
      <c r="AR24" s="387"/>
      <c r="AS24" s="385">
        <v>2712</v>
      </c>
      <c r="AT24" s="386"/>
      <c r="AU24" s="386"/>
      <c r="AV24" s="386"/>
      <c r="AW24" s="386"/>
      <c r="AX24" s="445"/>
      <c r="AY24" s="405" t="s">
        <v>176</v>
      </c>
      <c r="AZ24" s="406"/>
      <c r="BA24" s="406"/>
      <c r="BB24" s="406"/>
      <c r="BC24" s="406"/>
      <c r="BD24" s="406"/>
      <c r="BE24" s="406"/>
      <c r="BF24" s="406"/>
      <c r="BG24" s="406"/>
      <c r="BH24" s="406"/>
      <c r="BI24" s="406"/>
      <c r="BJ24" s="406"/>
      <c r="BK24" s="406"/>
      <c r="BL24" s="406"/>
      <c r="BM24" s="407"/>
      <c r="BN24" s="432">
        <v>3901328</v>
      </c>
      <c r="BO24" s="433"/>
      <c r="BP24" s="433"/>
      <c r="BQ24" s="433"/>
      <c r="BR24" s="433"/>
      <c r="BS24" s="433"/>
      <c r="BT24" s="433"/>
      <c r="BU24" s="434"/>
      <c r="BV24" s="432">
        <v>4088803</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177</v>
      </c>
      <c r="F25" s="389"/>
      <c r="G25" s="389"/>
      <c r="H25" s="389"/>
      <c r="I25" s="389"/>
      <c r="J25" s="389"/>
      <c r="K25" s="390"/>
      <c r="L25" s="385">
        <v>1</v>
      </c>
      <c r="M25" s="386"/>
      <c r="N25" s="386"/>
      <c r="O25" s="386"/>
      <c r="P25" s="387"/>
      <c r="Q25" s="385">
        <v>6590</v>
      </c>
      <c r="R25" s="386"/>
      <c r="S25" s="386"/>
      <c r="T25" s="386"/>
      <c r="U25" s="386"/>
      <c r="V25" s="387"/>
      <c r="W25" s="475"/>
      <c r="X25" s="412"/>
      <c r="Y25" s="413"/>
      <c r="Z25" s="388" t="s">
        <v>178</v>
      </c>
      <c r="AA25" s="389"/>
      <c r="AB25" s="389"/>
      <c r="AC25" s="389"/>
      <c r="AD25" s="389"/>
      <c r="AE25" s="389"/>
      <c r="AF25" s="389"/>
      <c r="AG25" s="390"/>
      <c r="AH25" s="385">
        <v>27</v>
      </c>
      <c r="AI25" s="386"/>
      <c r="AJ25" s="386"/>
      <c r="AK25" s="386"/>
      <c r="AL25" s="387"/>
      <c r="AM25" s="385">
        <v>74979</v>
      </c>
      <c r="AN25" s="386"/>
      <c r="AO25" s="386"/>
      <c r="AP25" s="386"/>
      <c r="AQ25" s="386"/>
      <c r="AR25" s="387"/>
      <c r="AS25" s="385">
        <v>2777</v>
      </c>
      <c r="AT25" s="386"/>
      <c r="AU25" s="386"/>
      <c r="AV25" s="386"/>
      <c r="AW25" s="386"/>
      <c r="AX25" s="445"/>
      <c r="AY25" s="458" t="s">
        <v>179</v>
      </c>
      <c r="AZ25" s="459"/>
      <c r="BA25" s="459"/>
      <c r="BB25" s="459"/>
      <c r="BC25" s="459"/>
      <c r="BD25" s="459"/>
      <c r="BE25" s="459"/>
      <c r="BF25" s="459"/>
      <c r="BG25" s="459"/>
      <c r="BH25" s="459"/>
      <c r="BI25" s="459"/>
      <c r="BJ25" s="459"/>
      <c r="BK25" s="459"/>
      <c r="BL25" s="459"/>
      <c r="BM25" s="460"/>
      <c r="BN25" s="461">
        <v>38117</v>
      </c>
      <c r="BO25" s="462"/>
      <c r="BP25" s="462"/>
      <c r="BQ25" s="462"/>
      <c r="BR25" s="462"/>
      <c r="BS25" s="462"/>
      <c r="BT25" s="462"/>
      <c r="BU25" s="463"/>
      <c r="BV25" s="461">
        <v>30633</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180</v>
      </c>
      <c r="F26" s="389"/>
      <c r="G26" s="389"/>
      <c r="H26" s="389"/>
      <c r="I26" s="389"/>
      <c r="J26" s="389"/>
      <c r="K26" s="390"/>
      <c r="L26" s="385">
        <v>1</v>
      </c>
      <c r="M26" s="386"/>
      <c r="N26" s="386"/>
      <c r="O26" s="386"/>
      <c r="P26" s="387"/>
      <c r="Q26" s="385">
        <v>6590</v>
      </c>
      <c r="R26" s="386"/>
      <c r="S26" s="386"/>
      <c r="T26" s="386"/>
      <c r="U26" s="386"/>
      <c r="V26" s="387"/>
      <c r="W26" s="475"/>
      <c r="X26" s="412"/>
      <c r="Y26" s="413"/>
      <c r="Z26" s="388" t="s">
        <v>181</v>
      </c>
      <c r="AA26" s="443"/>
      <c r="AB26" s="443"/>
      <c r="AC26" s="443"/>
      <c r="AD26" s="443"/>
      <c r="AE26" s="443"/>
      <c r="AF26" s="443"/>
      <c r="AG26" s="444"/>
      <c r="AH26" s="385">
        <v>8</v>
      </c>
      <c r="AI26" s="386"/>
      <c r="AJ26" s="386"/>
      <c r="AK26" s="386"/>
      <c r="AL26" s="387"/>
      <c r="AM26" s="385">
        <v>20032</v>
      </c>
      <c r="AN26" s="386"/>
      <c r="AO26" s="386"/>
      <c r="AP26" s="386"/>
      <c r="AQ26" s="386"/>
      <c r="AR26" s="387"/>
      <c r="AS26" s="385">
        <v>2504</v>
      </c>
      <c r="AT26" s="386"/>
      <c r="AU26" s="386"/>
      <c r="AV26" s="386"/>
      <c r="AW26" s="386"/>
      <c r="AX26" s="445"/>
      <c r="AY26" s="472" t="s">
        <v>182</v>
      </c>
      <c r="AZ26" s="392"/>
      <c r="BA26" s="392"/>
      <c r="BB26" s="392"/>
      <c r="BC26" s="392"/>
      <c r="BD26" s="392"/>
      <c r="BE26" s="392"/>
      <c r="BF26" s="392"/>
      <c r="BG26" s="392"/>
      <c r="BH26" s="392"/>
      <c r="BI26" s="392"/>
      <c r="BJ26" s="392"/>
      <c r="BK26" s="392"/>
      <c r="BL26" s="392"/>
      <c r="BM26" s="473"/>
      <c r="BN26" s="432" t="s">
        <v>147</v>
      </c>
      <c r="BO26" s="433"/>
      <c r="BP26" s="433"/>
      <c r="BQ26" s="433"/>
      <c r="BR26" s="433"/>
      <c r="BS26" s="433"/>
      <c r="BT26" s="433"/>
      <c r="BU26" s="434"/>
      <c r="BV26" s="432" t="s">
        <v>147</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183</v>
      </c>
      <c r="F27" s="389"/>
      <c r="G27" s="389"/>
      <c r="H27" s="389"/>
      <c r="I27" s="389"/>
      <c r="J27" s="389"/>
      <c r="K27" s="390"/>
      <c r="L27" s="385">
        <v>1</v>
      </c>
      <c r="M27" s="386"/>
      <c r="N27" s="386"/>
      <c r="O27" s="386"/>
      <c r="P27" s="387"/>
      <c r="Q27" s="385">
        <v>3000</v>
      </c>
      <c r="R27" s="386"/>
      <c r="S27" s="386"/>
      <c r="T27" s="386"/>
      <c r="U27" s="386"/>
      <c r="V27" s="387"/>
      <c r="W27" s="475"/>
      <c r="X27" s="412"/>
      <c r="Y27" s="413"/>
      <c r="Z27" s="388" t="s">
        <v>184</v>
      </c>
      <c r="AA27" s="389"/>
      <c r="AB27" s="389"/>
      <c r="AC27" s="389"/>
      <c r="AD27" s="389"/>
      <c r="AE27" s="389"/>
      <c r="AF27" s="389"/>
      <c r="AG27" s="390"/>
      <c r="AH27" s="385" t="s">
        <v>130</v>
      </c>
      <c r="AI27" s="386"/>
      <c r="AJ27" s="386"/>
      <c r="AK27" s="386"/>
      <c r="AL27" s="387"/>
      <c r="AM27" s="385" t="s">
        <v>147</v>
      </c>
      <c r="AN27" s="386"/>
      <c r="AO27" s="386"/>
      <c r="AP27" s="386"/>
      <c r="AQ27" s="386"/>
      <c r="AR27" s="387"/>
      <c r="AS27" s="385" t="s">
        <v>147</v>
      </c>
      <c r="AT27" s="386"/>
      <c r="AU27" s="386"/>
      <c r="AV27" s="386"/>
      <c r="AW27" s="386"/>
      <c r="AX27" s="445"/>
      <c r="AY27" s="469" t="s">
        <v>185</v>
      </c>
      <c r="AZ27" s="470"/>
      <c r="BA27" s="470"/>
      <c r="BB27" s="470"/>
      <c r="BC27" s="470"/>
      <c r="BD27" s="470"/>
      <c r="BE27" s="470"/>
      <c r="BF27" s="470"/>
      <c r="BG27" s="470"/>
      <c r="BH27" s="470"/>
      <c r="BI27" s="470"/>
      <c r="BJ27" s="470"/>
      <c r="BK27" s="470"/>
      <c r="BL27" s="470"/>
      <c r="BM27" s="471"/>
      <c r="BN27" s="466">
        <v>402307</v>
      </c>
      <c r="BO27" s="467"/>
      <c r="BP27" s="467"/>
      <c r="BQ27" s="467"/>
      <c r="BR27" s="467"/>
      <c r="BS27" s="467"/>
      <c r="BT27" s="467"/>
      <c r="BU27" s="468"/>
      <c r="BV27" s="466">
        <v>402307</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186</v>
      </c>
      <c r="F28" s="389"/>
      <c r="G28" s="389"/>
      <c r="H28" s="389"/>
      <c r="I28" s="389"/>
      <c r="J28" s="389"/>
      <c r="K28" s="390"/>
      <c r="L28" s="385">
        <v>1</v>
      </c>
      <c r="M28" s="386"/>
      <c r="N28" s="386"/>
      <c r="O28" s="386"/>
      <c r="P28" s="387"/>
      <c r="Q28" s="385">
        <v>2200</v>
      </c>
      <c r="R28" s="386"/>
      <c r="S28" s="386"/>
      <c r="T28" s="386"/>
      <c r="U28" s="386"/>
      <c r="V28" s="387"/>
      <c r="W28" s="475"/>
      <c r="X28" s="412"/>
      <c r="Y28" s="413"/>
      <c r="Z28" s="388" t="s">
        <v>187</v>
      </c>
      <c r="AA28" s="389"/>
      <c r="AB28" s="389"/>
      <c r="AC28" s="389"/>
      <c r="AD28" s="389"/>
      <c r="AE28" s="389"/>
      <c r="AF28" s="389"/>
      <c r="AG28" s="390"/>
      <c r="AH28" s="385" t="s">
        <v>147</v>
      </c>
      <c r="AI28" s="386"/>
      <c r="AJ28" s="386"/>
      <c r="AK28" s="386"/>
      <c r="AL28" s="387"/>
      <c r="AM28" s="385" t="s">
        <v>148</v>
      </c>
      <c r="AN28" s="386"/>
      <c r="AO28" s="386"/>
      <c r="AP28" s="386"/>
      <c r="AQ28" s="386"/>
      <c r="AR28" s="387"/>
      <c r="AS28" s="385" t="s">
        <v>130</v>
      </c>
      <c r="AT28" s="386"/>
      <c r="AU28" s="386"/>
      <c r="AV28" s="386"/>
      <c r="AW28" s="386"/>
      <c r="AX28" s="445"/>
      <c r="AY28" s="449" t="s">
        <v>188</v>
      </c>
      <c r="AZ28" s="450"/>
      <c r="BA28" s="450"/>
      <c r="BB28" s="451"/>
      <c r="BC28" s="458" t="s">
        <v>50</v>
      </c>
      <c r="BD28" s="459"/>
      <c r="BE28" s="459"/>
      <c r="BF28" s="459"/>
      <c r="BG28" s="459"/>
      <c r="BH28" s="459"/>
      <c r="BI28" s="459"/>
      <c r="BJ28" s="459"/>
      <c r="BK28" s="459"/>
      <c r="BL28" s="459"/>
      <c r="BM28" s="460"/>
      <c r="BN28" s="461">
        <v>1300000</v>
      </c>
      <c r="BO28" s="462"/>
      <c r="BP28" s="462"/>
      <c r="BQ28" s="462"/>
      <c r="BR28" s="462"/>
      <c r="BS28" s="462"/>
      <c r="BT28" s="462"/>
      <c r="BU28" s="463"/>
      <c r="BV28" s="461">
        <v>1300000</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189</v>
      </c>
      <c r="F29" s="389"/>
      <c r="G29" s="389"/>
      <c r="H29" s="389"/>
      <c r="I29" s="389"/>
      <c r="J29" s="389"/>
      <c r="K29" s="390"/>
      <c r="L29" s="385">
        <v>12</v>
      </c>
      <c r="M29" s="386"/>
      <c r="N29" s="386"/>
      <c r="O29" s="386"/>
      <c r="P29" s="387"/>
      <c r="Q29" s="385">
        <v>2000</v>
      </c>
      <c r="R29" s="386"/>
      <c r="S29" s="386"/>
      <c r="T29" s="386"/>
      <c r="U29" s="386"/>
      <c r="V29" s="387"/>
      <c r="W29" s="476"/>
      <c r="X29" s="477"/>
      <c r="Y29" s="478"/>
      <c r="Z29" s="388" t="s">
        <v>190</v>
      </c>
      <c r="AA29" s="389"/>
      <c r="AB29" s="389"/>
      <c r="AC29" s="389"/>
      <c r="AD29" s="389"/>
      <c r="AE29" s="389"/>
      <c r="AF29" s="389"/>
      <c r="AG29" s="390"/>
      <c r="AH29" s="385">
        <v>172</v>
      </c>
      <c r="AI29" s="386"/>
      <c r="AJ29" s="386"/>
      <c r="AK29" s="386"/>
      <c r="AL29" s="387"/>
      <c r="AM29" s="385">
        <v>466464</v>
      </c>
      <c r="AN29" s="386"/>
      <c r="AO29" s="386"/>
      <c r="AP29" s="386"/>
      <c r="AQ29" s="386"/>
      <c r="AR29" s="387"/>
      <c r="AS29" s="385">
        <v>2712</v>
      </c>
      <c r="AT29" s="386"/>
      <c r="AU29" s="386"/>
      <c r="AV29" s="386"/>
      <c r="AW29" s="386"/>
      <c r="AX29" s="445"/>
      <c r="AY29" s="452"/>
      <c r="AZ29" s="453"/>
      <c r="BA29" s="453"/>
      <c r="BB29" s="454"/>
      <c r="BC29" s="446" t="s">
        <v>191</v>
      </c>
      <c r="BD29" s="447"/>
      <c r="BE29" s="447"/>
      <c r="BF29" s="447"/>
      <c r="BG29" s="447"/>
      <c r="BH29" s="447"/>
      <c r="BI29" s="447"/>
      <c r="BJ29" s="447"/>
      <c r="BK29" s="447"/>
      <c r="BL29" s="447"/>
      <c r="BM29" s="448"/>
      <c r="BN29" s="432">
        <v>300000</v>
      </c>
      <c r="BO29" s="433"/>
      <c r="BP29" s="433"/>
      <c r="BQ29" s="433"/>
      <c r="BR29" s="433"/>
      <c r="BS29" s="433"/>
      <c r="BT29" s="433"/>
      <c r="BU29" s="434"/>
      <c r="BV29" s="432">
        <v>300000</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192</v>
      </c>
      <c r="X30" s="400"/>
      <c r="Y30" s="400"/>
      <c r="Z30" s="400"/>
      <c r="AA30" s="400"/>
      <c r="AB30" s="400"/>
      <c r="AC30" s="400"/>
      <c r="AD30" s="400"/>
      <c r="AE30" s="400"/>
      <c r="AF30" s="400"/>
      <c r="AG30" s="401"/>
      <c r="AH30" s="402">
        <v>88.8</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52</v>
      </c>
      <c r="BD30" s="406"/>
      <c r="BE30" s="406"/>
      <c r="BF30" s="406"/>
      <c r="BG30" s="406"/>
      <c r="BH30" s="406"/>
      <c r="BI30" s="406"/>
      <c r="BJ30" s="406"/>
      <c r="BK30" s="406"/>
      <c r="BL30" s="406"/>
      <c r="BM30" s="407"/>
      <c r="BN30" s="466">
        <v>3711400</v>
      </c>
      <c r="BO30" s="467"/>
      <c r="BP30" s="467"/>
      <c r="BQ30" s="467"/>
      <c r="BR30" s="467"/>
      <c r="BS30" s="467"/>
      <c r="BT30" s="467"/>
      <c r="BU30" s="468"/>
      <c r="BV30" s="466">
        <v>3836550</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193</v>
      </c>
      <c r="D32" s="391"/>
      <c r="E32" s="391"/>
      <c r="F32" s="391"/>
      <c r="G32" s="391"/>
      <c r="H32" s="391"/>
      <c r="I32" s="391"/>
      <c r="J32" s="391"/>
      <c r="K32" s="391"/>
      <c r="L32" s="391"/>
      <c r="M32" s="391"/>
      <c r="N32" s="391"/>
      <c r="O32" s="391"/>
      <c r="P32" s="391"/>
      <c r="Q32" s="391"/>
      <c r="R32" s="391"/>
      <c r="S32" s="391"/>
      <c r="U32" s="392" t="s">
        <v>194</v>
      </c>
      <c r="V32" s="392"/>
      <c r="W32" s="392"/>
      <c r="X32" s="392"/>
      <c r="Y32" s="392"/>
      <c r="Z32" s="392"/>
      <c r="AA32" s="392"/>
      <c r="AB32" s="392"/>
      <c r="AC32" s="392"/>
      <c r="AD32" s="392"/>
      <c r="AE32" s="392"/>
      <c r="AF32" s="392"/>
      <c r="AG32" s="392"/>
      <c r="AH32" s="392"/>
      <c r="AI32" s="392"/>
      <c r="AJ32" s="392"/>
      <c r="AK32" s="392"/>
      <c r="AM32" s="392" t="s">
        <v>195</v>
      </c>
      <c r="AN32" s="392"/>
      <c r="AO32" s="392"/>
      <c r="AP32" s="392"/>
      <c r="AQ32" s="392"/>
      <c r="AR32" s="392"/>
      <c r="AS32" s="392"/>
      <c r="AT32" s="392"/>
      <c r="AU32" s="392"/>
      <c r="AV32" s="392"/>
      <c r="AW32" s="392"/>
      <c r="AX32" s="392"/>
      <c r="AY32" s="392"/>
      <c r="AZ32" s="392"/>
      <c r="BA32" s="392"/>
      <c r="BB32" s="392"/>
      <c r="BC32" s="392"/>
      <c r="BE32" s="392" t="s">
        <v>196</v>
      </c>
      <c r="BF32" s="392"/>
      <c r="BG32" s="392"/>
      <c r="BH32" s="392"/>
      <c r="BI32" s="392"/>
      <c r="BJ32" s="392"/>
      <c r="BK32" s="392"/>
      <c r="BL32" s="392"/>
      <c r="BM32" s="392"/>
      <c r="BN32" s="392"/>
      <c r="BO32" s="392"/>
      <c r="BP32" s="392"/>
      <c r="BQ32" s="392"/>
      <c r="BR32" s="392"/>
      <c r="BS32" s="392"/>
      <c r="BT32" s="392"/>
      <c r="BU32" s="392"/>
      <c r="BW32" s="392" t="s">
        <v>197</v>
      </c>
      <c r="BX32" s="392"/>
      <c r="BY32" s="392"/>
      <c r="BZ32" s="392"/>
      <c r="CA32" s="392"/>
      <c r="CB32" s="392"/>
      <c r="CC32" s="392"/>
      <c r="CD32" s="392"/>
      <c r="CE32" s="392"/>
      <c r="CF32" s="392"/>
      <c r="CG32" s="392"/>
      <c r="CH32" s="392"/>
      <c r="CI32" s="392"/>
      <c r="CJ32" s="392"/>
      <c r="CK32" s="392"/>
      <c r="CL32" s="392"/>
      <c r="CM32" s="392"/>
      <c r="CO32" s="392" t="s">
        <v>198</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199</v>
      </c>
      <c r="D33" s="384"/>
      <c r="E33" s="383" t="s">
        <v>200</v>
      </c>
      <c r="F33" s="383"/>
      <c r="G33" s="383"/>
      <c r="H33" s="383"/>
      <c r="I33" s="383"/>
      <c r="J33" s="383"/>
      <c r="K33" s="383"/>
      <c r="L33" s="383"/>
      <c r="M33" s="383"/>
      <c r="N33" s="383"/>
      <c r="O33" s="383"/>
      <c r="P33" s="383"/>
      <c r="Q33" s="383"/>
      <c r="R33" s="383"/>
      <c r="S33" s="383"/>
      <c r="T33" s="200"/>
      <c r="U33" s="384" t="s">
        <v>199</v>
      </c>
      <c r="V33" s="384"/>
      <c r="W33" s="383" t="s">
        <v>200</v>
      </c>
      <c r="X33" s="383"/>
      <c r="Y33" s="383"/>
      <c r="Z33" s="383"/>
      <c r="AA33" s="383"/>
      <c r="AB33" s="383"/>
      <c r="AC33" s="383"/>
      <c r="AD33" s="383"/>
      <c r="AE33" s="383"/>
      <c r="AF33" s="383"/>
      <c r="AG33" s="383"/>
      <c r="AH33" s="383"/>
      <c r="AI33" s="383"/>
      <c r="AJ33" s="383"/>
      <c r="AK33" s="383"/>
      <c r="AL33" s="200"/>
      <c r="AM33" s="384" t="s">
        <v>199</v>
      </c>
      <c r="AN33" s="384"/>
      <c r="AO33" s="383" t="s">
        <v>201</v>
      </c>
      <c r="AP33" s="383"/>
      <c r="AQ33" s="383"/>
      <c r="AR33" s="383"/>
      <c r="AS33" s="383"/>
      <c r="AT33" s="383"/>
      <c r="AU33" s="383"/>
      <c r="AV33" s="383"/>
      <c r="AW33" s="383"/>
      <c r="AX33" s="383"/>
      <c r="AY33" s="383"/>
      <c r="AZ33" s="383"/>
      <c r="BA33" s="383"/>
      <c r="BB33" s="383"/>
      <c r="BC33" s="383"/>
      <c r="BD33" s="201"/>
      <c r="BE33" s="383" t="s">
        <v>202</v>
      </c>
      <c r="BF33" s="383"/>
      <c r="BG33" s="383" t="s">
        <v>203</v>
      </c>
      <c r="BH33" s="383"/>
      <c r="BI33" s="383"/>
      <c r="BJ33" s="383"/>
      <c r="BK33" s="383"/>
      <c r="BL33" s="383"/>
      <c r="BM33" s="383"/>
      <c r="BN33" s="383"/>
      <c r="BO33" s="383"/>
      <c r="BP33" s="383"/>
      <c r="BQ33" s="383"/>
      <c r="BR33" s="383"/>
      <c r="BS33" s="383"/>
      <c r="BT33" s="383"/>
      <c r="BU33" s="383"/>
      <c r="BV33" s="201"/>
      <c r="BW33" s="384" t="s">
        <v>202</v>
      </c>
      <c r="BX33" s="384"/>
      <c r="BY33" s="383" t="s">
        <v>204</v>
      </c>
      <c r="BZ33" s="383"/>
      <c r="CA33" s="383"/>
      <c r="CB33" s="383"/>
      <c r="CC33" s="383"/>
      <c r="CD33" s="383"/>
      <c r="CE33" s="383"/>
      <c r="CF33" s="383"/>
      <c r="CG33" s="383"/>
      <c r="CH33" s="383"/>
      <c r="CI33" s="383"/>
      <c r="CJ33" s="383"/>
      <c r="CK33" s="383"/>
      <c r="CL33" s="383"/>
      <c r="CM33" s="383"/>
      <c r="CN33" s="200"/>
      <c r="CO33" s="384" t="s">
        <v>199</v>
      </c>
      <c r="CP33" s="384"/>
      <c r="CQ33" s="383" t="s">
        <v>205</v>
      </c>
      <c r="CR33" s="383"/>
      <c r="CS33" s="383"/>
      <c r="CT33" s="383"/>
      <c r="CU33" s="383"/>
      <c r="CV33" s="383"/>
      <c r="CW33" s="383"/>
      <c r="CX33" s="383"/>
      <c r="CY33" s="383"/>
      <c r="CZ33" s="383"/>
      <c r="DA33" s="383"/>
      <c r="DB33" s="383"/>
      <c r="DC33" s="383"/>
      <c r="DD33" s="383"/>
      <c r="DE33" s="383"/>
      <c r="DF33" s="200"/>
      <c r="DG33" s="382" t="s">
        <v>206</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f>IF(AO34="","",MAX(C34:D43,U34:V43)+1)</f>
        <v>5</v>
      </c>
      <c r="AN34" s="380"/>
      <c r="AO34" s="381" t="str">
        <f>IF('各会計、関係団体の財政状況及び健全化判断比率'!B31="","",'各会計、関係団体の財政状況及び健全化判断比率'!B31)</f>
        <v>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9</v>
      </c>
      <c r="BX34" s="380"/>
      <c r="BY34" s="381" t="str">
        <f>IF('各会計、関係団体の財政状況及び健全化判断比率'!B68="","",'各会計、関係団体の財政状況及び健全化判断比率'!B68)</f>
        <v>東京都市町村議会議員公務災害補償等組合</v>
      </c>
      <c r="BZ34" s="381"/>
      <c r="CA34" s="381"/>
      <c r="CB34" s="381"/>
      <c r="CC34" s="381"/>
      <c r="CD34" s="381"/>
      <c r="CE34" s="381"/>
      <c r="CF34" s="381"/>
      <c r="CG34" s="381"/>
      <c r="CH34" s="381"/>
      <c r="CI34" s="381"/>
      <c r="CJ34" s="381"/>
      <c r="CK34" s="381"/>
      <c r="CL34" s="381"/>
      <c r="CM34" s="381"/>
      <c r="CN34" s="175"/>
      <c r="CO34" s="380" t="str">
        <f>IF(CQ34="","",MAX(C34:D43,U34:V43,AM34:AN43,BE34:BF43,BW34:BX43)+1)</f>
        <v/>
      </c>
      <c r="CP34" s="380"/>
      <c r="CQ34" s="381" t="str">
        <f>IF('各会計、関係団体の財政状況及び健全化判断比率'!BS7="","",'各会計、関係団体の財政状況及び健全化判断比率'!BS7)</f>
        <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f t="shared" ref="AM35:AM43" si="0">IF(AO35="","",AM34+1)</f>
        <v>6</v>
      </c>
      <c r="AN35" s="380"/>
      <c r="AO35" s="381" t="str">
        <f>IF('各会計、関係団体の財政状況及び健全化判断比率'!B32="","",'各会計、関係団体の財政状況及び健全化判断比率'!B32)</f>
        <v>一般旅客自動車運送事業会計</v>
      </c>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10</v>
      </c>
      <c r="BX35" s="380"/>
      <c r="BY35" s="381" t="str">
        <f>IF('各会計、関係団体の財政状況及び健全化判断比率'!B69="","",'各会計、関係団体の財政状況及び健全化判断比率'!B69)</f>
        <v>東京都市町村職員退職手当組合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f t="shared" si="0"/>
        <v>7</v>
      </c>
      <c r="AN36" s="380"/>
      <c r="AO36" s="381" t="str">
        <f>IF('各会計、関係団体の財政状況及び健全化判断比率'!B33="","",'各会計、関係団体の財政状況及び健全化判断比率'!B33)</f>
        <v>病院事業会計</v>
      </c>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11</v>
      </c>
      <c r="BX36" s="380"/>
      <c r="BY36" s="381" t="str">
        <f>IF('各会計、関係団体の財政状況及び健全化判断比率'!B70="","",'各会計、関係団体の財政状況及び健全化判断比率'!B70)</f>
        <v>東京都島嶼町村一部事務組合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f t="shared" si="0"/>
        <v>8</v>
      </c>
      <c r="AN37" s="380"/>
      <c r="AO37" s="381" t="str">
        <f>IF('各会計、関係団体の財政状況及び健全化判断比率'!B34="","",'各会計、関係団体の財政状況及び健全化判断比率'!B34)</f>
        <v>浄化槽設置管理事業会計</v>
      </c>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12</v>
      </c>
      <c r="BX37" s="380"/>
      <c r="BY37" s="381" t="str">
        <f>IF('各会計、関係団体の財政状況及び健全化判断比率'!B71="","",'各会計、関係団体の財政状況及び健全化判断比率'!B71)</f>
        <v>東京市町村総合事務組合（一般会計）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13</v>
      </c>
      <c r="BX38" s="380"/>
      <c r="BY38" s="381" t="str">
        <f>IF('各会計、関係団体の財政状況及び健全化判断比率'!B72="","",'各会計、関係団体の財政状況及び健全化判断比率'!B72)</f>
        <v>東京市町村総合事務組合（交通災害共済事業特別会計）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14</v>
      </c>
      <c r="BX39" s="380"/>
      <c r="BY39" s="381" t="str">
        <f>IF('各会計、関係団体の財政状況及び健全化判断比率'!B73="","",'各会計、関係団体の財政状況及び健全化判断比率'!B73)</f>
        <v>東京都後期高齢者医療広域連合（一般会計）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15</v>
      </c>
      <c r="BX40" s="380"/>
      <c r="BY40" s="381" t="str">
        <f>IF('各会計、関係団体の財政状況及び健全化判断比率'!B74="","",'各会計、関係団体の財政状況及び健全化判断比率'!B74)</f>
        <v>東京都後期高齢者医療広域連合
（後期高齢者医療特別会計）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207</v>
      </c>
      <c r="E46" s="377" t="s">
        <v>208</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209</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210</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211</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212</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213</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214</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215</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knsfr5Aa3qUmrqnbj2fDRr/kxT4zWA79FVVpMTm2hrwtmcTaGHJqNs+abSd9B5WKWYF26ZTSM1RDF2BTbUhY1A==" saltValue="9eibK7rD2LMTqHUrBFXAg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x14ac:dyDescent="0.2">
      <c r="A34" s="22"/>
      <c r="B34" s="31"/>
      <c r="C34" s="1161" t="s">
        <v>563</v>
      </c>
      <c r="D34" s="1161"/>
      <c r="E34" s="1162"/>
      <c r="F34" s="32">
        <v>1.45</v>
      </c>
      <c r="G34" s="33">
        <v>1.06</v>
      </c>
      <c r="H34" s="33">
        <v>1.47</v>
      </c>
      <c r="I34" s="33">
        <v>0.21</v>
      </c>
      <c r="J34" s="34" t="s">
        <v>564</v>
      </c>
      <c r="K34" s="22"/>
      <c r="L34" s="22"/>
      <c r="M34" s="22"/>
      <c r="N34" s="22"/>
      <c r="O34" s="22"/>
      <c r="P34" s="22"/>
    </row>
    <row r="35" spans="1:16" ht="39" customHeight="1" x14ac:dyDescent="0.2">
      <c r="A35" s="22"/>
      <c r="B35" s="35"/>
      <c r="C35" s="1157" t="s">
        <v>565</v>
      </c>
      <c r="D35" s="1157"/>
      <c r="E35" s="1158"/>
      <c r="F35" s="36">
        <v>14.92</v>
      </c>
      <c r="G35" s="37">
        <v>13.3</v>
      </c>
      <c r="H35" s="37">
        <v>13.26</v>
      </c>
      <c r="I35" s="37">
        <v>11.92</v>
      </c>
      <c r="J35" s="38">
        <v>13.45</v>
      </c>
      <c r="K35" s="22"/>
      <c r="L35" s="22"/>
      <c r="M35" s="22"/>
      <c r="N35" s="22"/>
      <c r="O35" s="22"/>
      <c r="P35" s="22"/>
    </row>
    <row r="36" spans="1:16" ht="39" customHeight="1" x14ac:dyDescent="0.2">
      <c r="A36" s="22"/>
      <c r="B36" s="35"/>
      <c r="C36" s="1157" t="s">
        <v>566</v>
      </c>
      <c r="D36" s="1157"/>
      <c r="E36" s="1158"/>
      <c r="F36" s="36">
        <v>3.78</v>
      </c>
      <c r="G36" s="37">
        <v>3.88</v>
      </c>
      <c r="H36" s="37">
        <v>3.89</v>
      </c>
      <c r="I36" s="37">
        <v>0.64</v>
      </c>
      <c r="J36" s="38">
        <v>3.91</v>
      </c>
      <c r="K36" s="22"/>
      <c r="L36" s="22"/>
      <c r="M36" s="22"/>
      <c r="N36" s="22"/>
      <c r="O36" s="22"/>
      <c r="P36" s="22"/>
    </row>
    <row r="37" spans="1:16" ht="39" customHeight="1" x14ac:dyDescent="0.2">
      <c r="A37" s="22"/>
      <c r="B37" s="35"/>
      <c r="C37" s="1157" t="s">
        <v>567</v>
      </c>
      <c r="D37" s="1157"/>
      <c r="E37" s="1158"/>
      <c r="F37" s="36">
        <v>2.96</v>
      </c>
      <c r="G37" s="37">
        <v>2.27</v>
      </c>
      <c r="H37" s="37">
        <v>4.51</v>
      </c>
      <c r="I37" s="37">
        <v>3.79</v>
      </c>
      <c r="J37" s="38">
        <v>2.2200000000000002</v>
      </c>
      <c r="K37" s="22"/>
      <c r="L37" s="22"/>
      <c r="M37" s="22"/>
      <c r="N37" s="22"/>
      <c r="O37" s="22"/>
      <c r="P37" s="22"/>
    </row>
    <row r="38" spans="1:16" ht="39" customHeight="1" x14ac:dyDescent="0.2">
      <c r="A38" s="22"/>
      <c r="B38" s="35"/>
      <c r="C38" s="1157" t="s">
        <v>568</v>
      </c>
      <c r="D38" s="1157"/>
      <c r="E38" s="1158"/>
      <c r="F38" s="36">
        <v>1.1399999999999999</v>
      </c>
      <c r="G38" s="37">
        <v>1.22</v>
      </c>
      <c r="H38" s="37">
        <v>0.99</v>
      </c>
      <c r="I38" s="37">
        <v>1.17</v>
      </c>
      <c r="J38" s="38">
        <v>1.54</v>
      </c>
      <c r="K38" s="22"/>
      <c r="L38" s="22"/>
      <c r="M38" s="22"/>
      <c r="N38" s="22"/>
      <c r="O38" s="22"/>
      <c r="P38" s="22"/>
    </row>
    <row r="39" spans="1:16" ht="39" customHeight="1" x14ac:dyDescent="0.2">
      <c r="A39" s="22"/>
      <c r="B39" s="35"/>
      <c r="C39" s="1157" t="s">
        <v>569</v>
      </c>
      <c r="D39" s="1157"/>
      <c r="E39" s="1158"/>
      <c r="F39" s="36">
        <v>0.57999999999999996</v>
      </c>
      <c r="G39" s="37">
        <v>0.97</v>
      </c>
      <c r="H39" s="37">
        <v>0.55000000000000004</v>
      </c>
      <c r="I39" s="37">
        <v>0.46</v>
      </c>
      <c r="J39" s="38">
        <v>1.27</v>
      </c>
      <c r="K39" s="22"/>
      <c r="L39" s="22"/>
      <c r="M39" s="22"/>
      <c r="N39" s="22"/>
      <c r="O39" s="22"/>
      <c r="P39" s="22"/>
    </row>
    <row r="40" spans="1:16" ht="39" customHeight="1" x14ac:dyDescent="0.2">
      <c r="A40" s="22"/>
      <c r="B40" s="35"/>
      <c r="C40" s="1157" t="s">
        <v>570</v>
      </c>
      <c r="D40" s="1157"/>
      <c r="E40" s="1158"/>
      <c r="F40" s="36" t="s">
        <v>513</v>
      </c>
      <c r="G40" s="37" t="s">
        <v>513</v>
      </c>
      <c r="H40" s="37">
        <v>1.36</v>
      </c>
      <c r="I40" s="37">
        <v>1.19</v>
      </c>
      <c r="J40" s="38">
        <v>1.2</v>
      </c>
      <c r="K40" s="22"/>
      <c r="L40" s="22"/>
      <c r="M40" s="22"/>
      <c r="N40" s="22"/>
      <c r="O40" s="22"/>
      <c r="P40" s="22"/>
    </row>
    <row r="41" spans="1:16" ht="39" customHeight="1" x14ac:dyDescent="0.2">
      <c r="A41" s="22"/>
      <c r="B41" s="35"/>
      <c r="C41" s="1157" t="s">
        <v>571</v>
      </c>
      <c r="D41" s="1157"/>
      <c r="E41" s="1158"/>
      <c r="F41" s="36">
        <v>0</v>
      </c>
      <c r="G41" s="37">
        <v>0</v>
      </c>
      <c r="H41" s="37">
        <v>0</v>
      </c>
      <c r="I41" s="37">
        <v>0</v>
      </c>
      <c r="J41" s="38">
        <v>0</v>
      </c>
      <c r="K41" s="22"/>
      <c r="L41" s="22"/>
      <c r="M41" s="22"/>
      <c r="N41" s="22"/>
      <c r="O41" s="22"/>
      <c r="P41" s="22"/>
    </row>
    <row r="42" spans="1:16" ht="39" customHeight="1" x14ac:dyDescent="0.2">
      <c r="A42" s="22"/>
      <c r="B42" s="39"/>
      <c r="C42" s="1157" t="s">
        <v>572</v>
      </c>
      <c r="D42" s="1157"/>
      <c r="E42" s="1158"/>
      <c r="F42" s="36" t="s">
        <v>513</v>
      </c>
      <c r="G42" s="37" t="s">
        <v>513</v>
      </c>
      <c r="H42" s="37" t="s">
        <v>513</v>
      </c>
      <c r="I42" s="37" t="s">
        <v>513</v>
      </c>
      <c r="J42" s="38" t="s">
        <v>513</v>
      </c>
      <c r="K42" s="22"/>
      <c r="L42" s="22"/>
      <c r="M42" s="22"/>
      <c r="N42" s="22"/>
      <c r="O42" s="22"/>
      <c r="P42" s="22"/>
    </row>
    <row r="43" spans="1:16" ht="39" customHeight="1" thickBot="1" x14ac:dyDescent="0.25">
      <c r="A43" s="22"/>
      <c r="B43" s="40"/>
      <c r="C43" s="1159" t="s">
        <v>573</v>
      </c>
      <c r="D43" s="1159"/>
      <c r="E43" s="1160"/>
      <c r="F43" s="41">
        <v>0.46</v>
      </c>
      <c r="G43" s="42">
        <v>1.73</v>
      </c>
      <c r="H43" s="42" t="s">
        <v>513</v>
      </c>
      <c r="I43" s="42" t="s">
        <v>513</v>
      </c>
      <c r="J43" s="43" t="s">
        <v>513</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CeyTI5ny1A25fHyEAogYcf4UxRPez0MOGa1yPrEWc+96FClvNgVyXb9/qIa79001peyy1HH0ZIFBPdhTtqYEkw==" saltValue="rvnFAIQTJug8FK0sEYcYd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555</v>
      </c>
      <c r="L44" s="54" t="s">
        <v>556</v>
      </c>
      <c r="M44" s="54" t="s">
        <v>557</v>
      </c>
      <c r="N44" s="54" t="s">
        <v>558</v>
      </c>
      <c r="O44" s="55" t="s">
        <v>559</v>
      </c>
      <c r="P44" s="46"/>
      <c r="Q44" s="46"/>
      <c r="R44" s="46"/>
      <c r="S44" s="46"/>
      <c r="T44" s="46"/>
      <c r="U44" s="46"/>
    </row>
    <row r="45" spans="1:21" ht="30.75" customHeight="1" x14ac:dyDescent="0.2">
      <c r="A45" s="46"/>
      <c r="B45" s="1186" t="s">
        <v>11</v>
      </c>
      <c r="C45" s="1187"/>
      <c r="D45" s="56"/>
      <c r="E45" s="1192" t="s">
        <v>12</v>
      </c>
      <c r="F45" s="1192"/>
      <c r="G45" s="1192"/>
      <c r="H45" s="1192"/>
      <c r="I45" s="1192"/>
      <c r="J45" s="1193"/>
      <c r="K45" s="57">
        <v>716</v>
      </c>
      <c r="L45" s="58">
        <v>736</v>
      </c>
      <c r="M45" s="58">
        <v>726</v>
      </c>
      <c r="N45" s="58">
        <v>710</v>
      </c>
      <c r="O45" s="59">
        <v>709</v>
      </c>
      <c r="P45" s="46"/>
      <c r="Q45" s="46"/>
      <c r="R45" s="46"/>
      <c r="S45" s="46"/>
      <c r="T45" s="46"/>
      <c r="U45" s="46"/>
    </row>
    <row r="46" spans="1:21" ht="30.75" customHeight="1" x14ac:dyDescent="0.2">
      <c r="A46" s="46"/>
      <c r="B46" s="1188"/>
      <c r="C46" s="1189"/>
      <c r="D46" s="60"/>
      <c r="E46" s="1165" t="s">
        <v>13</v>
      </c>
      <c r="F46" s="1165"/>
      <c r="G46" s="1165"/>
      <c r="H46" s="1165"/>
      <c r="I46" s="1165"/>
      <c r="J46" s="1166"/>
      <c r="K46" s="61" t="s">
        <v>513</v>
      </c>
      <c r="L46" s="62" t="s">
        <v>513</v>
      </c>
      <c r="M46" s="62" t="s">
        <v>513</v>
      </c>
      <c r="N46" s="62" t="s">
        <v>513</v>
      </c>
      <c r="O46" s="63" t="s">
        <v>513</v>
      </c>
      <c r="P46" s="46"/>
      <c r="Q46" s="46"/>
      <c r="R46" s="46"/>
      <c r="S46" s="46"/>
      <c r="T46" s="46"/>
      <c r="U46" s="46"/>
    </row>
    <row r="47" spans="1:21" ht="30.75" customHeight="1" x14ac:dyDescent="0.2">
      <c r="A47" s="46"/>
      <c r="B47" s="1188"/>
      <c r="C47" s="1189"/>
      <c r="D47" s="60"/>
      <c r="E47" s="1165" t="s">
        <v>14</v>
      </c>
      <c r="F47" s="1165"/>
      <c r="G47" s="1165"/>
      <c r="H47" s="1165"/>
      <c r="I47" s="1165"/>
      <c r="J47" s="1166"/>
      <c r="K47" s="61" t="s">
        <v>513</v>
      </c>
      <c r="L47" s="62" t="s">
        <v>513</v>
      </c>
      <c r="M47" s="62" t="s">
        <v>513</v>
      </c>
      <c r="N47" s="62" t="s">
        <v>513</v>
      </c>
      <c r="O47" s="63" t="s">
        <v>513</v>
      </c>
      <c r="P47" s="46"/>
      <c r="Q47" s="46"/>
      <c r="R47" s="46"/>
      <c r="S47" s="46"/>
      <c r="T47" s="46"/>
      <c r="U47" s="46"/>
    </row>
    <row r="48" spans="1:21" ht="30.75" customHeight="1" x14ac:dyDescent="0.2">
      <c r="A48" s="46"/>
      <c r="B48" s="1188"/>
      <c r="C48" s="1189"/>
      <c r="D48" s="60"/>
      <c r="E48" s="1165" t="s">
        <v>15</v>
      </c>
      <c r="F48" s="1165"/>
      <c r="G48" s="1165"/>
      <c r="H48" s="1165"/>
      <c r="I48" s="1165"/>
      <c r="J48" s="1166"/>
      <c r="K48" s="61">
        <v>142</v>
      </c>
      <c r="L48" s="62">
        <v>137</v>
      </c>
      <c r="M48" s="62">
        <v>150</v>
      </c>
      <c r="N48" s="62">
        <v>236</v>
      </c>
      <c r="O48" s="63">
        <v>137</v>
      </c>
      <c r="P48" s="46"/>
      <c r="Q48" s="46"/>
      <c r="R48" s="46"/>
      <c r="S48" s="46"/>
      <c r="T48" s="46"/>
      <c r="U48" s="46"/>
    </row>
    <row r="49" spans="1:21" ht="30.75" customHeight="1" x14ac:dyDescent="0.2">
      <c r="A49" s="46"/>
      <c r="B49" s="1188"/>
      <c r="C49" s="1189"/>
      <c r="D49" s="60"/>
      <c r="E49" s="1165" t="s">
        <v>16</v>
      </c>
      <c r="F49" s="1165"/>
      <c r="G49" s="1165"/>
      <c r="H49" s="1165"/>
      <c r="I49" s="1165"/>
      <c r="J49" s="1166"/>
      <c r="K49" s="61">
        <v>56</v>
      </c>
      <c r="L49" s="62">
        <v>55</v>
      </c>
      <c r="M49" s="62">
        <v>50</v>
      </c>
      <c r="N49" s="62">
        <v>31</v>
      </c>
      <c r="O49" s="63">
        <v>32</v>
      </c>
      <c r="P49" s="46"/>
      <c r="Q49" s="46"/>
      <c r="R49" s="46"/>
      <c r="S49" s="46"/>
      <c r="T49" s="46"/>
      <c r="U49" s="46"/>
    </row>
    <row r="50" spans="1:21" ht="30.75" customHeight="1" x14ac:dyDescent="0.2">
      <c r="A50" s="46"/>
      <c r="B50" s="1188"/>
      <c r="C50" s="1189"/>
      <c r="D50" s="60"/>
      <c r="E50" s="1165" t="s">
        <v>17</v>
      </c>
      <c r="F50" s="1165"/>
      <c r="G50" s="1165"/>
      <c r="H50" s="1165"/>
      <c r="I50" s="1165"/>
      <c r="J50" s="1166"/>
      <c r="K50" s="61">
        <v>16</v>
      </c>
      <c r="L50" s="62">
        <v>16</v>
      </c>
      <c r="M50" s="62">
        <v>16</v>
      </c>
      <c r="N50" s="62" t="s">
        <v>513</v>
      </c>
      <c r="O50" s="63" t="s">
        <v>513</v>
      </c>
      <c r="P50" s="46"/>
      <c r="Q50" s="46"/>
      <c r="R50" s="46"/>
      <c r="S50" s="46"/>
      <c r="T50" s="46"/>
      <c r="U50" s="46"/>
    </row>
    <row r="51" spans="1:21" ht="30.75" customHeight="1" x14ac:dyDescent="0.2">
      <c r="A51" s="46"/>
      <c r="B51" s="1190"/>
      <c r="C51" s="1191"/>
      <c r="D51" s="64"/>
      <c r="E51" s="1165" t="s">
        <v>18</v>
      </c>
      <c r="F51" s="1165"/>
      <c r="G51" s="1165"/>
      <c r="H51" s="1165"/>
      <c r="I51" s="1165"/>
      <c r="J51" s="1166"/>
      <c r="K51" s="61" t="s">
        <v>513</v>
      </c>
      <c r="L51" s="62" t="s">
        <v>513</v>
      </c>
      <c r="M51" s="62" t="s">
        <v>513</v>
      </c>
      <c r="N51" s="62" t="s">
        <v>513</v>
      </c>
      <c r="O51" s="63" t="s">
        <v>513</v>
      </c>
      <c r="P51" s="46"/>
      <c r="Q51" s="46"/>
      <c r="R51" s="46"/>
      <c r="S51" s="46"/>
      <c r="T51" s="46"/>
      <c r="U51" s="46"/>
    </row>
    <row r="52" spans="1:21" ht="30.75" customHeight="1" x14ac:dyDescent="0.2">
      <c r="A52" s="46"/>
      <c r="B52" s="1163" t="s">
        <v>19</v>
      </c>
      <c r="C52" s="1164"/>
      <c r="D52" s="64"/>
      <c r="E52" s="1165" t="s">
        <v>20</v>
      </c>
      <c r="F52" s="1165"/>
      <c r="G52" s="1165"/>
      <c r="H52" s="1165"/>
      <c r="I52" s="1165"/>
      <c r="J52" s="1166"/>
      <c r="K52" s="61">
        <v>539</v>
      </c>
      <c r="L52" s="62">
        <v>566</v>
      </c>
      <c r="M52" s="62">
        <v>559</v>
      </c>
      <c r="N52" s="62">
        <v>548</v>
      </c>
      <c r="O52" s="63">
        <v>525</v>
      </c>
      <c r="P52" s="46"/>
      <c r="Q52" s="46"/>
      <c r="R52" s="46"/>
      <c r="S52" s="46"/>
      <c r="T52" s="46"/>
      <c r="U52" s="46"/>
    </row>
    <row r="53" spans="1:21" ht="30.75" customHeight="1" thickBot="1" x14ac:dyDescent="0.25">
      <c r="A53" s="46"/>
      <c r="B53" s="1167" t="s">
        <v>21</v>
      </c>
      <c r="C53" s="1168"/>
      <c r="D53" s="65"/>
      <c r="E53" s="1169" t="s">
        <v>22</v>
      </c>
      <c r="F53" s="1169"/>
      <c r="G53" s="1169"/>
      <c r="H53" s="1169"/>
      <c r="I53" s="1169"/>
      <c r="J53" s="1170"/>
      <c r="K53" s="66">
        <v>391</v>
      </c>
      <c r="L53" s="67">
        <v>378</v>
      </c>
      <c r="M53" s="67">
        <v>383</v>
      </c>
      <c r="N53" s="67">
        <v>429</v>
      </c>
      <c r="O53" s="68">
        <v>353</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574</v>
      </c>
      <c r="P56" s="46"/>
      <c r="Q56" s="46"/>
      <c r="R56" s="46"/>
      <c r="S56" s="46"/>
      <c r="T56" s="46"/>
      <c r="U56" s="46"/>
    </row>
    <row r="57" spans="1:21" ht="31.5" customHeight="1" thickBot="1" x14ac:dyDescent="0.25">
      <c r="A57" s="46"/>
      <c r="B57" s="74"/>
      <c r="C57" s="75"/>
      <c r="D57" s="75"/>
      <c r="E57" s="76"/>
      <c r="F57" s="76"/>
      <c r="G57" s="76"/>
      <c r="H57" s="76"/>
      <c r="I57" s="76"/>
      <c r="J57" s="77" t="s">
        <v>2</v>
      </c>
      <c r="K57" s="78" t="s">
        <v>575</v>
      </c>
      <c r="L57" s="79" t="s">
        <v>576</v>
      </c>
      <c r="M57" s="79" t="s">
        <v>577</v>
      </c>
      <c r="N57" s="79" t="s">
        <v>578</v>
      </c>
      <c r="O57" s="80" t="s">
        <v>579</v>
      </c>
      <c r="P57" s="46"/>
      <c r="Q57" s="46"/>
      <c r="R57" s="46"/>
      <c r="S57" s="46"/>
      <c r="T57" s="46"/>
      <c r="U57" s="46"/>
    </row>
    <row r="58" spans="1:21" ht="31.5" customHeight="1" x14ac:dyDescent="0.2">
      <c r="B58" s="1171" t="s">
        <v>26</v>
      </c>
      <c r="C58" s="1172"/>
      <c r="D58" s="1177" t="s">
        <v>27</v>
      </c>
      <c r="E58" s="1178"/>
      <c r="F58" s="1178"/>
      <c r="G58" s="1178"/>
      <c r="H58" s="1178"/>
      <c r="I58" s="1178"/>
      <c r="J58" s="1179"/>
      <c r="K58" s="81"/>
      <c r="L58" s="82"/>
      <c r="M58" s="82"/>
      <c r="N58" s="82"/>
      <c r="O58" s="83"/>
    </row>
    <row r="59" spans="1:21" ht="31.5" customHeight="1" x14ac:dyDescent="0.2">
      <c r="B59" s="1173"/>
      <c r="C59" s="1174"/>
      <c r="D59" s="1180" t="s">
        <v>28</v>
      </c>
      <c r="E59" s="1181"/>
      <c r="F59" s="1181"/>
      <c r="G59" s="1181"/>
      <c r="H59" s="1181"/>
      <c r="I59" s="1181"/>
      <c r="J59" s="1182"/>
      <c r="K59" s="84"/>
      <c r="L59" s="85"/>
      <c r="M59" s="85"/>
      <c r="N59" s="85"/>
      <c r="O59" s="86"/>
    </row>
    <row r="60" spans="1:21" ht="31.5" customHeight="1" thickBot="1" x14ac:dyDescent="0.25">
      <c r="B60" s="1175"/>
      <c r="C60" s="1176"/>
      <c r="D60" s="1183" t="s">
        <v>29</v>
      </c>
      <c r="E60" s="1184"/>
      <c r="F60" s="1184"/>
      <c r="G60" s="1184"/>
      <c r="H60" s="1184"/>
      <c r="I60" s="1184"/>
      <c r="J60" s="1185"/>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pwdQ1wfRRGXdoD2EdzSuTjizBGoHE6TuS34VrcQuVtQZUZqHbdmcI0Ps0ZYeis63xd6TpqMVacWU0QwOJTK6Kw==" saltValue="otq5hDU0pnNCOGE34o3AR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555</v>
      </c>
      <c r="J40" s="101" t="s">
        <v>556</v>
      </c>
      <c r="K40" s="101" t="s">
        <v>557</v>
      </c>
      <c r="L40" s="101" t="s">
        <v>558</v>
      </c>
      <c r="M40" s="102" t="s">
        <v>559</v>
      </c>
    </row>
    <row r="41" spans="2:13" ht="27.75" customHeight="1" x14ac:dyDescent="0.2">
      <c r="B41" s="1206" t="s">
        <v>32</v>
      </c>
      <c r="C41" s="1207"/>
      <c r="D41" s="103"/>
      <c r="E41" s="1208" t="s">
        <v>33</v>
      </c>
      <c r="F41" s="1208"/>
      <c r="G41" s="1208"/>
      <c r="H41" s="1209"/>
      <c r="I41" s="342">
        <v>6822</v>
      </c>
      <c r="J41" s="343">
        <v>6454</v>
      </c>
      <c r="K41" s="343">
        <v>6465</v>
      </c>
      <c r="L41" s="343">
        <v>6266</v>
      </c>
      <c r="M41" s="344">
        <v>5917</v>
      </c>
    </row>
    <row r="42" spans="2:13" ht="27.75" customHeight="1" x14ac:dyDescent="0.2">
      <c r="B42" s="1196"/>
      <c r="C42" s="1197"/>
      <c r="D42" s="104"/>
      <c r="E42" s="1200" t="s">
        <v>34</v>
      </c>
      <c r="F42" s="1200"/>
      <c r="G42" s="1200"/>
      <c r="H42" s="1201"/>
      <c r="I42" s="345">
        <v>32</v>
      </c>
      <c r="J42" s="346">
        <v>16</v>
      </c>
      <c r="K42" s="346" t="s">
        <v>513</v>
      </c>
      <c r="L42" s="346" t="s">
        <v>513</v>
      </c>
      <c r="M42" s="347" t="s">
        <v>513</v>
      </c>
    </row>
    <row r="43" spans="2:13" ht="27.75" customHeight="1" x14ac:dyDescent="0.2">
      <c r="B43" s="1196"/>
      <c r="C43" s="1197"/>
      <c r="D43" s="104"/>
      <c r="E43" s="1200" t="s">
        <v>35</v>
      </c>
      <c r="F43" s="1200"/>
      <c r="G43" s="1200"/>
      <c r="H43" s="1201"/>
      <c r="I43" s="345">
        <v>1221</v>
      </c>
      <c r="J43" s="346">
        <v>1171</v>
      </c>
      <c r="K43" s="346">
        <v>1191</v>
      </c>
      <c r="L43" s="346">
        <v>1643</v>
      </c>
      <c r="M43" s="347">
        <v>1495</v>
      </c>
    </row>
    <row r="44" spans="2:13" ht="27.75" customHeight="1" x14ac:dyDescent="0.2">
      <c r="B44" s="1196"/>
      <c r="C44" s="1197"/>
      <c r="D44" s="104"/>
      <c r="E44" s="1200" t="s">
        <v>36</v>
      </c>
      <c r="F44" s="1200"/>
      <c r="G44" s="1200"/>
      <c r="H44" s="1201"/>
      <c r="I44" s="345">
        <v>289</v>
      </c>
      <c r="J44" s="346">
        <v>237</v>
      </c>
      <c r="K44" s="346">
        <v>189</v>
      </c>
      <c r="L44" s="346">
        <v>160</v>
      </c>
      <c r="M44" s="347">
        <v>130</v>
      </c>
    </row>
    <row r="45" spans="2:13" ht="27.75" customHeight="1" x14ac:dyDescent="0.2">
      <c r="B45" s="1196"/>
      <c r="C45" s="1197"/>
      <c r="D45" s="104"/>
      <c r="E45" s="1200" t="s">
        <v>37</v>
      </c>
      <c r="F45" s="1200"/>
      <c r="G45" s="1200"/>
      <c r="H45" s="1201"/>
      <c r="I45" s="345">
        <v>1155</v>
      </c>
      <c r="J45" s="346">
        <v>1228</v>
      </c>
      <c r="K45" s="346">
        <v>1299</v>
      </c>
      <c r="L45" s="346">
        <v>1240</v>
      </c>
      <c r="M45" s="347">
        <v>1077</v>
      </c>
    </row>
    <row r="46" spans="2:13" ht="27.75" customHeight="1" x14ac:dyDescent="0.2">
      <c r="B46" s="1196"/>
      <c r="C46" s="1197"/>
      <c r="D46" s="105"/>
      <c r="E46" s="1200" t="s">
        <v>38</v>
      </c>
      <c r="F46" s="1200"/>
      <c r="G46" s="1200"/>
      <c r="H46" s="1201"/>
      <c r="I46" s="345" t="s">
        <v>513</v>
      </c>
      <c r="J46" s="346" t="s">
        <v>513</v>
      </c>
      <c r="K46" s="346" t="s">
        <v>513</v>
      </c>
      <c r="L46" s="346" t="s">
        <v>513</v>
      </c>
      <c r="M46" s="347" t="s">
        <v>513</v>
      </c>
    </row>
    <row r="47" spans="2:13" ht="27.75" customHeight="1" x14ac:dyDescent="0.2">
      <c r="B47" s="1196"/>
      <c r="C47" s="1197"/>
      <c r="D47" s="106"/>
      <c r="E47" s="1210" t="s">
        <v>39</v>
      </c>
      <c r="F47" s="1211"/>
      <c r="G47" s="1211"/>
      <c r="H47" s="1212"/>
      <c r="I47" s="345" t="s">
        <v>513</v>
      </c>
      <c r="J47" s="346" t="s">
        <v>513</v>
      </c>
      <c r="K47" s="346" t="s">
        <v>513</v>
      </c>
      <c r="L47" s="346" t="s">
        <v>513</v>
      </c>
      <c r="M47" s="347" t="s">
        <v>513</v>
      </c>
    </row>
    <row r="48" spans="2:13" ht="27.75" customHeight="1" x14ac:dyDescent="0.2">
      <c r="B48" s="1196"/>
      <c r="C48" s="1197"/>
      <c r="D48" s="104"/>
      <c r="E48" s="1200" t="s">
        <v>40</v>
      </c>
      <c r="F48" s="1200"/>
      <c r="G48" s="1200"/>
      <c r="H48" s="1201"/>
      <c r="I48" s="345" t="s">
        <v>513</v>
      </c>
      <c r="J48" s="346" t="s">
        <v>513</v>
      </c>
      <c r="K48" s="346" t="s">
        <v>513</v>
      </c>
      <c r="L48" s="346" t="s">
        <v>513</v>
      </c>
      <c r="M48" s="347" t="s">
        <v>513</v>
      </c>
    </row>
    <row r="49" spans="2:13" ht="27.75" customHeight="1" x14ac:dyDescent="0.2">
      <c r="B49" s="1198"/>
      <c r="C49" s="1199"/>
      <c r="D49" s="104"/>
      <c r="E49" s="1200" t="s">
        <v>41</v>
      </c>
      <c r="F49" s="1200"/>
      <c r="G49" s="1200"/>
      <c r="H49" s="1201"/>
      <c r="I49" s="345" t="s">
        <v>513</v>
      </c>
      <c r="J49" s="346" t="s">
        <v>513</v>
      </c>
      <c r="K49" s="346" t="s">
        <v>513</v>
      </c>
      <c r="L49" s="346" t="s">
        <v>513</v>
      </c>
      <c r="M49" s="347" t="s">
        <v>513</v>
      </c>
    </row>
    <row r="50" spans="2:13" ht="27.75" customHeight="1" x14ac:dyDescent="0.2">
      <c r="B50" s="1194" t="s">
        <v>42</v>
      </c>
      <c r="C50" s="1195"/>
      <c r="D50" s="107"/>
      <c r="E50" s="1200" t="s">
        <v>43</v>
      </c>
      <c r="F50" s="1200"/>
      <c r="G50" s="1200"/>
      <c r="H50" s="1201"/>
      <c r="I50" s="345">
        <v>3723</v>
      </c>
      <c r="J50" s="346">
        <v>3840</v>
      </c>
      <c r="K50" s="346">
        <v>4901</v>
      </c>
      <c r="L50" s="346">
        <v>5828</v>
      </c>
      <c r="M50" s="347">
        <v>5718</v>
      </c>
    </row>
    <row r="51" spans="2:13" ht="27.75" customHeight="1" x14ac:dyDescent="0.2">
      <c r="B51" s="1196"/>
      <c r="C51" s="1197"/>
      <c r="D51" s="104"/>
      <c r="E51" s="1200" t="s">
        <v>44</v>
      </c>
      <c r="F51" s="1200"/>
      <c r="G51" s="1200"/>
      <c r="H51" s="1201"/>
      <c r="I51" s="345">
        <v>592</v>
      </c>
      <c r="J51" s="346">
        <v>570</v>
      </c>
      <c r="K51" s="346">
        <v>489</v>
      </c>
      <c r="L51" s="346">
        <v>470</v>
      </c>
      <c r="M51" s="347">
        <v>376</v>
      </c>
    </row>
    <row r="52" spans="2:13" ht="27.75" customHeight="1" x14ac:dyDescent="0.2">
      <c r="B52" s="1198"/>
      <c r="C52" s="1199"/>
      <c r="D52" s="104"/>
      <c r="E52" s="1200" t="s">
        <v>45</v>
      </c>
      <c r="F52" s="1200"/>
      <c r="G52" s="1200"/>
      <c r="H52" s="1201"/>
      <c r="I52" s="345">
        <v>4664</v>
      </c>
      <c r="J52" s="346">
        <v>4490</v>
      </c>
      <c r="K52" s="346">
        <v>4483</v>
      </c>
      <c r="L52" s="346">
        <v>4430</v>
      </c>
      <c r="M52" s="347">
        <v>4253</v>
      </c>
    </row>
    <row r="53" spans="2:13" ht="27.75" customHeight="1" thickBot="1" x14ac:dyDescent="0.25">
      <c r="B53" s="1202" t="s">
        <v>46</v>
      </c>
      <c r="C53" s="1203"/>
      <c r="D53" s="108"/>
      <c r="E53" s="1204" t="s">
        <v>47</v>
      </c>
      <c r="F53" s="1204"/>
      <c r="G53" s="1204"/>
      <c r="H53" s="1205"/>
      <c r="I53" s="348">
        <v>541</v>
      </c>
      <c r="J53" s="349">
        <v>205</v>
      </c>
      <c r="K53" s="349">
        <v>-730</v>
      </c>
      <c r="L53" s="349">
        <v>-1420</v>
      </c>
      <c r="M53" s="350">
        <v>-1729</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5wC5jVz9EKH9ozyava/4dgg0zv9CWRav+iWHCWgxmbpbF1E6eQbCpDyMrS3A/SD28BdKue+RWJ/lodY/wfap5g==" saltValue="SRzbj7JCLhu0jYlQr0o5b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557</v>
      </c>
      <c r="G54" s="117" t="s">
        <v>558</v>
      </c>
      <c r="H54" s="118" t="s">
        <v>559</v>
      </c>
    </row>
    <row r="55" spans="2:8" ht="52.5" customHeight="1" x14ac:dyDescent="0.2">
      <c r="B55" s="119"/>
      <c r="C55" s="1221" t="s">
        <v>50</v>
      </c>
      <c r="D55" s="1221"/>
      <c r="E55" s="1222"/>
      <c r="F55" s="120">
        <v>1300</v>
      </c>
      <c r="G55" s="120">
        <v>1300</v>
      </c>
      <c r="H55" s="121">
        <v>1300</v>
      </c>
    </row>
    <row r="56" spans="2:8" ht="52.5" customHeight="1" x14ac:dyDescent="0.2">
      <c r="B56" s="122"/>
      <c r="C56" s="1223" t="s">
        <v>51</v>
      </c>
      <c r="D56" s="1223"/>
      <c r="E56" s="1224"/>
      <c r="F56" s="123">
        <v>212</v>
      </c>
      <c r="G56" s="123">
        <v>300</v>
      </c>
      <c r="H56" s="124">
        <v>300</v>
      </c>
    </row>
    <row r="57" spans="2:8" ht="53.25" customHeight="1" x14ac:dyDescent="0.2">
      <c r="B57" s="122"/>
      <c r="C57" s="1225" t="s">
        <v>52</v>
      </c>
      <c r="D57" s="1225"/>
      <c r="E57" s="1226"/>
      <c r="F57" s="125">
        <v>3031</v>
      </c>
      <c r="G57" s="125">
        <v>3837</v>
      </c>
      <c r="H57" s="126">
        <v>3711</v>
      </c>
    </row>
    <row r="58" spans="2:8" ht="45.75" customHeight="1" x14ac:dyDescent="0.2">
      <c r="B58" s="127"/>
      <c r="C58" s="1213" t="s">
        <v>580</v>
      </c>
      <c r="D58" s="1214"/>
      <c r="E58" s="1215"/>
      <c r="F58" s="128">
        <v>1563</v>
      </c>
      <c r="G58" s="128">
        <v>2301</v>
      </c>
      <c r="H58" s="129">
        <v>2105</v>
      </c>
    </row>
    <row r="59" spans="2:8" ht="45.75" customHeight="1" x14ac:dyDescent="0.2">
      <c r="B59" s="127"/>
      <c r="C59" s="1213" t="s">
        <v>581</v>
      </c>
      <c r="D59" s="1214"/>
      <c r="E59" s="1215"/>
      <c r="F59" s="128">
        <v>692</v>
      </c>
      <c r="G59" s="128">
        <v>760</v>
      </c>
      <c r="H59" s="129">
        <v>714</v>
      </c>
    </row>
    <row r="60" spans="2:8" ht="45.75" customHeight="1" x14ac:dyDescent="0.2">
      <c r="B60" s="127"/>
      <c r="C60" s="1213" t="s">
        <v>582</v>
      </c>
      <c r="D60" s="1214"/>
      <c r="E60" s="1215"/>
      <c r="F60" s="128">
        <v>283</v>
      </c>
      <c r="G60" s="128">
        <v>283</v>
      </c>
      <c r="H60" s="129">
        <v>400</v>
      </c>
    </row>
    <row r="61" spans="2:8" ht="45.75" customHeight="1" x14ac:dyDescent="0.2">
      <c r="B61" s="127"/>
      <c r="C61" s="1213" t="s">
        <v>583</v>
      </c>
      <c r="D61" s="1214"/>
      <c r="E61" s="1215"/>
      <c r="F61" s="128">
        <v>300</v>
      </c>
      <c r="G61" s="128">
        <v>300</v>
      </c>
      <c r="H61" s="129">
        <v>300</v>
      </c>
    </row>
    <row r="62" spans="2:8" ht="45.75" customHeight="1" thickBot="1" x14ac:dyDescent="0.25">
      <c r="B62" s="130"/>
      <c r="C62" s="1216" t="s">
        <v>584</v>
      </c>
      <c r="D62" s="1217"/>
      <c r="E62" s="1218"/>
      <c r="F62" s="131">
        <v>172</v>
      </c>
      <c r="G62" s="131">
        <v>172</v>
      </c>
      <c r="H62" s="132">
        <v>172</v>
      </c>
    </row>
    <row r="63" spans="2:8" ht="52.5" customHeight="1" thickBot="1" x14ac:dyDescent="0.25">
      <c r="B63" s="133"/>
      <c r="C63" s="1219" t="s">
        <v>53</v>
      </c>
      <c r="D63" s="1219"/>
      <c r="E63" s="1220"/>
      <c r="F63" s="134">
        <v>4542</v>
      </c>
      <c r="G63" s="134">
        <v>5437</v>
      </c>
      <c r="H63" s="135">
        <v>5311</v>
      </c>
    </row>
    <row r="64" spans="2:8" ht="13.2" x14ac:dyDescent="0.2"/>
  </sheetData>
  <sheetProtection algorithmName="SHA-512" hashValue="oSRFClZ1YruRBCCZOIerBMJDDhlby9fPhUSBSbjNlb3wz6cUT8IyJDHAD/A6IBCdrATtakdL8k5/qJJjU4LHMg==" saltValue="ZcRKvldv3RJc57K9+icCC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EC06-07D8-47FB-B27A-8ECAD2C93F6F}">
  <sheetPr>
    <pageSetUpPr fitToPage="1"/>
  </sheetPr>
  <dimension ref="A1:DE85"/>
  <sheetViews>
    <sheetView showGridLines="0" topLeftCell="A17" zoomScale="70" zoomScaleNormal="70" zoomScaleSheetLayoutView="55" workbookViewId="0">
      <selection activeCell="AN65" sqref="AN65:DC69"/>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594</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595</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9" t="s">
        <v>596</v>
      </c>
      <c r="AO43" s="1240"/>
      <c r="AP43" s="1240"/>
      <c r="AQ43" s="1240"/>
      <c r="AR43" s="1240"/>
      <c r="AS43" s="1240"/>
      <c r="AT43" s="1240"/>
      <c r="AU43" s="1240"/>
      <c r="AV43" s="1240"/>
      <c r="AW43" s="1240"/>
      <c r="AX43" s="1240"/>
      <c r="AY43" s="1240"/>
      <c r="AZ43" s="1240"/>
      <c r="BA43" s="1240"/>
      <c r="BB43" s="1240"/>
      <c r="BC43" s="1240"/>
      <c r="BD43" s="1240"/>
      <c r="BE43" s="1240"/>
      <c r="BF43" s="1240"/>
      <c r="BG43" s="1240"/>
      <c r="BH43" s="1240"/>
      <c r="BI43" s="1240"/>
      <c r="BJ43" s="1240"/>
      <c r="BK43" s="1240"/>
      <c r="BL43" s="1240"/>
      <c r="BM43" s="1240"/>
      <c r="BN43" s="1240"/>
      <c r="BO43" s="1240"/>
      <c r="BP43" s="1240"/>
      <c r="BQ43" s="1240"/>
      <c r="BR43" s="1240"/>
      <c r="BS43" s="1240"/>
      <c r="BT43" s="1240"/>
      <c r="BU43" s="1240"/>
      <c r="BV43" s="1240"/>
      <c r="BW43" s="1240"/>
      <c r="BX43" s="1240"/>
      <c r="BY43" s="1240"/>
      <c r="BZ43" s="1240"/>
      <c r="CA43" s="1240"/>
      <c r="CB43" s="1240"/>
      <c r="CC43" s="1240"/>
      <c r="CD43" s="1240"/>
      <c r="CE43" s="1240"/>
      <c r="CF43" s="1240"/>
      <c r="CG43" s="1240"/>
      <c r="CH43" s="1240"/>
      <c r="CI43" s="1240"/>
      <c r="CJ43" s="1240"/>
      <c r="CK43" s="1240"/>
      <c r="CL43" s="1240"/>
      <c r="CM43" s="1240"/>
      <c r="CN43" s="1240"/>
      <c r="CO43" s="1240"/>
      <c r="CP43" s="1240"/>
      <c r="CQ43" s="1240"/>
      <c r="CR43" s="1240"/>
      <c r="CS43" s="1240"/>
      <c r="CT43" s="1240"/>
      <c r="CU43" s="1240"/>
      <c r="CV43" s="1240"/>
      <c r="CW43" s="1240"/>
      <c r="CX43" s="1240"/>
      <c r="CY43" s="1240"/>
      <c r="CZ43" s="1240"/>
      <c r="DA43" s="1240"/>
      <c r="DB43" s="1240"/>
      <c r="DC43" s="1241"/>
    </row>
    <row r="44" spans="2:109" ht="13.2" x14ac:dyDescent="0.2">
      <c r="B44" s="259"/>
      <c r="AN44" s="1242"/>
      <c r="AO44" s="1243"/>
      <c r="AP44" s="1243"/>
      <c r="AQ44" s="1243"/>
      <c r="AR44" s="1243"/>
      <c r="AS44" s="1243"/>
      <c r="AT44" s="1243"/>
      <c r="AU44" s="1243"/>
      <c r="AV44" s="1243"/>
      <c r="AW44" s="1243"/>
      <c r="AX44" s="1243"/>
      <c r="AY44" s="1243"/>
      <c r="AZ44" s="1243"/>
      <c r="BA44" s="1243"/>
      <c r="BB44" s="1243"/>
      <c r="BC44" s="1243"/>
      <c r="BD44" s="1243"/>
      <c r="BE44" s="1243"/>
      <c r="BF44" s="1243"/>
      <c r="BG44" s="1243"/>
      <c r="BH44" s="1243"/>
      <c r="BI44" s="1243"/>
      <c r="BJ44" s="1243"/>
      <c r="BK44" s="1243"/>
      <c r="BL44" s="1243"/>
      <c r="BM44" s="1243"/>
      <c r="BN44" s="1243"/>
      <c r="BO44" s="1243"/>
      <c r="BP44" s="1243"/>
      <c r="BQ44" s="1243"/>
      <c r="BR44" s="1243"/>
      <c r="BS44" s="1243"/>
      <c r="BT44" s="1243"/>
      <c r="BU44" s="1243"/>
      <c r="BV44" s="1243"/>
      <c r="BW44" s="1243"/>
      <c r="BX44" s="1243"/>
      <c r="BY44" s="1243"/>
      <c r="BZ44" s="1243"/>
      <c r="CA44" s="1243"/>
      <c r="CB44" s="1243"/>
      <c r="CC44" s="1243"/>
      <c r="CD44" s="1243"/>
      <c r="CE44" s="1243"/>
      <c r="CF44" s="1243"/>
      <c r="CG44" s="1243"/>
      <c r="CH44" s="1243"/>
      <c r="CI44" s="1243"/>
      <c r="CJ44" s="1243"/>
      <c r="CK44" s="1243"/>
      <c r="CL44" s="1243"/>
      <c r="CM44" s="1243"/>
      <c r="CN44" s="1243"/>
      <c r="CO44" s="1243"/>
      <c r="CP44" s="1243"/>
      <c r="CQ44" s="1243"/>
      <c r="CR44" s="1243"/>
      <c r="CS44" s="1243"/>
      <c r="CT44" s="1243"/>
      <c r="CU44" s="1243"/>
      <c r="CV44" s="1243"/>
      <c r="CW44" s="1243"/>
      <c r="CX44" s="1243"/>
      <c r="CY44" s="1243"/>
      <c r="CZ44" s="1243"/>
      <c r="DA44" s="1243"/>
      <c r="DB44" s="1243"/>
      <c r="DC44" s="1244"/>
    </row>
    <row r="45" spans="2:109" ht="13.2" x14ac:dyDescent="0.2">
      <c r="B45" s="259"/>
      <c r="AN45" s="1242"/>
      <c r="AO45" s="1243"/>
      <c r="AP45" s="1243"/>
      <c r="AQ45" s="1243"/>
      <c r="AR45" s="1243"/>
      <c r="AS45" s="1243"/>
      <c r="AT45" s="1243"/>
      <c r="AU45" s="1243"/>
      <c r="AV45" s="1243"/>
      <c r="AW45" s="1243"/>
      <c r="AX45" s="1243"/>
      <c r="AY45" s="1243"/>
      <c r="AZ45" s="1243"/>
      <c r="BA45" s="1243"/>
      <c r="BB45" s="1243"/>
      <c r="BC45" s="1243"/>
      <c r="BD45" s="1243"/>
      <c r="BE45" s="1243"/>
      <c r="BF45" s="1243"/>
      <c r="BG45" s="1243"/>
      <c r="BH45" s="1243"/>
      <c r="BI45" s="1243"/>
      <c r="BJ45" s="1243"/>
      <c r="BK45" s="1243"/>
      <c r="BL45" s="1243"/>
      <c r="BM45" s="1243"/>
      <c r="BN45" s="1243"/>
      <c r="BO45" s="1243"/>
      <c r="BP45" s="1243"/>
      <c r="BQ45" s="1243"/>
      <c r="BR45" s="1243"/>
      <c r="BS45" s="1243"/>
      <c r="BT45" s="1243"/>
      <c r="BU45" s="1243"/>
      <c r="BV45" s="1243"/>
      <c r="BW45" s="1243"/>
      <c r="BX45" s="1243"/>
      <c r="BY45" s="1243"/>
      <c r="BZ45" s="1243"/>
      <c r="CA45" s="1243"/>
      <c r="CB45" s="1243"/>
      <c r="CC45" s="1243"/>
      <c r="CD45" s="1243"/>
      <c r="CE45" s="1243"/>
      <c r="CF45" s="1243"/>
      <c r="CG45" s="1243"/>
      <c r="CH45" s="1243"/>
      <c r="CI45" s="1243"/>
      <c r="CJ45" s="1243"/>
      <c r="CK45" s="1243"/>
      <c r="CL45" s="1243"/>
      <c r="CM45" s="1243"/>
      <c r="CN45" s="1243"/>
      <c r="CO45" s="1243"/>
      <c r="CP45" s="1243"/>
      <c r="CQ45" s="1243"/>
      <c r="CR45" s="1243"/>
      <c r="CS45" s="1243"/>
      <c r="CT45" s="1243"/>
      <c r="CU45" s="1243"/>
      <c r="CV45" s="1243"/>
      <c r="CW45" s="1243"/>
      <c r="CX45" s="1243"/>
      <c r="CY45" s="1243"/>
      <c r="CZ45" s="1243"/>
      <c r="DA45" s="1243"/>
      <c r="DB45" s="1243"/>
      <c r="DC45" s="1244"/>
    </row>
    <row r="46" spans="2:109" ht="13.2" x14ac:dyDescent="0.2">
      <c r="B46" s="259"/>
      <c r="AN46" s="1242"/>
      <c r="AO46" s="1243"/>
      <c r="AP46" s="1243"/>
      <c r="AQ46" s="1243"/>
      <c r="AR46" s="1243"/>
      <c r="AS46" s="1243"/>
      <c r="AT46" s="1243"/>
      <c r="AU46" s="1243"/>
      <c r="AV46" s="1243"/>
      <c r="AW46" s="1243"/>
      <c r="AX46" s="1243"/>
      <c r="AY46" s="1243"/>
      <c r="AZ46" s="1243"/>
      <c r="BA46" s="1243"/>
      <c r="BB46" s="1243"/>
      <c r="BC46" s="1243"/>
      <c r="BD46" s="1243"/>
      <c r="BE46" s="1243"/>
      <c r="BF46" s="1243"/>
      <c r="BG46" s="1243"/>
      <c r="BH46" s="1243"/>
      <c r="BI46" s="1243"/>
      <c r="BJ46" s="1243"/>
      <c r="BK46" s="1243"/>
      <c r="BL46" s="1243"/>
      <c r="BM46" s="1243"/>
      <c r="BN46" s="1243"/>
      <c r="BO46" s="1243"/>
      <c r="BP46" s="1243"/>
      <c r="BQ46" s="1243"/>
      <c r="BR46" s="1243"/>
      <c r="BS46" s="1243"/>
      <c r="BT46" s="1243"/>
      <c r="BU46" s="1243"/>
      <c r="BV46" s="1243"/>
      <c r="BW46" s="1243"/>
      <c r="BX46" s="1243"/>
      <c r="BY46" s="1243"/>
      <c r="BZ46" s="1243"/>
      <c r="CA46" s="1243"/>
      <c r="CB46" s="1243"/>
      <c r="CC46" s="1243"/>
      <c r="CD46" s="1243"/>
      <c r="CE46" s="1243"/>
      <c r="CF46" s="1243"/>
      <c r="CG46" s="1243"/>
      <c r="CH46" s="1243"/>
      <c r="CI46" s="1243"/>
      <c r="CJ46" s="1243"/>
      <c r="CK46" s="1243"/>
      <c r="CL46" s="1243"/>
      <c r="CM46" s="1243"/>
      <c r="CN46" s="1243"/>
      <c r="CO46" s="1243"/>
      <c r="CP46" s="1243"/>
      <c r="CQ46" s="1243"/>
      <c r="CR46" s="1243"/>
      <c r="CS46" s="1243"/>
      <c r="CT46" s="1243"/>
      <c r="CU46" s="1243"/>
      <c r="CV46" s="1243"/>
      <c r="CW46" s="1243"/>
      <c r="CX46" s="1243"/>
      <c r="CY46" s="1243"/>
      <c r="CZ46" s="1243"/>
      <c r="DA46" s="1243"/>
      <c r="DB46" s="1243"/>
      <c r="DC46" s="1244"/>
    </row>
    <row r="47" spans="2:109" ht="13.2" x14ac:dyDescent="0.2">
      <c r="B47" s="259"/>
      <c r="AN47" s="1245"/>
      <c r="AO47" s="1246"/>
      <c r="AP47" s="1246"/>
      <c r="AQ47" s="1246"/>
      <c r="AR47" s="1246"/>
      <c r="AS47" s="1246"/>
      <c r="AT47" s="1246"/>
      <c r="AU47" s="1246"/>
      <c r="AV47" s="1246"/>
      <c r="AW47" s="1246"/>
      <c r="AX47" s="1246"/>
      <c r="AY47" s="1246"/>
      <c r="AZ47" s="1246"/>
      <c r="BA47" s="1246"/>
      <c r="BB47" s="1246"/>
      <c r="BC47" s="1246"/>
      <c r="BD47" s="1246"/>
      <c r="BE47" s="1246"/>
      <c r="BF47" s="1246"/>
      <c r="BG47" s="1246"/>
      <c r="BH47" s="1246"/>
      <c r="BI47" s="1246"/>
      <c r="BJ47" s="1246"/>
      <c r="BK47" s="1246"/>
      <c r="BL47" s="1246"/>
      <c r="BM47" s="1246"/>
      <c r="BN47" s="1246"/>
      <c r="BO47" s="1246"/>
      <c r="BP47" s="1246"/>
      <c r="BQ47" s="1246"/>
      <c r="BR47" s="1246"/>
      <c r="BS47" s="1246"/>
      <c r="BT47" s="1246"/>
      <c r="BU47" s="1246"/>
      <c r="BV47" s="1246"/>
      <c r="BW47" s="1246"/>
      <c r="BX47" s="1246"/>
      <c r="BY47" s="1246"/>
      <c r="BZ47" s="1246"/>
      <c r="CA47" s="1246"/>
      <c r="CB47" s="1246"/>
      <c r="CC47" s="1246"/>
      <c r="CD47" s="1246"/>
      <c r="CE47" s="1246"/>
      <c r="CF47" s="1246"/>
      <c r="CG47" s="1246"/>
      <c r="CH47" s="1246"/>
      <c r="CI47" s="1246"/>
      <c r="CJ47" s="1246"/>
      <c r="CK47" s="1246"/>
      <c r="CL47" s="1246"/>
      <c r="CM47" s="1246"/>
      <c r="CN47" s="1246"/>
      <c r="CO47" s="1246"/>
      <c r="CP47" s="1246"/>
      <c r="CQ47" s="1246"/>
      <c r="CR47" s="1246"/>
      <c r="CS47" s="1246"/>
      <c r="CT47" s="1246"/>
      <c r="CU47" s="1246"/>
      <c r="CV47" s="1246"/>
      <c r="CW47" s="1246"/>
      <c r="CX47" s="1246"/>
      <c r="CY47" s="1246"/>
      <c r="CZ47" s="1246"/>
      <c r="DA47" s="1246"/>
      <c r="DB47" s="1246"/>
      <c r="DC47" s="1247"/>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597</v>
      </c>
    </row>
    <row r="50" spans="1:109" ht="13.2" x14ac:dyDescent="0.2">
      <c r="B50" s="259"/>
      <c r="G50" s="1233"/>
      <c r="H50" s="1233"/>
      <c r="I50" s="1233"/>
      <c r="J50" s="1233"/>
      <c r="K50" s="360"/>
      <c r="L50" s="360"/>
      <c r="M50" s="361"/>
      <c r="N50" s="361"/>
      <c r="AN50" s="1236"/>
      <c r="AO50" s="1237"/>
      <c r="AP50" s="1237"/>
      <c r="AQ50" s="1237"/>
      <c r="AR50" s="1237"/>
      <c r="AS50" s="1237"/>
      <c r="AT50" s="1237"/>
      <c r="AU50" s="1237"/>
      <c r="AV50" s="1237"/>
      <c r="AW50" s="1237"/>
      <c r="AX50" s="1237"/>
      <c r="AY50" s="1237"/>
      <c r="AZ50" s="1237"/>
      <c r="BA50" s="1237"/>
      <c r="BB50" s="1237"/>
      <c r="BC50" s="1237"/>
      <c r="BD50" s="1237"/>
      <c r="BE50" s="1237"/>
      <c r="BF50" s="1237"/>
      <c r="BG50" s="1237"/>
      <c r="BH50" s="1237"/>
      <c r="BI50" s="1237"/>
      <c r="BJ50" s="1237"/>
      <c r="BK50" s="1237"/>
      <c r="BL50" s="1237"/>
      <c r="BM50" s="1237"/>
      <c r="BN50" s="1237"/>
      <c r="BO50" s="1238"/>
      <c r="BP50" s="1232" t="s">
        <v>555</v>
      </c>
      <c r="BQ50" s="1232"/>
      <c r="BR50" s="1232"/>
      <c r="BS50" s="1232"/>
      <c r="BT50" s="1232"/>
      <c r="BU50" s="1232"/>
      <c r="BV50" s="1232"/>
      <c r="BW50" s="1232"/>
      <c r="BX50" s="1232" t="s">
        <v>556</v>
      </c>
      <c r="BY50" s="1232"/>
      <c r="BZ50" s="1232"/>
      <c r="CA50" s="1232"/>
      <c r="CB50" s="1232"/>
      <c r="CC50" s="1232"/>
      <c r="CD50" s="1232"/>
      <c r="CE50" s="1232"/>
      <c r="CF50" s="1232" t="s">
        <v>557</v>
      </c>
      <c r="CG50" s="1232"/>
      <c r="CH50" s="1232"/>
      <c r="CI50" s="1232"/>
      <c r="CJ50" s="1232"/>
      <c r="CK50" s="1232"/>
      <c r="CL50" s="1232"/>
      <c r="CM50" s="1232"/>
      <c r="CN50" s="1232" t="s">
        <v>558</v>
      </c>
      <c r="CO50" s="1232"/>
      <c r="CP50" s="1232"/>
      <c r="CQ50" s="1232"/>
      <c r="CR50" s="1232"/>
      <c r="CS50" s="1232"/>
      <c r="CT50" s="1232"/>
      <c r="CU50" s="1232"/>
      <c r="CV50" s="1232" t="s">
        <v>559</v>
      </c>
      <c r="CW50" s="1232"/>
      <c r="CX50" s="1232"/>
      <c r="CY50" s="1232"/>
      <c r="CZ50" s="1232"/>
      <c r="DA50" s="1232"/>
      <c r="DB50" s="1232"/>
      <c r="DC50" s="1232"/>
    </row>
    <row r="51" spans="1:109" ht="13.5" customHeight="1" x14ac:dyDescent="0.2">
      <c r="B51" s="259"/>
      <c r="G51" s="1235"/>
      <c r="H51" s="1235"/>
      <c r="I51" s="1248"/>
      <c r="J51" s="1248"/>
      <c r="K51" s="1234"/>
      <c r="L51" s="1234"/>
      <c r="M51" s="1234"/>
      <c r="N51" s="1234"/>
      <c r="AM51" s="359"/>
      <c r="AN51" s="1230" t="s">
        <v>598</v>
      </c>
      <c r="AO51" s="1230"/>
      <c r="AP51" s="1230"/>
      <c r="AQ51" s="1230"/>
      <c r="AR51" s="1230"/>
      <c r="AS51" s="1230"/>
      <c r="AT51" s="1230"/>
      <c r="AU51" s="1230"/>
      <c r="AV51" s="1230"/>
      <c r="AW51" s="1230"/>
      <c r="AX51" s="1230"/>
      <c r="AY51" s="1230"/>
      <c r="AZ51" s="1230"/>
      <c r="BA51" s="1230"/>
      <c r="BB51" s="1230" t="s">
        <v>599</v>
      </c>
      <c r="BC51" s="1230"/>
      <c r="BD51" s="1230"/>
      <c r="BE51" s="1230"/>
      <c r="BF51" s="1230"/>
      <c r="BG51" s="1230"/>
      <c r="BH51" s="1230"/>
      <c r="BI51" s="1230"/>
      <c r="BJ51" s="1230"/>
      <c r="BK51" s="1230"/>
      <c r="BL51" s="1230"/>
      <c r="BM51" s="1230"/>
      <c r="BN51" s="1230"/>
      <c r="BO51" s="1230"/>
      <c r="BP51" s="1227">
        <v>17.5</v>
      </c>
      <c r="BQ51" s="1227"/>
      <c r="BR51" s="1227"/>
      <c r="BS51" s="1227"/>
      <c r="BT51" s="1227"/>
      <c r="BU51" s="1227"/>
      <c r="BV51" s="1227"/>
      <c r="BW51" s="1227"/>
      <c r="BX51" s="1227">
        <v>6.6</v>
      </c>
      <c r="BY51" s="1227"/>
      <c r="BZ51" s="1227"/>
      <c r="CA51" s="1227"/>
      <c r="CB51" s="1227"/>
      <c r="CC51" s="1227"/>
      <c r="CD51" s="1227"/>
      <c r="CE51" s="1227"/>
      <c r="CF51" s="1227"/>
      <c r="CG51" s="1227"/>
      <c r="CH51" s="1227"/>
      <c r="CI51" s="1227"/>
      <c r="CJ51" s="1227"/>
      <c r="CK51" s="1227"/>
      <c r="CL51" s="1227"/>
      <c r="CM51" s="1227"/>
      <c r="CN51" s="1227"/>
      <c r="CO51" s="1227"/>
      <c r="CP51" s="1227"/>
      <c r="CQ51" s="1227"/>
      <c r="CR51" s="1227"/>
      <c r="CS51" s="1227"/>
      <c r="CT51" s="1227"/>
      <c r="CU51" s="1227"/>
      <c r="CV51" s="1227"/>
      <c r="CW51" s="1227"/>
      <c r="CX51" s="1227"/>
      <c r="CY51" s="1227"/>
      <c r="CZ51" s="1227"/>
      <c r="DA51" s="1227"/>
      <c r="DB51" s="1227"/>
      <c r="DC51" s="1227"/>
    </row>
    <row r="52" spans="1:109" ht="13.2" x14ac:dyDescent="0.2">
      <c r="B52" s="259"/>
      <c r="G52" s="1235"/>
      <c r="H52" s="1235"/>
      <c r="I52" s="1248"/>
      <c r="J52" s="1248"/>
      <c r="K52" s="1234"/>
      <c r="L52" s="1234"/>
      <c r="M52" s="1234"/>
      <c r="N52" s="1234"/>
      <c r="AM52" s="35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27"/>
      <c r="BQ52" s="1227"/>
      <c r="BR52" s="1227"/>
      <c r="BS52" s="1227"/>
      <c r="BT52" s="1227"/>
      <c r="BU52" s="1227"/>
      <c r="BV52" s="1227"/>
      <c r="BW52" s="1227"/>
      <c r="BX52" s="1227"/>
      <c r="BY52" s="1227"/>
      <c r="BZ52" s="1227"/>
      <c r="CA52" s="1227"/>
      <c r="CB52" s="1227"/>
      <c r="CC52" s="1227"/>
      <c r="CD52" s="1227"/>
      <c r="CE52" s="1227"/>
      <c r="CF52" s="1227"/>
      <c r="CG52" s="1227"/>
      <c r="CH52" s="1227"/>
      <c r="CI52" s="1227"/>
      <c r="CJ52" s="1227"/>
      <c r="CK52" s="1227"/>
      <c r="CL52" s="1227"/>
      <c r="CM52" s="1227"/>
      <c r="CN52" s="1227"/>
      <c r="CO52" s="1227"/>
      <c r="CP52" s="1227"/>
      <c r="CQ52" s="1227"/>
      <c r="CR52" s="1227"/>
      <c r="CS52" s="1227"/>
      <c r="CT52" s="1227"/>
      <c r="CU52" s="1227"/>
      <c r="CV52" s="1227"/>
      <c r="CW52" s="1227"/>
      <c r="CX52" s="1227"/>
      <c r="CY52" s="1227"/>
      <c r="CZ52" s="1227"/>
      <c r="DA52" s="1227"/>
      <c r="DB52" s="1227"/>
      <c r="DC52" s="1227"/>
    </row>
    <row r="53" spans="1:109" ht="13.2" x14ac:dyDescent="0.2">
      <c r="A53" s="358"/>
      <c r="B53" s="259"/>
      <c r="G53" s="1235"/>
      <c r="H53" s="1235"/>
      <c r="I53" s="1233"/>
      <c r="J53" s="1233"/>
      <c r="K53" s="1234"/>
      <c r="L53" s="1234"/>
      <c r="M53" s="1234"/>
      <c r="N53" s="1234"/>
      <c r="AM53" s="359"/>
      <c r="AN53" s="1230"/>
      <c r="AO53" s="1230"/>
      <c r="AP53" s="1230"/>
      <c r="AQ53" s="1230"/>
      <c r="AR53" s="1230"/>
      <c r="AS53" s="1230"/>
      <c r="AT53" s="1230"/>
      <c r="AU53" s="1230"/>
      <c r="AV53" s="1230"/>
      <c r="AW53" s="1230"/>
      <c r="AX53" s="1230"/>
      <c r="AY53" s="1230"/>
      <c r="AZ53" s="1230"/>
      <c r="BA53" s="1230"/>
      <c r="BB53" s="1230" t="s">
        <v>600</v>
      </c>
      <c r="BC53" s="1230"/>
      <c r="BD53" s="1230"/>
      <c r="BE53" s="1230"/>
      <c r="BF53" s="1230"/>
      <c r="BG53" s="1230"/>
      <c r="BH53" s="1230"/>
      <c r="BI53" s="1230"/>
      <c r="BJ53" s="1230"/>
      <c r="BK53" s="1230"/>
      <c r="BL53" s="1230"/>
      <c r="BM53" s="1230"/>
      <c r="BN53" s="1230"/>
      <c r="BO53" s="1230"/>
      <c r="BP53" s="1227">
        <v>62.1</v>
      </c>
      <c r="BQ53" s="1227"/>
      <c r="BR53" s="1227"/>
      <c r="BS53" s="1227"/>
      <c r="BT53" s="1227"/>
      <c r="BU53" s="1227"/>
      <c r="BV53" s="1227"/>
      <c r="BW53" s="1227"/>
      <c r="BX53" s="1227">
        <v>62.7</v>
      </c>
      <c r="BY53" s="1227"/>
      <c r="BZ53" s="1227"/>
      <c r="CA53" s="1227"/>
      <c r="CB53" s="1227"/>
      <c r="CC53" s="1227"/>
      <c r="CD53" s="1227"/>
      <c r="CE53" s="1227"/>
      <c r="CF53" s="1227">
        <v>61.4</v>
      </c>
      <c r="CG53" s="1227"/>
      <c r="CH53" s="1227"/>
      <c r="CI53" s="1227"/>
      <c r="CJ53" s="1227"/>
      <c r="CK53" s="1227"/>
      <c r="CL53" s="1227"/>
      <c r="CM53" s="1227"/>
      <c r="CN53" s="1227">
        <v>64.3</v>
      </c>
      <c r="CO53" s="1227"/>
      <c r="CP53" s="1227"/>
      <c r="CQ53" s="1227"/>
      <c r="CR53" s="1227"/>
      <c r="CS53" s="1227"/>
      <c r="CT53" s="1227"/>
      <c r="CU53" s="1227"/>
      <c r="CV53" s="1227">
        <v>65.3</v>
      </c>
      <c r="CW53" s="1227"/>
      <c r="CX53" s="1227"/>
      <c r="CY53" s="1227"/>
      <c r="CZ53" s="1227"/>
      <c r="DA53" s="1227"/>
      <c r="DB53" s="1227"/>
      <c r="DC53" s="1227"/>
    </row>
    <row r="54" spans="1:109" ht="13.2" x14ac:dyDescent="0.2">
      <c r="A54" s="358"/>
      <c r="B54" s="259"/>
      <c r="G54" s="1235"/>
      <c r="H54" s="1235"/>
      <c r="I54" s="1233"/>
      <c r="J54" s="1233"/>
      <c r="K54" s="1234"/>
      <c r="L54" s="1234"/>
      <c r="M54" s="1234"/>
      <c r="N54" s="1234"/>
      <c r="AM54" s="35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27"/>
      <c r="BQ54" s="1227"/>
      <c r="BR54" s="1227"/>
      <c r="BS54" s="1227"/>
      <c r="BT54" s="1227"/>
      <c r="BU54" s="1227"/>
      <c r="BV54" s="1227"/>
      <c r="BW54" s="1227"/>
      <c r="BX54" s="1227"/>
      <c r="BY54" s="1227"/>
      <c r="BZ54" s="1227"/>
      <c r="CA54" s="1227"/>
      <c r="CB54" s="1227"/>
      <c r="CC54" s="1227"/>
      <c r="CD54" s="1227"/>
      <c r="CE54" s="1227"/>
      <c r="CF54" s="1227"/>
      <c r="CG54" s="1227"/>
      <c r="CH54" s="1227"/>
      <c r="CI54" s="1227"/>
      <c r="CJ54" s="1227"/>
      <c r="CK54" s="1227"/>
      <c r="CL54" s="1227"/>
      <c r="CM54" s="1227"/>
      <c r="CN54" s="1227"/>
      <c r="CO54" s="1227"/>
      <c r="CP54" s="1227"/>
      <c r="CQ54" s="1227"/>
      <c r="CR54" s="1227"/>
      <c r="CS54" s="1227"/>
      <c r="CT54" s="1227"/>
      <c r="CU54" s="1227"/>
      <c r="CV54" s="1227"/>
      <c r="CW54" s="1227"/>
      <c r="CX54" s="1227"/>
      <c r="CY54" s="1227"/>
      <c r="CZ54" s="1227"/>
      <c r="DA54" s="1227"/>
      <c r="DB54" s="1227"/>
      <c r="DC54" s="1227"/>
    </row>
    <row r="55" spans="1:109" ht="13.2" x14ac:dyDescent="0.2">
      <c r="A55" s="358"/>
      <c r="B55" s="259"/>
      <c r="G55" s="1233"/>
      <c r="H55" s="1233"/>
      <c r="I55" s="1233"/>
      <c r="J55" s="1233"/>
      <c r="K55" s="1234"/>
      <c r="L55" s="1234"/>
      <c r="M55" s="1234"/>
      <c r="N55" s="1234"/>
      <c r="AN55" s="1232" t="s">
        <v>601</v>
      </c>
      <c r="AO55" s="1232"/>
      <c r="AP55" s="1232"/>
      <c r="AQ55" s="1232"/>
      <c r="AR55" s="1232"/>
      <c r="AS55" s="1232"/>
      <c r="AT55" s="1232"/>
      <c r="AU55" s="1232"/>
      <c r="AV55" s="1232"/>
      <c r="AW55" s="1232"/>
      <c r="AX55" s="1232"/>
      <c r="AY55" s="1232"/>
      <c r="AZ55" s="1232"/>
      <c r="BA55" s="1232"/>
      <c r="BB55" s="1230" t="s">
        <v>599</v>
      </c>
      <c r="BC55" s="1230"/>
      <c r="BD55" s="1230"/>
      <c r="BE55" s="1230"/>
      <c r="BF55" s="1230"/>
      <c r="BG55" s="1230"/>
      <c r="BH55" s="1230"/>
      <c r="BI55" s="1230"/>
      <c r="BJ55" s="1230"/>
      <c r="BK55" s="1230"/>
      <c r="BL55" s="1230"/>
      <c r="BM55" s="1230"/>
      <c r="BN55" s="1230"/>
      <c r="BO55" s="1230"/>
      <c r="BP55" s="1227">
        <v>7.6</v>
      </c>
      <c r="BQ55" s="1227"/>
      <c r="BR55" s="1227"/>
      <c r="BS55" s="1227"/>
      <c r="BT55" s="1227"/>
      <c r="BU55" s="1227"/>
      <c r="BV55" s="1227"/>
      <c r="BW55" s="1227"/>
      <c r="BX55" s="1227">
        <v>3</v>
      </c>
      <c r="BY55" s="1227"/>
      <c r="BZ55" s="1227"/>
      <c r="CA55" s="1227"/>
      <c r="CB55" s="1227"/>
      <c r="CC55" s="1227"/>
      <c r="CD55" s="1227"/>
      <c r="CE55" s="1227"/>
      <c r="CF55" s="1227">
        <v>3.4</v>
      </c>
      <c r="CG55" s="1227"/>
      <c r="CH55" s="1227"/>
      <c r="CI55" s="1227"/>
      <c r="CJ55" s="1227"/>
      <c r="CK55" s="1227"/>
      <c r="CL55" s="1227"/>
      <c r="CM55" s="1227"/>
      <c r="CN55" s="1227">
        <v>0</v>
      </c>
      <c r="CO55" s="1227"/>
      <c r="CP55" s="1227"/>
      <c r="CQ55" s="1227"/>
      <c r="CR55" s="1227"/>
      <c r="CS55" s="1227"/>
      <c r="CT55" s="1227"/>
      <c r="CU55" s="1227"/>
      <c r="CV55" s="1227">
        <v>0</v>
      </c>
      <c r="CW55" s="1227"/>
      <c r="CX55" s="1227"/>
      <c r="CY55" s="1227"/>
      <c r="CZ55" s="1227"/>
      <c r="DA55" s="1227"/>
      <c r="DB55" s="1227"/>
      <c r="DC55" s="1227"/>
    </row>
    <row r="56" spans="1:109" ht="13.2" x14ac:dyDescent="0.2">
      <c r="A56" s="358"/>
      <c r="B56" s="259"/>
      <c r="G56" s="1233"/>
      <c r="H56" s="1233"/>
      <c r="I56" s="1233"/>
      <c r="J56" s="1233"/>
      <c r="K56" s="1234"/>
      <c r="L56" s="1234"/>
      <c r="M56" s="1234"/>
      <c r="N56" s="1234"/>
      <c r="AN56" s="1232"/>
      <c r="AO56" s="1232"/>
      <c r="AP56" s="1232"/>
      <c r="AQ56" s="1232"/>
      <c r="AR56" s="1232"/>
      <c r="AS56" s="1232"/>
      <c r="AT56" s="1232"/>
      <c r="AU56" s="1232"/>
      <c r="AV56" s="1232"/>
      <c r="AW56" s="1232"/>
      <c r="AX56" s="1232"/>
      <c r="AY56" s="1232"/>
      <c r="AZ56" s="1232"/>
      <c r="BA56" s="1232"/>
      <c r="BB56" s="1230"/>
      <c r="BC56" s="1230"/>
      <c r="BD56" s="1230"/>
      <c r="BE56" s="1230"/>
      <c r="BF56" s="1230"/>
      <c r="BG56" s="1230"/>
      <c r="BH56" s="1230"/>
      <c r="BI56" s="1230"/>
      <c r="BJ56" s="1230"/>
      <c r="BK56" s="1230"/>
      <c r="BL56" s="1230"/>
      <c r="BM56" s="1230"/>
      <c r="BN56" s="1230"/>
      <c r="BO56" s="1230"/>
      <c r="BP56" s="1227"/>
      <c r="BQ56" s="1227"/>
      <c r="BR56" s="1227"/>
      <c r="BS56" s="1227"/>
      <c r="BT56" s="1227"/>
      <c r="BU56" s="1227"/>
      <c r="BV56" s="1227"/>
      <c r="BW56" s="1227"/>
      <c r="BX56" s="1227"/>
      <c r="BY56" s="1227"/>
      <c r="BZ56" s="1227"/>
      <c r="CA56" s="1227"/>
      <c r="CB56" s="1227"/>
      <c r="CC56" s="1227"/>
      <c r="CD56" s="1227"/>
      <c r="CE56" s="1227"/>
      <c r="CF56" s="1227"/>
      <c r="CG56" s="1227"/>
      <c r="CH56" s="1227"/>
      <c r="CI56" s="1227"/>
      <c r="CJ56" s="1227"/>
      <c r="CK56" s="1227"/>
      <c r="CL56" s="1227"/>
      <c r="CM56" s="1227"/>
      <c r="CN56" s="1227"/>
      <c r="CO56" s="1227"/>
      <c r="CP56" s="1227"/>
      <c r="CQ56" s="1227"/>
      <c r="CR56" s="1227"/>
      <c r="CS56" s="1227"/>
      <c r="CT56" s="1227"/>
      <c r="CU56" s="1227"/>
      <c r="CV56" s="1227"/>
      <c r="CW56" s="1227"/>
      <c r="CX56" s="1227"/>
      <c r="CY56" s="1227"/>
      <c r="CZ56" s="1227"/>
      <c r="DA56" s="1227"/>
      <c r="DB56" s="1227"/>
      <c r="DC56" s="1227"/>
    </row>
    <row r="57" spans="1:109" s="358" customFormat="1" ht="13.2" x14ac:dyDescent="0.2">
      <c r="B57" s="362"/>
      <c r="G57" s="1233"/>
      <c r="H57" s="1233"/>
      <c r="I57" s="1228"/>
      <c r="J57" s="1228"/>
      <c r="K57" s="1234"/>
      <c r="L57" s="1234"/>
      <c r="M57" s="1234"/>
      <c r="N57" s="1234"/>
      <c r="AM57" s="255"/>
      <c r="AN57" s="1232"/>
      <c r="AO57" s="1232"/>
      <c r="AP57" s="1232"/>
      <c r="AQ57" s="1232"/>
      <c r="AR57" s="1232"/>
      <c r="AS57" s="1232"/>
      <c r="AT57" s="1232"/>
      <c r="AU57" s="1232"/>
      <c r="AV57" s="1232"/>
      <c r="AW57" s="1232"/>
      <c r="AX57" s="1232"/>
      <c r="AY57" s="1232"/>
      <c r="AZ57" s="1232"/>
      <c r="BA57" s="1232"/>
      <c r="BB57" s="1230" t="s">
        <v>600</v>
      </c>
      <c r="BC57" s="1230"/>
      <c r="BD57" s="1230"/>
      <c r="BE57" s="1230"/>
      <c r="BF57" s="1230"/>
      <c r="BG57" s="1230"/>
      <c r="BH57" s="1230"/>
      <c r="BI57" s="1230"/>
      <c r="BJ57" s="1230"/>
      <c r="BK57" s="1230"/>
      <c r="BL57" s="1230"/>
      <c r="BM57" s="1230"/>
      <c r="BN57" s="1230"/>
      <c r="BO57" s="1230"/>
      <c r="BP57" s="1227">
        <v>63.4</v>
      </c>
      <c r="BQ57" s="1227"/>
      <c r="BR57" s="1227"/>
      <c r="BS57" s="1227"/>
      <c r="BT57" s="1227"/>
      <c r="BU57" s="1227"/>
      <c r="BV57" s="1227"/>
      <c r="BW57" s="1227"/>
      <c r="BX57" s="1227">
        <v>63.3</v>
      </c>
      <c r="BY57" s="1227"/>
      <c r="BZ57" s="1227"/>
      <c r="CA57" s="1227"/>
      <c r="CB57" s="1227"/>
      <c r="CC57" s="1227"/>
      <c r="CD57" s="1227"/>
      <c r="CE57" s="1227"/>
      <c r="CF57" s="1227">
        <v>62.8</v>
      </c>
      <c r="CG57" s="1227"/>
      <c r="CH57" s="1227"/>
      <c r="CI57" s="1227"/>
      <c r="CJ57" s="1227"/>
      <c r="CK57" s="1227"/>
      <c r="CL57" s="1227"/>
      <c r="CM57" s="1227"/>
      <c r="CN57" s="1227">
        <v>62.6</v>
      </c>
      <c r="CO57" s="1227"/>
      <c r="CP57" s="1227"/>
      <c r="CQ57" s="1227"/>
      <c r="CR57" s="1227"/>
      <c r="CS57" s="1227"/>
      <c r="CT57" s="1227"/>
      <c r="CU57" s="1227"/>
      <c r="CV57" s="1227">
        <v>63</v>
      </c>
      <c r="CW57" s="1227"/>
      <c r="CX57" s="1227"/>
      <c r="CY57" s="1227"/>
      <c r="CZ57" s="1227"/>
      <c r="DA57" s="1227"/>
      <c r="DB57" s="1227"/>
      <c r="DC57" s="1227"/>
      <c r="DD57" s="363"/>
      <c r="DE57" s="362"/>
    </row>
    <row r="58" spans="1:109" s="358" customFormat="1" ht="13.2" x14ac:dyDescent="0.2">
      <c r="A58" s="255"/>
      <c r="B58" s="362"/>
      <c r="G58" s="1233"/>
      <c r="H58" s="1233"/>
      <c r="I58" s="1228"/>
      <c r="J58" s="1228"/>
      <c r="K58" s="1234"/>
      <c r="L58" s="1234"/>
      <c r="M58" s="1234"/>
      <c r="N58" s="1234"/>
      <c r="AM58" s="255"/>
      <c r="AN58" s="1232"/>
      <c r="AO58" s="1232"/>
      <c r="AP58" s="1232"/>
      <c r="AQ58" s="1232"/>
      <c r="AR58" s="1232"/>
      <c r="AS58" s="1232"/>
      <c r="AT58" s="1232"/>
      <c r="AU58" s="1232"/>
      <c r="AV58" s="1232"/>
      <c r="AW58" s="1232"/>
      <c r="AX58" s="1232"/>
      <c r="AY58" s="1232"/>
      <c r="AZ58" s="1232"/>
      <c r="BA58" s="1232"/>
      <c r="BB58" s="1230"/>
      <c r="BC58" s="1230"/>
      <c r="BD58" s="1230"/>
      <c r="BE58" s="1230"/>
      <c r="BF58" s="1230"/>
      <c r="BG58" s="1230"/>
      <c r="BH58" s="1230"/>
      <c r="BI58" s="1230"/>
      <c r="BJ58" s="1230"/>
      <c r="BK58" s="1230"/>
      <c r="BL58" s="1230"/>
      <c r="BM58" s="1230"/>
      <c r="BN58" s="1230"/>
      <c r="BO58" s="1230"/>
      <c r="BP58" s="1227"/>
      <c r="BQ58" s="1227"/>
      <c r="BR58" s="1227"/>
      <c r="BS58" s="1227"/>
      <c r="BT58" s="1227"/>
      <c r="BU58" s="1227"/>
      <c r="BV58" s="1227"/>
      <c r="BW58" s="1227"/>
      <c r="BX58" s="1227"/>
      <c r="BY58" s="1227"/>
      <c r="BZ58" s="1227"/>
      <c r="CA58" s="1227"/>
      <c r="CB58" s="1227"/>
      <c r="CC58" s="1227"/>
      <c r="CD58" s="1227"/>
      <c r="CE58" s="1227"/>
      <c r="CF58" s="1227"/>
      <c r="CG58" s="1227"/>
      <c r="CH58" s="1227"/>
      <c r="CI58" s="1227"/>
      <c r="CJ58" s="1227"/>
      <c r="CK58" s="1227"/>
      <c r="CL58" s="1227"/>
      <c r="CM58" s="1227"/>
      <c r="CN58" s="1227"/>
      <c r="CO58" s="1227"/>
      <c r="CP58" s="1227"/>
      <c r="CQ58" s="1227"/>
      <c r="CR58" s="1227"/>
      <c r="CS58" s="1227"/>
      <c r="CT58" s="1227"/>
      <c r="CU58" s="1227"/>
      <c r="CV58" s="1227"/>
      <c r="CW58" s="1227"/>
      <c r="CX58" s="1227"/>
      <c r="CY58" s="1227"/>
      <c r="CZ58" s="1227"/>
      <c r="DA58" s="1227"/>
      <c r="DB58" s="1227"/>
      <c r="DC58" s="1227"/>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602</v>
      </c>
    </row>
    <row r="64" spans="1:109" ht="13.2" x14ac:dyDescent="0.2">
      <c r="B64" s="259"/>
      <c r="G64" s="357"/>
      <c r="I64" s="369"/>
      <c r="J64" s="369"/>
      <c r="K64" s="369"/>
      <c r="L64" s="369"/>
      <c r="M64" s="369"/>
      <c r="N64" s="370"/>
      <c r="AM64" s="357"/>
      <c r="AN64" s="357" t="s">
        <v>595</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9" t="s">
        <v>603</v>
      </c>
      <c r="AO65" s="1240"/>
      <c r="AP65" s="1240"/>
      <c r="AQ65" s="1240"/>
      <c r="AR65" s="1240"/>
      <c r="AS65" s="1240"/>
      <c r="AT65" s="1240"/>
      <c r="AU65" s="1240"/>
      <c r="AV65" s="1240"/>
      <c r="AW65" s="1240"/>
      <c r="AX65" s="1240"/>
      <c r="AY65" s="1240"/>
      <c r="AZ65" s="1240"/>
      <c r="BA65" s="1240"/>
      <c r="BB65" s="1240"/>
      <c r="BC65" s="1240"/>
      <c r="BD65" s="1240"/>
      <c r="BE65" s="1240"/>
      <c r="BF65" s="1240"/>
      <c r="BG65" s="1240"/>
      <c r="BH65" s="1240"/>
      <c r="BI65" s="1240"/>
      <c r="BJ65" s="1240"/>
      <c r="BK65" s="1240"/>
      <c r="BL65" s="1240"/>
      <c r="BM65" s="1240"/>
      <c r="BN65" s="1240"/>
      <c r="BO65" s="1240"/>
      <c r="BP65" s="1240"/>
      <c r="BQ65" s="1240"/>
      <c r="BR65" s="1240"/>
      <c r="BS65" s="1240"/>
      <c r="BT65" s="1240"/>
      <c r="BU65" s="1240"/>
      <c r="BV65" s="1240"/>
      <c r="BW65" s="1240"/>
      <c r="BX65" s="1240"/>
      <c r="BY65" s="1240"/>
      <c r="BZ65" s="1240"/>
      <c r="CA65" s="1240"/>
      <c r="CB65" s="1240"/>
      <c r="CC65" s="1240"/>
      <c r="CD65" s="1240"/>
      <c r="CE65" s="1240"/>
      <c r="CF65" s="1240"/>
      <c r="CG65" s="1240"/>
      <c r="CH65" s="1240"/>
      <c r="CI65" s="1240"/>
      <c r="CJ65" s="1240"/>
      <c r="CK65" s="1240"/>
      <c r="CL65" s="1240"/>
      <c r="CM65" s="1240"/>
      <c r="CN65" s="1240"/>
      <c r="CO65" s="1240"/>
      <c r="CP65" s="1240"/>
      <c r="CQ65" s="1240"/>
      <c r="CR65" s="1240"/>
      <c r="CS65" s="1240"/>
      <c r="CT65" s="1240"/>
      <c r="CU65" s="1240"/>
      <c r="CV65" s="1240"/>
      <c r="CW65" s="1240"/>
      <c r="CX65" s="1240"/>
      <c r="CY65" s="1240"/>
      <c r="CZ65" s="1240"/>
      <c r="DA65" s="1240"/>
      <c r="DB65" s="1240"/>
      <c r="DC65" s="1241"/>
    </row>
    <row r="66" spans="2:107" ht="13.2" x14ac:dyDescent="0.2">
      <c r="B66" s="259"/>
      <c r="AN66" s="1242"/>
      <c r="AO66" s="1243"/>
      <c r="AP66" s="1243"/>
      <c r="AQ66" s="1243"/>
      <c r="AR66" s="1243"/>
      <c r="AS66" s="1243"/>
      <c r="AT66" s="1243"/>
      <c r="AU66" s="1243"/>
      <c r="AV66" s="1243"/>
      <c r="AW66" s="1243"/>
      <c r="AX66" s="1243"/>
      <c r="AY66" s="1243"/>
      <c r="AZ66" s="1243"/>
      <c r="BA66" s="1243"/>
      <c r="BB66" s="1243"/>
      <c r="BC66" s="1243"/>
      <c r="BD66" s="1243"/>
      <c r="BE66" s="1243"/>
      <c r="BF66" s="1243"/>
      <c r="BG66" s="1243"/>
      <c r="BH66" s="1243"/>
      <c r="BI66" s="1243"/>
      <c r="BJ66" s="1243"/>
      <c r="BK66" s="1243"/>
      <c r="BL66" s="1243"/>
      <c r="BM66" s="1243"/>
      <c r="BN66" s="1243"/>
      <c r="BO66" s="1243"/>
      <c r="BP66" s="1243"/>
      <c r="BQ66" s="1243"/>
      <c r="BR66" s="1243"/>
      <c r="BS66" s="1243"/>
      <c r="BT66" s="1243"/>
      <c r="BU66" s="1243"/>
      <c r="BV66" s="1243"/>
      <c r="BW66" s="1243"/>
      <c r="BX66" s="1243"/>
      <c r="BY66" s="1243"/>
      <c r="BZ66" s="1243"/>
      <c r="CA66" s="1243"/>
      <c r="CB66" s="1243"/>
      <c r="CC66" s="1243"/>
      <c r="CD66" s="1243"/>
      <c r="CE66" s="1243"/>
      <c r="CF66" s="1243"/>
      <c r="CG66" s="1243"/>
      <c r="CH66" s="1243"/>
      <c r="CI66" s="1243"/>
      <c r="CJ66" s="1243"/>
      <c r="CK66" s="1243"/>
      <c r="CL66" s="1243"/>
      <c r="CM66" s="1243"/>
      <c r="CN66" s="1243"/>
      <c r="CO66" s="1243"/>
      <c r="CP66" s="1243"/>
      <c r="CQ66" s="1243"/>
      <c r="CR66" s="1243"/>
      <c r="CS66" s="1243"/>
      <c r="CT66" s="1243"/>
      <c r="CU66" s="1243"/>
      <c r="CV66" s="1243"/>
      <c r="CW66" s="1243"/>
      <c r="CX66" s="1243"/>
      <c r="CY66" s="1243"/>
      <c r="CZ66" s="1243"/>
      <c r="DA66" s="1243"/>
      <c r="DB66" s="1243"/>
      <c r="DC66" s="1244"/>
    </row>
    <row r="67" spans="2:107" ht="13.2" x14ac:dyDescent="0.2">
      <c r="B67" s="259"/>
      <c r="AN67" s="1242"/>
      <c r="AO67" s="1243"/>
      <c r="AP67" s="1243"/>
      <c r="AQ67" s="1243"/>
      <c r="AR67" s="1243"/>
      <c r="AS67" s="1243"/>
      <c r="AT67" s="1243"/>
      <c r="AU67" s="1243"/>
      <c r="AV67" s="1243"/>
      <c r="AW67" s="1243"/>
      <c r="AX67" s="1243"/>
      <c r="AY67" s="1243"/>
      <c r="AZ67" s="1243"/>
      <c r="BA67" s="1243"/>
      <c r="BB67" s="1243"/>
      <c r="BC67" s="1243"/>
      <c r="BD67" s="1243"/>
      <c r="BE67" s="1243"/>
      <c r="BF67" s="1243"/>
      <c r="BG67" s="1243"/>
      <c r="BH67" s="1243"/>
      <c r="BI67" s="1243"/>
      <c r="BJ67" s="1243"/>
      <c r="BK67" s="1243"/>
      <c r="BL67" s="1243"/>
      <c r="BM67" s="1243"/>
      <c r="BN67" s="1243"/>
      <c r="BO67" s="1243"/>
      <c r="BP67" s="1243"/>
      <c r="BQ67" s="1243"/>
      <c r="BR67" s="1243"/>
      <c r="BS67" s="1243"/>
      <c r="BT67" s="1243"/>
      <c r="BU67" s="1243"/>
      <c r="BV67" s="1243"/>
      <c r="BW67" s="1243"/>
      <c r="BX67" s="1243"/>
      <c r="BY67" s="1243"/>
      <c r="BZ67" s="1243"/>
      <c r="CA67" s="1243"/>
      <c r="CB67" s="1243"/>
      <c r="CC67" s="1243"/>
      <c r="CD67" s="1243"/>
      <c r="CE67" s="1243"/>
      <c r="CF67" s="1243"/>
      <c r="CG67" s="1243"/>
      <c r="CH67" s="1243"/>
      <c r="CI67" s="1243"/>
      <c r="CJ67" s="1243"/>
      <c r="CK67" s="1243"/>
      <c r="CL67" s="1243"/>
      <c r="CM67" s="1243"/>
      <c r="CN67" s="1243"/>
      <c r="CO67" s="1243"/>
      <c r="CP67" s="1243"/>
      <c r="CQ67" s="1243"/>
      <c r="CR67" s="1243"/>
      <c r="CS67" s="1243"/>
      <c r="CT67" s="1243"/>
      <c r="CU67" s="1243"/>
      <c r="CV67" s="1243"/>
      <c r="CW67" s="1243"/>
      <c r="CX67" s="1243"/>
      <c r="CY67" s="1243"/>
      <c r="CZ67" s="1243"/>
      <c r="DA67" s="1243"/>
      <c r="DB67" s="1243"/>
      <c r="DC67" s="1244"/>
    </row>
    <row r="68" spans="2:107" ht="13.2" x14ac:dyDescent="0.2">
      <c r="B68" s="259"/>
      <c r="AN68" s="1242"/>
      <c r="AO68" s="1243"/>
      <c r="AP68" s="1243"/>
      <c r="AQ68" s="1243"/>
      <c r="AR68" s="1243"/>
      <c r="AS68" s="1243"/>
      <c r="AT68" s="1243"/>
      <c r="AU68" s="1243"/>
      <c r="AV68" s="1243"/>
      <c r="AW68" s="1243"/>
      <c r="AX68" s="1243"/>
      <c r="AY68" s="1243"/>
      <c r="AZ68" s="1243"/>
      <c r="BA68" s="1243"/>
      <c r="BB68" s="1243"/>
      <c r="BC68" s="1243"/>
      <c r="BD68" s="1243"/>
      <c r="BE68" s="1243"/>
      <c r="BF68" s="1243"/>
      <c r="BG68" s="1243"/>
      <c r="BH68" s="1243"/>
      <c r="BI68" s="1243"/>
      <c r="BJ68" s="1243"/>
      <c r="BK68" s="1243"/>
      <c r="BL68" s="1243"/>
      <c r="BM68" s="1243"/>
      <c r="BN68" s="1243"/>
      <c r="BO68" s="1243"/>
      <c r="BP68" s="1243"/>
      <c r="BQ68" s="1243"/>
      <c r="BR68" s="1243"/>
      <c r="BS68" s="1243"/>
      <c r="BT68" s="1243"/>
      <c r="BU68" s="1243"/>
      <c r="BV68" s="1243"/>
      <c r="BW68" s="1243"/>
      <c r="BX68" s="1243"/>
      <c r="BY68" s="1243"/>
      <c r="BZ68" s="1243"/>
      <c r="CA68" s="1243"/>
      <c r="CB68" s="1243"/>
      <c r="CC68" s="1243"/>
      <c r="CD68" s="1243"/>
      <c r="CE68" s="1243"/>
      <c r="CF68" s="1243"/>
      <c r="CG68" s="1243"/>
      <c r="CH68" s="1243"/>
      <c r="CI68" s="1243"/>
      <c r="CJ68" s="1243"/>
      <c r="CK68" s="1243"/>
      <c r="CL68" s="1243"/>
      <c r="CM68" s="1243"/>
      <c r="CN68" s="1243"/>
      <c r="CO68" s="1243"/>
      <c r="CP68" s="1243"/>
      <c r="CQ68" s="1243"/>
      <c r="CR68" s="1243"/>
      <c r="CS68" s="1243"/>
      <c r="CT68" s="1243"/>
      <c r="CU68" s="1243"/>
      <c r="CV68" s="1243"/>
      <c r="CW68" s="1243"/>
      <c r="CX68" s="1243"/>
      <c r="CY68" s="1243"/>
      <c r="CZ68" s="1243"/>
      <c r="DA68" s="1243"/>
      <c r="DB68" s="1243"/>
      <c r="DC68" s="1244"/>
    </row>
    <row r="69" spans="2:107" ht="13.2" x14ac:dyDescent="0.2">
      <c r="B69" s="259"/>
      <c r="AN69" s="1245"/>
      <c r="AO69" s="1246"/>
      <c r="AP69" s="1246"/>
      <c r="AQ69" s="1246"/>
      <c r="AR69" s="1246"/>
      <c r="AS69" s="1246"/>
      <c r="AT69" s="1246"/>
      <c r="AU69" s="1246"/>
      <c r="AV69" s="1246"/>
      <c r="AW69" s="1246"/>
      <c r="AX69" s="1246"/>
      <c r="AY69" s="1246"/>
      <c r="AZ69" s="1246"/>
      <c r="BA69" s="1246"/>
      <c r="BB69" s="1246"/>
      <c r="BC69" s="1246"/>
      <c r="BD69" s="1246"/>
      <c r="BE69" s="1246"/>
      <c r="BF69" s="1246"/>
      <c r="BG69" s="1246"/>
      <c r="BH69" s="1246"/>
      <c r="BI69" s="1246"/>
      <c r="BJ69" s="1246"/>
      <c r="BK69" s="1246"/>
      <c r="BL69" s="1246"/>
      <c r="BM69" s="1246"/>
      <c r="BN69" s="1246"/>
      <c r="BO69" s="1246"/>
      <c r="BP69" s="1246"/>
      <c r="BQ69" s="1246"/>
      <c r="BR69" s="1246"/>
      <c r="BS69" s="1246"/>
      <c r="BT69" s="1246"/>
      <c r="BU69" s="1246"/>
      <c r="BV69" s="1246"/>
      <c r="BW69" s="1246"/>
      <c r="BX69" s="1246"/>
      <c r="BY69" s="1246"/>
      <c r="BZ69" s="1246"/>
      <c r="CA69" s="1246"/>
      <c r="CB69" s="1246"/>
      <c r="CC69" s="1246"/>
      <c r="CD69" s="1246"/>
      <c r="CE69" s="1246"/>
      <c r="CF69" s="1246"/>
      <c r="CG69" s="1246"/>
      <c r="CH69" s="1246"/>
      <c r="CI69" s="1246"/>
      <c r="CJ69" s="1246"/>
      <c r="CK69" s="1246"/>
      <c r="CL69" s="1246"/>
      <c r="CM69" s="1246"/>
      <c r="CN69" s="1246"/>
      <c r="CO69" s="1246"/>
      <c r="CP69" s="1246"/>
      <c r="CQ69" s="1246"/>
      <c r="CR69" s="1246"/>
      <c r="CS69" s="1246"/>
      <c r="CT69" s="1246"/>
      <c r="CU69" s="1246"/>
      <c r="CV69" s="1246"/>
      <c r="CW69" s="1246"/>
      <c r="CX69" s="1246"/>
      <c r="CY69" s="1246"/>
      <c r="CZ69" s="1246"/>
      <c r="DA69" s="1246"/>
      <c r="DB69" s="1246"/>
      <c r="DC69" s="1247"/>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597</v>
      </c>
    </row>
    <row r="72" spans="2:107" ht="13.2" x14ac:dyDescent="0.2">
      <c r="B72" s="259"/>
      <c r="G72" s="1233"/>
      <c r="H72" s="1233"/>
      <c r="I72" s="1233"/>
      <c r="J72" s="1233"/>
      <c r="K72" s="360"/>
      <c r="L72" s="360"/>
      <c r="M72" s="361"/>
      <c r="N72" s="361"/>
      <c r="AN72" s="1236"/>
      <c r="AO72" s="1237"/>
      <c r="AP72" s="1237"/>
      <c r="AQ72" s="1237"/>
      <c r="AR72" s="1237"/>
      <c r="AS72" s="1237"/>
      <c r="AT72" s="1237"/>
      <c r="AU72" s="1237"/>
      <c r="AV72" s="1237"/>
      <c r="AW72" s="1237"/>
      <c r="AX72" s="1237"/>
      <c r="AY72" s="1237"/>
      <c r="AZ72" s="1237"/>
      <c r="BA72" s="1237"/>
      <c r="BB72" s="1237"/>
      <c r="BC72" s="1237"/>
      <c r="BD72" s="1237"/>
      <c r="BE72" s="1237"/>
      <c r="BF72" s="1237"/>
      <c r="BG72" s="1237"/>
      <c r="BH72" s="1237"/>
      <c r="BI72" s="1237"/>
      <c r="BJ72" s="1237"/>
      <c r="BK72" s="1237"/>
      <c r="BL72" s="1237"/>
      <c r="BM72" s="1237"/>
      <c r="BN72" s="1237"/>
      <c r="BO72" s="1238"/>
      <c r="BP72" s="1232" t="s">
        <v>555</v>
      </c>
      <c r="BQ72" s="1232"/>
      <c r="BR72" s="1232"/>
      <c r="BS72" s="1232"/>
      <c r="BT72" s="1232"/>
      <c r="BU72" s="1232"/>
      <c r="BV72" s="1232"/>
      <c r="BW72" s="1232"/>
      <c r="BX72" s="1232" t="s">
        <v>556</v>
      </c>
      <c r="BY72" s="1232"/>
      <c r="BZ72" s="1232"/>
      <c r="CA72" s="1232"/>
      <c r="CB72" s="1232"/>
      <c r="CC72" s="1232"/>
      <c r="CD72" s="1232"/>
      <c r="CE72" s="1232"/>
      <c r="CF72" s="1232" t="s">
        <v>557</v>
      </c>
      <c r="CG72" s="1232"/>
      <c r="CH72" s="1232"/>
      <c r="CI72" s="1232"/>
      <c r="CJ72" s="1232"/>
      <c r="CK72" s="1232"/>
      <c r="CL72" s="1232"/>
      <c r="CM72" s="1232"/>
      <c r="CN72" s="1232" t="s">
        <v>558</v>
      </c>
      <c r="CO72" s="1232"/>
      <c r="CP72" s="1232"/>
      <c r="CQ72" s="1232"/>
      <c r="CR72" s="1232"/>
      <c r="CS72" s="1232"/>
      <c r="CT72" s="1232"/>
      <c r="CU72" s="1232"/>
      <c r="CV72" s="1232" t="s">
        <v>559</v>
      </c>
      <c r="CW72" s="1232"/>
      <c r="CX72" s="1232"/>
      <c r="CY72" s="1232"/>
      <c r="CZ72" s="1232"/>
      <c r="DA72" s="1232"/>
      <c r="DB72" s="1232"/>
      <c r="DC72" s="1232"/>
    </row>
    <row r="73" spans="2:107" ht="13.2" x14ac:dyDescent="0.2">
      <c r="B73" s="259"/>
      <c r="G73" s="1235"/>
      <c r="H73" s="1235"/>
      <c r="I73" s="1235"/>
      <c r="J73" s="1235"/>
      <c r="K73" s="1231"/>
      <c r="L73" s="1231"/>
      <c r="M73" s="1231"/>
      <c r="N73" s="1231"/>
      <c r="AM73" s="359"/>
      <c r="AN73" s="1230" t="s">
        <v>598</v>
      </c>
      <c r="AO73" s="1230"/>
      <c r="AP73" s="1230"/>
      <c r="AQ73" s="1230"/>
      <c r="AR73" s="1230"/>
      <c r="AS73" s="1230"/>
      <c r="AT73" s="1230"/>
      <c r="AU73" s="1230"/>
      <c r="AV73" s="1230"/>
      <c r="AW73" s="1230"/>
      <c r="AX73" s="1230"/>
      <c r="AY73" s="1230"/>
      <c r="AZ73" s="1230"/>
      <c r="BA73" s="1230"/>
      <c r="BB73" s="1230" t="s">
        <v>599</v>
      </c>
      <c r="BC73" s="1230"/>
      <c r="BD73" s="1230"/>
      <c r="BE73" s="1230"/>
      <c r="BF73" s="1230"/>
      <c r="BG73" s="1230"/>
      <c r="BH73" s="1230"/>
      <c r="BI73" s="1230"/>
      <c r="BJ73" s="1230"/>
      <c r="BK73" s="1230"/>
      <c r="BL73" s="1230"/>
      <c r="BM73" s="1230"/>
      <c r="BN73" s="1230"/>
      <c r="BO73" s="1230"/>
      <c r="BP73" s="1227">
        <v>17.5</v>
      </c>
      <c r="BQ73" s="1227"/>
      <c r="BR73" s="1227"/>
      <c r="BS73" s="1227"/>
      <c r="BT73" s="1227"/>
      <c r="BU73" s="1227"/>
      <c r="BV73" s="1227"/>
      <c r="BW73" s="1227"/>
      <c r="BX73" s="1227">
        <v>6.6</v>
      </c>
      <c r="BY73" s="1227"/>
      <c r="BZ73" s="1227"/>
      <c r="CA73" s="1227"/>
      <c r="CB73" s="1227"/>
      <c r="CC73" s="1227"/>
      <c r="CD73" s="1227"/>
      <c r="CE73" s="1227"/>
      <c r="CF73" s="1227"/>
      <c r="CG73" s="1227"/>
      <c r="CH73" s="1227"/>
      <c r="CI73" s="1227"/>
      <c r="CJ73" s="1227"/>
      <c r="CK73" s="1227"/>
      <c r="CL73" s="1227"/>
      <c r="CM73" s="1227"/>
      <c r="CN73" s="1227"/>
      <c r="CO73" s="1227"/>
      <c r="CP73" s="1227"/>
      <c r="CQ73" s="1227"/>
      <c r="CR73" s="1227"/>
      <c r="CS73" s="1227"/>
      <c r="CT73" s="1227"/>
      <c r="CU73" s="1227"/>
      <c r="CV73" s="1227"/>
      <c r="CW73" s="1227"/>
      <c r="CX73" s="1227"/>
      <c r="CY73" s="1227"/>
      <c r="CZ73" s="1227"/>
      <c r="DA73" s="1227"/>
      <c r="DB73" s="1227"/>
      <c r="DC73" s="1227"/>
    </row>
    <row r="74" spans="2:107" ht="13.2" x14ac:dyDescent="0.2">
      <c r="B74" s="259"/>
      <c r="G74" s="1235"/>
      <c r="H74" s="1235"/>
      <c r="I74" s="1235"/>
      <c r="J74" s="1235"/>
      <c r="K74" s="1231"/>
      <c r="L74" s="1231"/>
      <c r="M74" s="1231"/>
      <c r="N74" s="1231"/>
      <c r="AM74" s="35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27"/>
      <c r="BQ74" s="1227"/>
      <c r="BR74" s="1227"/>
      <c r="BS74" s="1227"/>
      <c r="BT74" s="1227"/>
      <c r="BU74" s="1227"/>
      <c r="BV74" s="1227"/>
      <c r="BW74" s="1227"/>
      <c r="BX74" s="1227"/>
      <c r="BY74" s="1227"/>
      <c r="BZ74" s="1227"/>
      <c r="CA74" s="1227"/>
      <c r="CB74" s="1227"/>
      <c r="CC74" s="1227"/>
      <c r="CD74" s="1227"/>
      <c r="CE74" s="1227"/>
      <c r="CF74" s="1227"/>
      <c r="CG74" s="1227"/>
      <c r="CH74" s="1227"/>
      <c r="CI74" s="1227"/>
      <c r="CJ74" s="1227"/>
      <c r="CK74" s="1227"/>
      <c r="CL74" s="1227"/>
      <c r="CM74" s="1227"/>
      <c r="CN74" s="1227"/>
      <c r="CO74" s="1227"/>
      <c r="CP74" s="1227"/>
      <c r="CQ74" s="1227"/>
      <c r="CR74" s="1227"/>
      <c r="CS74" s="1227"/>
      <c r="CT74" s="1227"/>
      <c r="CU74" s="1227"/>
      <c r="CV74" s="1227"/>
      <c r="CW74" s="1227"/>
      <c r="CX74" s="1227"/>
      <c r="CY74" s="1227"/>
      <c r="CZ74" s="1227"/>
      <c r="DA74" s="1227"/>
      <c r="DB74" s="1227"/>
      <c r="DC74" s="1227"/>
    </row>
    <row r="75" spans="2:107" ht="13.2" x14ac:dyDescent="0.2">
      <c r="B75" s="259"/>
      <c r="G75" s="1235"/>
      <c r="H75" s="1235"/>
      <c r="I75" s="1233"/>
      <c r="J75" s="1233"/>
      <c r="K75" s="1234"/>
      <c r="L75" s="1234"/>
      <c r="M75" s="1234"/>
      <c r="N75" s="1234"/>
      <c r="AM75" s="359"/>
      <c r="AN75" s="1230"/>
      <c r="AO75" s="1230"/>
      <c r="AP75" s="1230"/>
      <c r="AQ75" s="1230"/>
      <c r="AR75" s="1230"/>
      <c r="AS75" s="1230"/>
      <c r="AT75" s="1230"/>
      <c r="AU75" s="1230"/>
      <c r="AV75" s="1230"/>
      <c r="AW75" s="1230"/>
      <c r="AX75" s="1230"/>
      <c r="AY75" s="1230"/>
      <c r="AZ75" s="1230"/>
      <c r="BA75" s="1230"/>
      <c r="BB75" s="1230" t="s">
        <v>604</v>
      </c>
      <c r="BC75" s="1230"/>
      <c r="BD75" s="1230"/>
      <c r="BE75" s="1230"/>
      <c r="BF75" s="1230"/>
      <c r="BG75" s="1230"/>
      <c r="BH75" s="1230"/>
      <c r="BI75" s="1230"/>
      <c r="BJ75" s="1230"/>
      <c r="BK75" s="1230"/>
      <c r="BL75" s="1230"/>
      <c r="BM75" s="1230"/>
      <c r="BN75" s="1230"/>
      <c r="BO75" s="1230"/>
      <c r="BP75" s="1227">
        <v>12.5</v>
      </c>
      <c r="BQ75" s="1227"/>
      <c r="BR75" s="1227"/>
      <c r="BS75" s="1227"/>
      <c r="BT75" s="1227"/>
      <c r="BU75" s="1227"/>
      <c r="BV75" s="1227"/>
      <c r="BW75" s="1227"/>
      <c r="BX75" s="1227">
        <v>12.3</v>
      </c>
      <c r="BY75" s="1227"/>
      <c r="BZ75" s="1227"/>
      <c r="CA75" s="1227"/>
      <c r="CB75" s="1227"/>
      <c r="CC75" s="1227"/>
      <c r="CD75" s="1227"/>
      <c r="CE75" s="1227"/>
      <c r="CF75" s="1227">
        <v>12.2</v>
      </c>
      <c r="CG75" s="1227"/>
      <c r="CH75" s="1227"/>
      <c r="CI75" s="1227"/>
      <c r="CJ75" s="1227"/>
      <c r="CK75" s="1227"/>
      <c r="CL75" s="1227"/>
      <c r="CM75" s="1227"/>
      <c r="CN75" s="1227">
        <v>12</v>
      </c>
      <c r="CO75" s="1227"/>
      <c r="CP75" s="1227"/>
      <c r="CQ75" s="1227"/>
      <c r="CR75" s="1227"/>
      <c r="CS75" s="1227"/>
      <c r="CT75" s="1227"/>
      <c r="CU75" s="1227"/>
      <c r="CV75" s="1227">
        <v>11.3</v>
      </c>
      <c r="CW75" s="1227"/>
      <c r="CX75" s="1227"/>
      <c r="CY75" s="1227"/>
      <c r="CZ75" s="1227"/>
      <c r="DA75" s="1227"/>
      <c r="DB75" s="1227"/>
      <c r="DC75" s="1227"/>
    </row>
    <row r="76" spans="2:107" ht="13.2" x14ac:dyDescent="0.2">
      <c r="B76" s="259"/>
      <c r="G76" s="1235"/>
      <c r="H76" s="1235"/>
      <c r="I76" s="1233"/>
      <c r="J76" s="1233"/>
      <c r="K76" s="1234"/>
      <c r="L76" s="1234"/>
      <c r="M76" s="1234"/>
      <c r="N76" s="1234"/>
      <c r="AM76" s="35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27"/>
      <c r="BQ76" s="1227"/>
      <c r="BR76" s="1227"/>
      <c r="BS76" s="1227"/>
      <c r="BT76" s="1227"/>
      <c r="BU76" s="1227"/>
      <c r="BV76" s="1227"/>
      <c r="BW76" s="1227"/>
      <c r="BX76" s="1227"/>
      <c r="BY76" s="1227"/>
      <c r="BZ76" s="1227"/>
      <c r="CA76" s="1227"/>
      <c r="CB76" s="1227"/>
      <c r="CC76" s="1227"/>
      <c r="CD76" s="1227"/>
      <c r="CE76" s="1227"/>
      <c r="CF76" s="1227"/>
      <c r="CG76" s="1227"/>
      <c r="CH76" s="1227"/>
      <c r="CI76" s="1227"/>
      <c r="CJ76" s="1227"/>
      <c r="CK76" s="1227"/>
      <c r="CL76" s="1227"/>
      <c r="CM76" s="1227"/>
      <c r="CN76" s="1227"/>
      <c r="CO76" s="1227"/>
      <c r="CP76" s="1227"/>
      <c r="CQ76" s="1227"/>
      <c r="CR76" s="1227"/>
      <c r="CS76" s="1227"/>
      <c r="CT76" s="1227"/>
      <c r="CU76" s="1227"/>
      <c r="CV76" s="1227"/>
      <c r="CW76" s="1227"/>
      <c r="CX76" s="1227"/>
      <c r="CY76" s="1227"/>
      <c r="CZ76" s="1227"/>
      <c r="DA76" s="1227"/>
      <c r="DB76" s="1227"/>
      <c r="DC76" s="1227"/>
    </row>
    <row r="77" spans="2:107" ht="13.2" x14ac:dyDescent="0.2">
      <c r="B77" s="259"/>
      <c r="G77" s="1233"/>
      <c r="H77" s="1233"/>
      <c r="I77" s="1233"/>
      <c r="J77" s="1233"/>
      <c r="K77" s="1231"/>
      <c r="L77" s="1231"/>
      <c r="M77" s="1231"/>
      <c r="N77" s="1231"/>
      <c r="AN77" s="1232" t="s">
        <v>601</v>
      </c>
      <c r="AO77" s="1232"/>
      <c r="AP77" s="1232"/>
      <c r="AQ77" s="1232"/>
      <c r="AR77" s="1232"/>
      <c r="AS77" s="1232"/>
      <c r="AT77" s="1232"/>
      <c r="AU77" s="1232"/>
      <c r="AV77" s="1232"/>
      <c r="AW77" s="1232"/>
      <c r="AX77" s="1232"/>
      <c r="AY77" s="1232"/>
      <c r="AZ77" s="1232"/>
      <c r="BA77" s="1232"/>
      <c r="BB77" s="1230" t="s">
        <v>599</v>
      </c>
      <c r="BC77" s="1230"/>
      <c r="BD77" s="1230"/>
      <c r="BE77" s="1230"/>
      <c r="BF77" s="1230"/>
      <c r="BG77" s="1230"/>
      <c r="BH77" s="1230"/>
      <c r="BI77" s="1230"/>
      <c r="BJ77" s="1230"/>
      <c r="BK77" s="1230"/>
      <c r="BL77" s="1230"/>
      <c r="BM77" s="1230"/>
      <c r="BN77" s="1230"/>
      <c r="BO77" s="1230"/>
      <c r="BP77" s="1227">
        <v>7.6</v>
      </c>
      <c r="BQ77" s="1227"/>
      <c r="BR77" s="1227"/>
      <c r="BS77" s="1227"/>
      <c r="BT77" s="1227"/>
      <c r="BU77" s="1227"/>
      <c r="BV77" s="1227"/>
      <c r="BW77" s="1227"/>
      <c r="BX77" s="1227">
        <v>3</v>
      </c>
      <c r="BY77" s="1227"/>
      <c r="BZ77" s="1227"/>
      <c r="CA77" s="1227"/>
      <c r="CB77" s="1227"/>
      <c r="CC77" s="1227"/>
      <c r="CD77" s="1227"/>
      <c r="CE77" s="1227"/>
      <c r="CF77" s="1227">
        <v>3.4</v>
      </c>
      <c r="CG77" s="1227"/>
      <c r="CH77" s="1227"/>
      <c r="CI77" s="1227"/>
      <c r="CJ77" s="1227"/>
      <c r="CK77" s="1227"/>
      <c r="CL77" s="1227"/>
      <c r="CM77" s="1227"/>
      <c r="CN77" s="1227">
        <v>0</v>
      </c>
      <c r="CO77" s="1227"/>
      <c r="CP77" s="1227"/>
      <c r="CQ77" s="1227"/>
      <c r="CR77" s="1227"/>
      <c r="CS77" s="1227"/>
      <c r="CT77" s="1227"/>
      <c r="CU77" s="1227"/>
      <c r="CV77" s="1227">
        <v>0</v>
      </c>
      <c r="CW77" s="1227"/>
      <c r="CX77" s="1227"/>
      <c r="CY77" s="1227"/>
      <c r="CZ77" s="1227"/>
      <c r="DA77" s="1227"/>
      <c r="DB77" s="1227"/>
      <c r="DC77" s="1227"/>
    </row>
    <row r="78" spans="2:107" ht="13.2" x14ac:dyDescent="0.2">
      <c r="B78" s="259"/>
      <c r="G78" s="1233"/>
      <c r="H78" s="1233"/>
      <c r="I78" s="1233"/>
      <c r="J78" s="1233"/>
      <c r="K78" s="1231"/>
      <c r="L78" s="1231"/>
      <c r="M78" s="1231"/>
      <c r="N78" s="1231"/>
      <c r="AN78" s="1232"/>
      <c r="AO78" s="1232"/>
      <c r="AP78" s="1232"/>
      <c r="AQ78" s="1232"/>
      <c r="AR78" s="1232"/>
      <c r="AS78" s="1232"/>
      <c r="AT78" s="1232"/>
      <c r="AU78" s="1232"/>
      <c r="AV78" s="1232"/>
      <c r="AW78" s="1232"/>
      <c r="AX78" s="1232"/>
      <c r="AY78" s="1232"/>
      <c r="AZ78" s="1232"/>
      <c r="BA78" s="1232"/>
      <c r="BB78" s="1230"/>
      <c r="BC78" s="1230"/>
      <c r="BD78" s="1230"/>
      <c r="BE78" s="1230"/>
      <c r="BF78" s="1230"/>
      <c r="BG78" s="1230"/>
      <c r="BH78" s="1230"/>
      <c r="BI78" s="1230"/>
      <c r="BJ78" s="1230"/>
      <c r="BK78" s="1230"/>
      <c r="BL78" s="1230"/>
      <c r="BM78" s="1230"/>
      <c r="BN78" s="1230"/>
      <c r="BO78" s="1230"/>
      <c r="BP78" s="1227"/>
      <c r="BQ78" s="1227"/>
      <c r="BR78" s="1227"/>
      <c r="BS78" s="1227"/>
      <c r="BT78" s="1227"/>
      <c r="BU78" s="1227"/>
      <c r="BV78" s="1227"/>
      <c r="BW78" s="1227"/>
      <c r="BX78" s="1227"/>
      <c r="BY78" s="1227"/>
      <c r="BZ78" s="1227"/>
      <c r="CA78" s="1227"/>
      <c r="CB78" s="1227"/>
      <c r="CC78" s="1227"/>
      <c r="CD78" s="1227"/>
      <c r="CE78" s="1227"/>
      <c r="CF78" s="1227"/>
      <c r="CG78" s="1227"/>
      <c r="CH78" s="1227"/>
      <c r="CI78" s="1227"/>
      <c r="CJ78" s="1227"/>
      <c r="CK78" s="1227"/>
      <c r="CL78" s="1227"/>
      <c r="CM78" s="1227"/>
      <c r="CN78" s="1227"/>
      <c r="CO78" s="1227"/>
      <c r="CP78" s="1227"/>
      <c r="CQ78" s="1227"/>
      <c r="CR78" s="1227"/>
      <c r="CS78" s="1227"/>
      <c r="CT78" s="1227"/>
      <c r="CU78" s="1227"/>
      <c r="CV78" s="1227"/>
      <c r="CW78" s="1227"/>
      <c r="CX78" s="1227"/>
      <c r="CY78" s="1227"/>
      <c r="CZ78" s="1227"/>
      <c r="DA78" s="1227"/>
      <c r="DB78" s="1227"/>
      <c r="DC78" s="1227"/>
    </row>
    <row r="79" spans="2:107" ht="13.2" x14ac:dyDescent="0.2">
      <c r="B79" s="259"/>
      <c r="G79" s="1233"/>
      <c r="H79" s="1233"/>
      <c r="I79" s="1228"/>
      <c r="J79" s="1228"/>
      <c r="K79" s="1229"/>
      <c r="L79" s="1229"/>
      <c r="M79" s="1229"/>
      <c r="N79" s="1229"/>
      <c r="AN79" s="1232"/>
      <c r="AO79" s="1232"/>
      <c r="AP79" s="1232"/>
      <c r="AQ79" s="1232"/>
      <c r="AR79" s="1232"/>
      <c r="AS79" s="1232"/>
      <c r="AT79" s="1232"/>
      <c r="AU79" s="1232"/>
      <c r="AV79" s="1232"/>
      <c r="AW79" s="1232"/>
      <c r="AX79" s="1232"/>
      <c r="AY79" s="1232"/>
      <c r="AZ79" s="1232"/>
      <c r="BA79" s="1232"/>
      <c r="BB79" s="1230" t="s">
        <v>604</v>
      </c>
      <c r="BC79" s="1230"/>
      <c r="BD79" s="1230"/>
      <c r="BE79" s="1230"/>
      <c r="BF79" s="1230"/>
      <c r="BG79" s="1230"/>
      <c r="BH79" s="1230"/>
      <c r="BI79" s="1230"/>
      <c r="BJ79" s="1230"/>
      <c r="BK79" s="1230"/>
      <c r="BL79" s="1230"/>
      <c r="BM79" s="1230"/>
      <c r="BN79" s="1230"/>
      <c r="BO79" s="1230"/>
      <c r="BP79" s="1227">
        <v>8.6</v>
      </c>
      <c r="BQ79" s="1227"/>
      <c r="BR79" s="1227"/>
      <c r="BS79" s="1227"/>
      <c r="BT79" s="1227"/>
      <c r="BU79" s="1227"/>
      <c r="BV79" s="1227"/>
      <c r="BW79" s="1227"/>
      <c r="BX79" s="1227">
        <v>8.8000000000000007</v>
      </c>
      <c r="BY79" s="1227"/>
      <c r="BZ79" s="1227"/>
      <c r="CA79" s="1227"/>
      <c r="CB79" s="1227"/>
      <c r="CC79" s="1227"/>
      <c r="CD79" s="1227"/>
      <c r="CE79" s="1227"/>
      <c r="CF79" s="1227">
        <v>8.8000000000000007</v>
      </c>
      <c r="CG79" s="1227"/>
      <c r="CH79" s="1227"/>
      <c r="CI79" s="1227"/>
      <c r="CJ79" s="1227"/>
      <c r="CK79" s="1227"/>
      <c r="CL79" s="1227"/>
      <c r="CM79" s="1227"/>
      <c r="CN79" s="1227">
        <v>8.3000000000000007</v>
      </c>
      <c r="CO79" s="1227"/>
      <c r="CP79" s="1227"/>
      <c r="CQ79" s="1227"/>
      <c r="CR79" s="1227"/>
      <c r="CS79" s="1227"/>
      <c r="CT79" s="1227"/>
      <c r="CU79" s="1227"/>
      <c r="CV79" s="1227">
        <v>8.1</v>
      </c>
      <c r="CW79" s="1227"/>
      <c r="CX79" s="1227"/>
      <c r="CY79" s="1227"/>
      <c r="CZ79" s="1227"/>
      <c r="DA79" s="1227"/>
      <c r="DB79" s="1227"/>
      <c r="DC79" s="1227"/>
    </row>
    <row r="80" spans="2:107" ht="13.2" x14ac:dyDescent="0.2">
      <c r="B80" s="259"/>
      <c r="G80" s="1233"/>
      <c r="H80" s="1233"/>
      <c r="I80" s="1228"/>
      <c r="J80" s="1228"/>
      <c r="K80" s="1229"/>
      <c r="L80" s="1229"/>
      <c r="M80" s="1229"/>
      <c r="N80" s="1229"/>
      <c r="AN80" s="1232"/>
      <c r="AO80" s="1232"/>
      <c r="AP80" s="1232"/>
      <c r="AQ80" s="1232"/>
      <c r="AR80" s="1232"/>
      <c r="AS80" s="1232"/>
      <c r="AT80" s="1232"/>
      <c r="AU80" s="1232"/>
      <c r="AV80" s="1232"/>
      <c r="AW80" s="1232"/>
      <c r="AX80" s="1232"/>
      <c r="AY80" s="1232"/>
      <c r="AZ80" s="1232"/>
      <c r="BA80" s="1232"/>
      <c r="BB80" s="1230"/>
      <c r="BC80" s="1230"/>
      <c r="BD80" s="1230"/>
      <c r="BE80" s="1230"/>
      <c r="BF80" s="1230"/>
      <c r="BG80" s="1230"/>
      <c r="BH80" s="1230"/>
      <c r="BI80" s="1230"/>
      <c r="BJ80" s="1230"/>
      <c r="BK80" s="1230"/>
      <c r="BL80" s="1230"/>
      <c r="BM80" s="1230"/>
      <c r="BN80" s="1230"/>
      <c r="BO80" s="1230"/>
      <c r="BP80" s="1227"/>
      <c r="BQ80" s="1227"/>
      <c r="BR80" s="1227"/>
      <c r="BS80" s="1227"/>
      <c r="BT80" s="1227"/>
      <c r="BU80" s="1227"/>
      <c r="BV80" s="1227"/>
      <c r="BW80" s="1227"/>
      <c r="BX80" s="1227"/>
      <c r="BY80" s="1227"/>
      <c r="BZ80" s="1227"/>
      <c r="CA80" s="1227"/>
      <c r="CB80" s="1227"/>
      <c r="CC80" s="1227"/>
      <c r="CD80" s="1227"/>
      <c r="CE80" s="1227"/>
      <c r="CF80" s="1227"/>
      <c r="CG80" s="1227"/>
      <c r="CH80" s="1227"/>
      <c r="CI80" s="1227"/>
      <c r="CJ80" s="1227"/>
      <c r="CK80" s="1227"/>
      <c r="CL80" s="1227"/>
      <c r="CM80" s="1227"/>
      <c r="CN80" s="1227"/>
      <c r="CO80" s="1227"/>
      <c r="CP80" s="1227"/>
      <c r="CQ80" s="1227"/>
      <c r="CR80" s="1227"/>
      <c r="CS80" s="1227"/>
      <c r="CT80" s="1227"/>
      <c r="CU80" s="1227"/>
      <c r="CV80" s="1227"/>
      <c r="CW80" s="1227"/>
      <c r="CX80" s="1227"/>
      <c r="CY80" s="1227"/>
      <c r="CZ80" s="1227"/>
      <c r="DA80" s="1227"/>
      <c r="DB80" s="1227"/>
      <c r="DC80" s="1227"/>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sRCcT5PxR+XIagN++3cbjavBKwcArynSR37puKcgf8D9sD8Ipl6HlTfXraplAl8YeA4iRPvJhj5383JFdY0cng==" saltValue="jHhJ55URW2E6HcApJzQ71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E539C-2EAD-4304-BA94-33A5D7C4F4E0}">
  <sheetPr>
    <pageSetUpPr fitToPage="1"/>
  </sheetPr>
  <dimension ref="A1:DR125"/>
  <sheetViews>
    <sheetView showGridLines="0" topLeftCell="A9" zoomScale="70" zoomScaleNormal="70" zoomScaleSheetLayoutView="70" workbookViewId="0">
      <selection activeCell="AN65" sqref="AN65:DC69"/>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502</v>
      </c>
    </row>
  </sheetData>
  <sheetProtection algorithmName="SHA-512" hashValue="g35zTz+A1GvxXSZRZNVpv4DoVf2DO8dP9uOSF2DZ18faVwQw/lqJNKXirJGmvXxz87c9G0OVgyCkNK8VfOfoyw==" saltValue="u8UIg1ul50cnbS80d/XNB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0DF67-077D-464D-95F7-1B7742B98020}">
  <sheetPr>
    <pageSetUpPr fitToPage="1"/>
  </sheetPr>
  <dimension ref="A1:DR125"/>
  <sheetViews>
    <sheetView showGridLines="0" topLeftCell="A66" zoomScale="70" zoomScaleNormal="70" zoomScaleSheetLayoutView="55" workbookViewId="0">
      <selection activeCell="AN65" sqref="AN65:DC69"/>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502</v>
      </c>
    </row>
  </sheetData>
  <sheetProtection algorithmName="SHA-512" hashValue="ZpnFIR8STyJujvnzxI5hQpFxiWEwDr/wsWHVWnTbSay2dwOxV7cy8Bo4WMoh/vEDSM6GxJO+waFonAivXKMFFw==" saltValue="tcjhZMrsjeE94yTCn+hHP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552</v>
      </c>
      <c r="G2" s="149"/>
      <c r="H2" s="150"/>
    </row>
    <row r="3" spans="1:8" x14ac:dyDescent="0.2">
      <c r="A3" s="146" t="s">
        <v>545</v>
      </c>
      <c r="B3" s="151"/>
      <c r="C3" s="152"/>
      <c r="D3" s="153">
        <v>186312</v>
      </c>
      <c r="E3" s="154"/>
      <c r="F3" s="155">
        <v>121449</v>
      </c>
      <c r="G3" s="156"/>
      <c r="H3" s="157"/>
    </row>
    <row r="4" spans="1:8" x14ac:dyDescent="0.2">
      <c r="A4" s="158"/>
      <c r="B4" s="159"/>
      <c r="C4" s="160"/>
      <c r="D4" s="161">
        <v>136910</v>
      </c>
      <c r="E4" s="162"/>
      <c r="F4" s="163">
        <v>62922</v>
      </c>
      <c r="G4" s="164"/>
      <c r="H4" s="165"/>
    </row>
    <row r="5" spans="1:8" x14ac:dyDescent="0.2">
      <c r="A5" s="146" t="s">
        <v>547</v>
      </c>
      <c r="B5" s="151"/>
      <c r="C5" s="152"/>
      <c r="D5" s="153">
        <v>182351</v>
      </c>
      <c r="E5" s="154"/>
      <c r="F5" s="155">
        <v>145139</v>
      </c>
      <c r="G5" s="156"/>
      <c r="H5" s="157"/>
    </row>
    <row r="6" spans="1:8" x14ac:dyDescent="0.2">
      <c r="A6" s="158"/>
      <c r="B6" s="159"/>
      <c r="C6" s="160"/>
      <c r="D6" s="161">
        <v>144350</v>
      </c>
      <c r="E6" s="162"/>
      <c r="F6" s="163">
        <v>83762</v>
      </c>
      <c r="G6" s="164"/>
      <c r="H6" s="165"/>
    </row>
    <row r="7" spans="1:8" x14ac:dyDescent="0.2">
      <c r="A7" s="146" t="s">
        <v>548</v>
      </c>
      <c r="B7" s="151"/>
      <c r="C7" s="152"/>
      <c r="D7" s="153">
        <v>241249</v>
      </c>
      <c r="E7" s="154"/>
      <c r="F7" s="155">
        <v>125391</v>
      </c>
      <c r="G7" s="156"/>
      <c r="H7" s="157"/>
    </row>
    <row r="8" spans="1:8" x14ac:dyDescent="0.2">
      <c r="A8" s="158"/>
      <c r="B8" s="159"/>
      <c r="C8" s="160"/>
      <c r="D8" s="161">
        <v>128247</v>
      </c>
      <c r="E8" s="162"/>
      <c r="F8" s="163">
        <v>68516</v>
      </c>
      <c r="G8" s="164"/>
      <c r="H8" s="165"/>
    </row>
    <row r="9" spans="1:8" x14ac:dyDescent="0.2">
      <c r="A9" s="146" t="s">
        <v>549</v>
      </c>
      <c r="B9" s="151"/>
      <c r="C9" s="152"/>
      <c r="D9" s="153">
        <v>221996</v>
      </c>
      <c r="E9" s="154"/>
      <c r="F9" s="155">
        <v>138402</v>
      </c>
      <c r="G9" s="156"/>
      <c r="H9" s="157"/>
    </row>
    <row r="10" spans="1:8" x14ac:dyDescent="0.2">
      <c r="A10" s="158"/>
      <c r="B10" s="159"/>
      <c r="C10" s="160"/>
      <c r="D10" s="161">
        <v>156676</v>
      </c>
      <c r="E10" s="162"/>
      <c r="F10" s="163">
        <v>70652</v>
      </c>
      <c r="G10" s="164"/>
      <c r="H10" s="165"/>
    </row>
    <row r="11" spans="1:8" x14ac:dyDescent="0.2">
      <c r="A11" s="146" t="s">
        <v>550</v>
      </c>
      <c r="B11" s="151"/>
      <c r="C11" s="152"/>
      <c r="D11" s="153">
        <v>365323</v>
      </c>
      <c r="E11" s="154"/>
      <c r="F11" s="155">
        <v>146367</v>
      </c>
      <c r="G11" s="156"/>
      <c r="H11" s="157"/>
    </row>
    <row r="12" spans="1:8" x14ac:dyDescent="0.2">
      <c r="A12" s="158"/>
      <c r="B12" s="159"/>
      <c r="C12" s="166"/>
      <c r="D12" s="161">
        <v>150456</v>
      </c>
      <c r="E12" s="162"/>
      <c r="F12" s="163">
        <v>79441</v>
      </c>
      <c r="G12" s="164"/>
      <c r="H12" s="165"/>
    </row>
    <row r="13" spans="1:8" x14ac:dyDescent="0.2">
      <c r="A13" s="146"/>
      <c r="B13" s="151"/>
      <c r="C13" s="152"/>
      <c r="D13" s="153">
        <v>239446</v>
      </c>
      <c r="E13" s="154"/>
      <c r="F13" s="155">
        <v>135350</v>
      </c>
      <c r="G13" s="167"/>
      <c r="H13" s="157"/>
    </row>
    <row r="14" spans="1:8" x14ac:dyDescent="0.2">
      <c r="A14" s="158"/>
      <c r="B14" s="159"/>
      <c r="C14" s="160"/>
      <c r="D14" s="161">
        <v>143328</v>
      </c>
      <c r="E14" s="162"/>
      <c r="F14" s="163">
        <v>73059</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2.96</v>
      </c>
      <c r="C19" s="168">
        <f>ROUND(VALUE(SUBSTITUTE(実質収支比率等に係る経年分析!G$48,"▲","-")),2)</f>
        <v>2.2799999999999998</v>
      </c>
      <c r="D19" s="168">
        <f>ROUND(VALUE(SUBSTITUTE(実質収支比率等に係る経年分析!H$48,"▲","-")),2)</f>
        <v>4.51</v>
      </c>
      <c r="E19" s="168">
        <f>ROUND(VALUE(SUBSTITUTE(実質収支比率等に係る経年分析!I$48,"▲","-")),2)</f>
        <v>3.79</v>
      </c>
      <c r="F19" s="168">
        <f>ROUND(VALUE(SUBSTITUTE(実質収支比率等に係る経年分析!J$48,"▲","-")),2)</f>
        <v>2.2200000000000002</v>
      </c>
    </row>
    <row r="20" spans="1:11" x14ac:dyDescent="0.2">
      <c r="A20" s="168" t="s">
        <v>57</v>
      </c>
      <c r="B20" s="168">
        <f>ROUND(VALUE(SUBSTITUTE(実質収支比率等に係る経年分析!F$47,"▲","-")),2)</f>
        <v>36.67</v>
      </c>
      <c r="C20" s="168">
        <f>ROUND(VALUE(SUBSTITUTE(実質収支比率等に係る経年分析!G$47,"▲","-")),2)</f>
        <v>36.75</v>
      </c>
      <c r="D20" s="168">
        <f>ROUND(VALUE(SUBSTITUTE(実質収支比率等に係る経年分析!H$47,"▲","-")),2)</f>
        <v>34.92</v>
      </c>
      <c r="E20" s="168">
        <f>ROUND(VALUE(SUBSTITUTE(実質収支比率等に係る経年分析!I$47,"▲","-")),2)</f>
        <v>31.9</v>
      </c>
      <c r="F20" s="168">
        <f>ROUND(VALUE(SUBSTITUTE(実質収支比率等に係る経年分析!J$47,"▲","-")),2)</f>
        <v>33.33</v>
      </c>
    </row>
    <row r="21" spans="1:11" x14ac:dyDescent="0.2">
      <c r="A21" s="168" t="s">
        <v>58</v>
      </c>
      <c r="B21" s="168">
        <f>IF(ISNUMBER(VALUE(SUBSTITUTE(実質収支比率等に係る経年分析!F$49,"▲","-"))),ROUND(VALUE(SUBSTITUTE(実質収支比率等に係る経年分析!F$49,"▲","-")),2),NA())</f>
        <v>2.84</v>
      </c>
      <c r="C21" s="168">
        <f>IF(ISNUMBER(VALUE(SUBSTITUTE(実質収支比率等に係る経年分析!G$49,"▲","-"))),ROUND(VALUE(SUBSTITUTE(実質収支比率等に係る経年分析!G$49,"▲","-")),2),NA())</f>
        <v>-0.73</v>
      </c>
      <c r="D21" s="168">
        <f>IF(ISNUMBER(VALUE(SUBSTITUTE(実質収支比率等に係る経年分析!H$49,"▲","-"))),ROUND(VALUE(SUBSTITUTE(実質収支比率等に係る経年分析!H$49,"▲","-")),2),NA())</f>
        <v>2.23</v>
      </c>
      <c r="E21" s="168">
        <f>IF(ISNUMBER(VALUE(SUBSTITUTE(実質収支比率等に係る経年分析!I$49,"▲","-"))),ROUND(VALUE(SUBSTITUTE(実質収支比率等に係る経年分析!I$49,"▲","-")),2),NA())</f>
        <v>-0.33</v>
      </c>
      <c r="F21" s="168">
        <f>IF(ISNUMBER(VALUE(SUBSTITUTE(実質収支比率等に係る経年分析!J$49,"▲","-"))),ROUND(VALUE(SUBSTITUTE(実質収支比率等に係る経年分析!J$49,"▲","-")),2),NA())</f>
        <v>-1.74</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0.46</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1.73</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後期高齢者医療特別会計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浄化槽設置管理事業会計</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1.36</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1.19</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1.2</v>
      </c>
    </row>
    <row r="31" spans="1:11" x14ac:dyDescent="0.2">
      <c r="A31" s="169" t="str">
        <f>IF(連結実質赤字比率に係る赤字・黒字の構成分析!C$39="",NA(),連結実質赤字比率に係る赤字・黒字の構成分析!C$39)</f>
        <v>介護保険特別会計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0.57999999999999996</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0.97</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0.55000000000000004</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0.46</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1.27</v>
      </c>
    </row>
    <row r="32" spans="1:11" x14ac:dyDescent="0.2">
      <c r="A32" s="169" t="str">
        <f>IF(連結実質赤字比率に係る赤字・黒字の構成分析!C$38="",NA(),連結実質赤字比率に係る赤字・黒字の構成分析!C$38)</f>
        <v>一般旅客自動車運送事業会計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1.1399999999999999</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1.22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0.99</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1.17</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1.54</v>
      </c>
    </row>
    <row r="33" spans="1:16" x14ac:dyDescent="0.2">
      <c r="A33" s="169" t="str">
        <f>IF(連結実質赤字比率に係る赤字・黒字の構成分析!C$37="",NA(),連結実質赤字比率に係る赤字・黒字の構成分析!C$37)</f>
        <v>一般会計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2.96</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2.27</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4.51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3.79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2.2200000000000002</v>
      </c>
    </row>
    <row r="34" spans="1:16" x14ac:dyDescent="0.2">
      <c r="A34" s="169" t="str">
        <f>IF(連結実質赤字比率に係る赤字・黒字の構成分析!C$36="",NA(),連結実質赤字比率に係る赤字・黒字の構成分析!C$36)</f>
        <v>水道事業会計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3.78</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3.88</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3.89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0.64</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3.91</v>
      </c>
    </row>
    <row r="35" spans="1:16" x14ac:dyDescent="0.2">
      <c r="A35" s="169" t="str">
        <f>IF(連結実質赤字比率に係る赤字・黒字の構成分析!C$35="",NA(),連結実質赤字比率に係る赤字・黒字の構成分析!C$35)</f>
        <v>病院事業会計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14.92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13.3</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13.26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11.92</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13.45</v>
      </c>
    </row>
    <row r="36" spans="1:16" x14ac:dyDescent="0.2">
      <c r="A36" s="169" t="str">
        <f>IF(連結実質赤字比率に係る赤字・黒字の構成分析!C$34="",NA(),連結実質赤字比率に係る赤字・黒字の構成分析!C$34)</f>
        <v>国民健康保険特別会計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1.45</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1.06</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1.47</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0.21</v>
      </c>
      <c r="J36" s="169">
        <f>IF(ROUND(VALUE(SUBSTITUTE(連結実質赤字比率に係る赤字・黒字の構成分析!J$34,"▲", "-")), 2) &lt; 0, ABS(ROUND(VALUE(SUBSTITUTE(連結実質赤字比率に係る赤字・黒字の構成分析!J$34,"▲", "-")), 2)), NA())</f>
        <v>0.42</v>
      </c>
      <c r="K36" s="169" t="e">
        <f>IF(ROUND(VALUE(SUBSTITUTE(連結実質赤字比率に係る赤字・黒字の構成分析!J$34,"▲", "-")), 2) &gt;= 0, ABS(ROUND(VALUE(SUBSTITUTE(連結実質赤字比率に係る赤字・黒字の構成分析!J$34,"▲", "-")), 2)), NA())</f>
        <v>#N/A</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539</v>
      </c>
      <c r="E42" s="170"/>
      <c r="F42" s="170"/>
      <c r="G42" s="170">
        <f>'実質公債費比率（分子）の構造'!L$52</f>
        <v>566</v>
      </c>
      <c r="H42" s="170"/>
      <c r="I42" s="170"/>
      <c r="J42" s="170">
        <f>'実質公債費比率（分子）の構造'!M$52</f>
        <v>559</v>
      </c>
      <c r="K42" s="170"/>
      <c r="L42" s="170"/>
      <c r="M42" s="170">
        <f>'実質公債費比率（分子）の構造'!N$52</f>
        <v>548</v>
      </c>
      <c r="N42" s="170"/>
      <c r="O42" s="170"/>
      <c r="P42" s="170">
        <f>'実質公債費比率（分子）の構造'!O$52</f>
        <v>525</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f>'実質公債費比率（分子）の構造'!K$50</f>
        <v>16</v>
      </c>
      <c r="C44" s="170"/>
      <c r="D44" s="170"/>
      <c r="E44" s="170">
        <f>'実質公債費比率（分子）の構造'!L$50</f>
        <v>16</v>
      </c>
      <c r="F44" s="170"/>
      <c r="G44" s="170"/>
      <c r="H44" s="170">
        <f>'実質公債費比率（分子）の構造'!M$50</f>
        <v>16</v>
      </c>
      <c r="I44" s="170"/>
      <c r="J44" s="170"/>
      <c r="K44" s="170" t="str">
        <f>'実質公債費比率（分子）の構造'!N$50</f>
        <v>-</v>
      </c>
      <c r="L44" s="170"/>
      <c r="M44" s="170"/>
      <c r="N44" s="170" t="str">
        <f>'実質公債費比率（分子）の構造'!O$50</f>
        <v>-</v>
      </c>
      <c r="O44" s="170"/>
      <c r="P44" s="170"/>
    </row>
    <row r="45" spans="1:16" x14ac:dyDescent="0.2">
      <c r="A45" s="170" t="s">
        <v>68</v>
      </c>
      <c r="B45" s="170">
        <f>'実質公債費比率（分子）の構造'!K$49</f>
        <v>56</v>
      </c>
      <c r="C45" s="170"/>
      <c r="D45" s="170"/>
      <c r="E45" s="170">
        <f>'実質公債費比率（分子）の構造'!L$49</f>
        <v>55</v>
      </c>
      <c r="F45" s="170"/>
      <c r="G45" s="170"/>
      <c r="H45" s="170">
        <f>'実質公債費比率（分子）の構造'!M$49</f>
        <v>50</v>
      </c>
      <c r="I45" s="170"/>
      <c r="J45" s="170"/>
      <c r="K45" s="170">
        <f>'実質公債費比率（分子）の構造'!N$49</f>
        <v>31</v>
      </c>
      <c r="L45" s="170"/>
      <c r="M45" s="170"/>
      <c r="N45" s="170">
        <f>'実質公債費比率（分子）の構造'!O$49</f>
        <v>32</v>
      </c>
      <c r="O45" s="170"/>
      <c r="P45" s="170"/>
    </row>
    <row r="46" spans="1:16" x14ac:dyDescent="0.2">
      <c r="A46" s="170" t="s">
        <v>69</v>
      </c>
      <c r="B46" s="170">
        <f>'実質公債費比率（分子）の構造'!K$48</f>
        <v>142</v>
      </c>
      <c r="C46" s="170"/>
      <c r="D46" s="170"/>
      <c r="E46" s="170">
        <f>'実質公債費比率（分子）の構造'!L$48</f>
        <v>137</v>
      </c>
      <c r="F46" s="170"/>
      <c r="G46" s="170"/>
      <c r="H46" s="170">
        <f>'実質公債費比率（分子）の構造'!M$48</f>
        <v>150</v>
      </c>
      <c r="I46" s="170"/>
      <c r="J46" s="170"/>
      <c r="K46" s="170">
        <f>'実質公債費比率（分子）の構造'!N$48</f>
        <v>236</v>
      </c>
      <c r="L46" s="170"/>
      <c r="M46" s="170"/>
      <c r="N46" s="170">
        <f>'実質公債費比率（分子）の構造'!O$48</f>
        <v>137</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716</v>
      </c>
      <c r="C49" s="170"/>
      <c r="D49" s="170"/>
      <c r="E49" s="170">
        <f>'実質公債費比率（分子）の構造'!L$45</f>
        <v>736</v>
      </c>
      <c r="F49" s="170"/>
      <c r="G49" s="170"/>
      <c r="H49" s="170">
        <f>'実質公債費比率（分子）の構造'!M$45</f>
        <v>726</v>
      </c>
      <c r="I49" s="170"/>
      <c r="J49" s="170"/>
      <c r="K49" s="170">
        <f>'実質公債費比率（分子）の構造'!N$45</f>
        <v>710</v>
      </c>
      <c r="L49" s="170"/>
      <c r="M49" s="170"/>
      <c r="N49" s="170">
        <f>'実質公債費比率（分子）の構造'!O$45</f>
        <v>709</v>
      </c>
      <c r="O49" s="170"/>
      <c r="P49" s="170"/>
    </row>
    <row r="50" spans="1:16" x14ac:dyDescent="0.2">
      <c r="A50" s="170" t="s">
        <v>73</v>
      </c>
      <c r="B50" s="170" t="e">
        <f>NA()</f>
        <v>#N/A</v>
      </c>
      <c r="C50" s="170">
        <f>IF(ISNUMBER('実質公債費比率（分子）の構造'!K$53),'実質公債費比率（分子）の構造'!K$53,NA())</f>
        <v>391</v>
      </c>
      <c r="D50" s="170" t="e">
        <f>NA()</f>
        <v>#N/A</v>
      </c>
      <c r="E50" s="170" t="e">
        <f>NA()</f>
        <v>#N/A</v>
      </c>
      <c r="F50" s="170">
        <f>IF(ISNUMBER('実質公債費比率（分子）の構造'!L$53),'実質公債費比率（分子）の構造'!L$53,NA())</f>
        <v>378</v>
      </c>
      <c r="G50" s="170" t="e">
        <f>NA()</f>
        <v>#N/A</v>
      </c>
      <c r="H50" s="170" t="e">
        <f>NA()</f>
        <v>#N/A</v>
      </c>
      <c r="I50" s="170">
        <f>IF(ISNUMBER('実質公債費比率（分子）の構造'!M$53),'実質公債費比率（分子）の構造'!M$53,NA())</f>
        <v>383</v>
      </c>
      <c r="J50" s="170" t="e">
        <f>NA()</f>
        <v>#N/A</v>
      </c>
      <c r="K50" s="170" t="e">
        <f>NA()</f>
        <v>#N/A</v>
      </c>
      <c r="L50" s="170">
        <f>IF(ISNUMBER('実質公債費比率（分子）の構造'!N$53),'実質公債費比率（分子）の構造'!N$53,NA())</f>
        <v>429</v>
      </c>
      <c r="M50" s="170" t="e">
        <f>NA()</f>
        <v>#N/A</v>
      </c>
      <c r="N50" s="170" t="e">
        <f>NA()</f>
        <v>#N/A</v>
      </c>
      <c r="O50" s="170">
        <f>IF(ISNUMBER('実質公債費比率（分子）の構造'!O$53),'実質公債費比率（分子）の構造'!O$53,NA())</f>
        <v>353</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4664</v>
      </c>
      <c r="E56" s="169"/>
      <c r="F56" s="169"/>
      <c r="G56" s="169">
        <f>'将来負担比率（分子）の構造'!J$52</f>
        <v>4490</v>
      </c>
      <c r="H56" s="169"/>
      <c r="I56" s="169"/>
      <c r="J56" s="169">
        <f>'将来負担比率（分子）の構造'!K$52</f>
        <v>4483</v>
      </c>
      <c r="K56" s="169"/>
      <c r="L56" s="169"/>
      <c r="M56" s="169">
        <f>'将来負担比率（分子）の構造'!L$52</f>
        <v>4430</v>
      </c>
      <c r="N56" s="169"/>
      <c r="O56" s="169"/>
      <c r="P56" s="169">
        <f>'将来負担比率（分子）の構造'!M$52</f>
        <v>4253</v>
      </c>
    </row>
    <row r="57" spans="1:16" x14ac:dyDescent="0.2">
      <c r="A57" s="169" t="s">
        <v>44</v>
      </c>
      <c r="B57" s="169"/>
      <c r="C57" s="169"/>
      <c r="D57" s="169">
        <f>'将来負担比率（分子）の構造'!I$51</f>
        <v>592</v>
      </c>
      <c r="E57" s="169"/>
      <c r="F57" s="169"/>
      <c r="G57" s="169">
        <f>'将来負担比率（分子）の構造'!J$51</f>
        <v>570</v>
      </c>
      <c r="H57" s="169"/>
      <c r="I57" s="169"/>
      <c r="J57" s="169">
        <f>'将来負担比率（分子）の構造'!K$51</f>
        <v>489</v>
      </c>
      <c r="K57" s="169"/>
      <c r="L57" s="169"/>
      <c r="M57" s="169">
        <f>'将来負担比率（分子）の構造'!L$51</f>
        <v>470</v>
      </c>
      <c r="N57" s="169"/>
      <c r="O57" s="169"/>
      <c r="P57" s="169">
        <f>'将来負担比率（分子）の構造'!M$51</f>
        <v>376</v>
      </c>
    </row>
    <row r="58" spans="1:16" x14ac:dyDescent="0.2">
      <c r="A58" s="169" t="s">
        <v>43</v>
      </c>
      <c r="B58" s="169"/>
      <c r="C58" s="169"/>
      <c r="D58" s="169">
        <f>'将来負担比率（分子）の構造'!I$50</f>
        <v>3723</v>
      </c>
      <c r="E58" s="169"/>
      <c r="F58" s="169"/>
      <c r="G58" s="169">
        <f>'将来負担比率（分子）の構造'!J$50</f>
        <v>3840</v>
      </c>
      <c r="H58" s="169"/>
      <c r="I58" s="169"/>
      <c r="J58" s="169">
        <f>'将来負担比率（分子）の構造'!K$50</f>
        <v>4901</v>
      </c>
      <c r="K58" s="169"/>
      <c r="L58" s="169"/>
      <c r="M58" s="169">
        <f>'将来負担比率（分子）の構造'!L$50</f>
        <v>5828</v>
      </c>
      <c r="N58" s="169"/>
      <c r="O58" s="169"/>
      <c r="P58" s="169">
        <f>'将来負担比率（分子）の構造'!M$50</f>
        <v>5718</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1155</v>
      </c>
      <c r="C62" s="169"/>
      <c r="D62" s="169"/>
      <c r="E62" s="169">
        <f>'将来負担比率（分子）の構造'!J$45</f>
        <v>1228</v>
      </c>
      <c r="F62" s="169"/>
      <c r="G62" s="169"/>
      <c r="H62" s="169">
        <f>'将来負担比率（分子）の構造'!K$45</f>
        <v>1299</v>
      </c>
      <c r="I62" s="169"/>
      <c r="J62" s="169"/>
      <c r="K62" s="169">
        <f>'将来負担比率（分子）の構造'!L$45</f>
        <v>1240</v>
      </c>
      <c r="L62" s="169"/>
      <c r="M62" s="169"/>
      <c r="N62" s="169">
        <f>'将来負担比率（分子）の構造'!M$45</f>
        <v>1077</v>
      </c>
      <c r="O62" s="169"/>
      <c r="P62" s="169"/>
    </row>
    <row r="63" spans="1:16" x14ac:dyDescent="0.2">
      <c r="A63" s="169" t="s">
        <v>36</v>
      </c>
      <c r="B63" s="169">
        <f>'将来負担比率（分子）の構造'!I$44</f>
        <v>289</v>
      </c>
      <c r="C63" s="169"/>
      <c r="D63" s="169"/>
      <c r="E63" s="169">
        <f>'将来負担比率（分子）の構造'!J$44</f>
        <v>237</v>
      </c>
      <c r="F63" s="169"/>
      <c r="G63" s="169"/>
      <c r="H63" s="169">
        <f>'将来負担比率（分子）の構造'!K$44</f>
        <v>189</v>
      </c>
      <c r="I63" s="169"/>
      <c r="J63" s="169"/>
      <c r="K63" s="169">
        <f>'将来負担比率（分子）の構造'!L$44</f>
        <v>160</v>
      </c>
      <c r="L63" s="169"/>
      <c r="M63" s="169"/>
      <c r="N63" s="169">
        <f>'将来負担比率（分子）の構造'!M$44</f>
        <v>130</v>
      </c>
      <c r="O63" s="169"/>
      <c r="P63" s="169"/>
    </row>
    <row r="64" spans="1:16" x14ac:dyDescent="0.2">
      <c r="A64" s="169" t="s">
        <v>35</v>
      </c>
      <c r="B64" s="169">
        <f>'将来負担比率（分子）の構造'!I$43</f>
        <v>1221</v>
      </c>
      <c r="C64" s="169"/>
      <c r="D64" s="169"/>
      <c r="E64" s="169">
        <f>'将来負担比率（分子）の構造'!J$43</f>
        <v>1171</v>
      </c>
      <c r="F64" s="169"/>
      <c r="G64" s="169"/>
      <c r="H64" s="169">
        <f>'将来負担比率（分子）の構造'!K$43</f>
        <v>1191</v>
      </c>
      <c r="I64" s="169"/>
      <c r="J64" s="169"/>
      <c r="K64" s="169">
        <f>'将来負担比率（分子）の構造'!L$43</f>
        <v>1643</v>
      </c>
      <c r="L64" s="169"/>
      <c r="M64" s="169"/>
      <c r="N64" s="169">
        <f>'将来負担比率（分子）の構造'!M$43</f>
        <v>1495</v>
      </c>
      <c r="O64" s="169"/>
      <c r="P64" s="169"/>
    </row>
    <row r="65" spans="1:16" x14ac:dyDescent="0.2">
      <c r="A65" s="169" t="s">
        <v>34</v>
      </c>
      <c r="B65" s="169">
        <f>'将来負担比率（分子）の構造'!I$42</f>
        <v>32</v>
      </c>
      <c r="C65" s="169"/>
      <c r="D65" s="169"/>
      <c r="E65" s="169">
        <f>'将来負担比率（分子）の構造'!J$42</f>
        <v>16</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33</v>
      </c>
      <c r="B66" s="169">
        <f>'将来負担比率（分子）の構造'!I$41</f>
        <v>6822</v>
      </c>
      <c r="C66" s="169"/>
      <c r="D66" s="169"/>
      <c r="E66" s="169">
        <f>'将来負担比率（分子）の構造'!J$41</f>
        <v>6454</v>
      </c>
      <c r="F66" s="169"/>
      <c r="G66" s="169"/>
      <c r="H66" s="169">
        <f>'将来負担比率（分子）の構造'!K$41</f>
        <v>6465</v>
      </c>
      <c r="I66" s="169"/>
      <c r="J66" s="169"/>
      <c r="K66" s="169">
        <f>'将来負担比率（分子）の構造'!L$41</f>
        <v>6266</v>
      </c>
      <c r="L66" s="169"/>
      <c r="M66" s="169"/>
      <c r="N66" s="169">
        <f>'将来負担比率（分子）の構造'!M$41</f>
        <v>5917</v>
      </c>
      <c r="O66" s="169"/>
      <c r="P66" s="169"/>
    </row>
    <row r="67" spans="1:16" x14ac:dyDescent="0.2">
      <c r="A67" s="169" t="s">
        <v>77</v>
      </c>
      <c r="B67" s="169" t="e">
        <f>NA()</f>
        <v>#N/A</v>
      </c>
      <c r="C67" s="169">
        <f>IF(ISNUMBER('将来負担比率（分子）の構造'!I$53), IF('将来負担比率（分子）の構造'!I$53 &lt; 0, 0, '将来負担比率（分子）の構造'!I$53), NA())</f>
        <v>541</v>
      </c>
      <c r="D67" s="169" t="e">
        <f>NA()</f>
        <v>#N/A</v>
      </c>
      <c r="E67" s="169" t="e">
        <f>NA()</f>
        <v>#N/A</v>
      </c>
      <c r="F67" s="169">
        <f>IF(ISNUMBER('将来負担比率（分子）の構造'!J$53), IF('将来負担比率（分子）の構造'!J$53 &lt; 0, 0, '将来負担比率（分子）の構造'!J$53), NA())</f>
        <v>205</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1300</v>
      </c>
      <c r="C72" s="173">
        <f>基金残高に係る経年分析!G55</f>
        <v>1300</v>
      </c>
      <c r="D72" s="173">
        <f>基金残高に係る経年分析!H55</f>
        <v>1300</v>
      </c>
    </row>
    <row r="73" spans="1:16" x14ac:dyDescent="0.2">
      <c r="A73" s="172" t="s">
        <v>80</v>
      </c>
      <c r="B73" s="173">
        <f>基金残高に係る経年分析!F56</f>
        <v>212</v>
      </c>
      <c r="C73" s="173">
        <f>基金残高に係る経年分析!G56</f>
        <v>300</v>
      </c>
      <c r="D73" s="173">
        <f>基金残高に係る経年分析!H56</f>
        <v>300</v>
      </c>
    </row>
    <row r="74" spans="1:16" x14ac:dyDescent="0.2">
      <c r="A74" s="172" t="s">
        <v>81</v>
      </c>
      <c r="B74" s="173">
        <f>基金残高に係る経年分析!F57</f>
        <v>3031</v>
      </c>
      <c r="C74" s="173">
        <f>基金残高に係る経年分析!G57</f>
        <v>3837</v>
      </c>
      <c r="D74" s="173">
        <f>基金残高に係る経年分析!H57</f>
        <v>3711</v>
      </c>
    </row>
  </sheetData>
  <sheetProtection algorithmName="SHA-512" hashValue="nQjcx7IW6OGO7P1GSodD9mRWQBc3/XUocMB4dsEG67Ha9EZ9KehT0wkxMfAprNz6Wlt4Xd/WvlTXGb01rTDZew==" saltValue="omvkD8ZW3qlBTqLWwwNOQ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216</v>
      </c>
      <c r="DI1" s="731"/>
      <c r="DJ1" s="731"/>
      <c r="DK1" s="731"/>
      <c r="DL1" s="731"/>
      <c r="DM1" s="731"/>
      <c r="DN1" s="732"/>
      <c r="DO1" s="208"/>
      <c r="DP1" s="730" t="s">
        <v>217</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218</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219</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220</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221</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222</v>
      </c>
      <c r="S4" s="687"/>
      <c r="T4" s="687"/>
      <c r="U4" s="687"/>
      <c r="V4" s="687"/>
      <c r="W4" s="687"/>
      <c r="X4" s="687"/>
      <c r="Y4" s="688"/>
      <c r="Z4" s="686" t="s">
        <v>223</v>
      </c>
      <c r="AA4" s="687"/>
      <c r="AB4" s="687"/>
      <c r="AC4" s="688"/>
      <c r="AD4" s="686" t="s">
        <v>224</v>
      </c>
      <c r="AE4" s="687"/>
      <c r="AF4" s="687"/>
      <c r="AG4" s="687"/>
      <c r="AH4" s="687"/>
      <c r="AI4" s="687"/>
      <c r="AJ4" s="687"/>
      <c r="AK4" s="688"/>
      <c r="AL4" s="686" t="s">
        <v>223</v>
      </c>
      <c r="AM4" s="687"/>
      <c r="AN4" s="687"/>
      <c r="AO4" s="688"/>
      <c r="AP4" s="733" t="s">
        <v>225</v>
      </c>
      <c r="AQ4" s="733"/>
      <c r="AR4" s="733"/>
      <c r="AS4" s="733"/>
      <c r="AT4" s="733"/>
      <c r="AU4" s="733"/>
      <c r="AV4" s="733"/>
      <c r="AW4" s="733"/>
      <c r="AX4" s="733"/>
      <c r="AY4" s="733"/>
      <c r="AZ4" s="733"/>
      <c r="BA4" s="733"/>
      <c r="BB4" s="733"/>
      <c r="BC4" s="733"/>
      <c r="BD4" s="733"/>
      <c r="BE4" s="733"/>
      <c r="BF4" s="733"/>
      <c r="BG4" s="733" t="s">
        <v>226</v>
      </c>
      <c r="BH4" s="733"/>
      <c r="BI4" s="733"/>
      <c r="BJ4" s="733"/>
      <c r="BK4" s="733"/>
      <c r="BL4" s="733"/>
      <c r="BM4" s="733"/>
      <c r="BN4" s="733"/>
      <c r="BO4" s="733" t="s">
        <v>223</v>
      </c>
      <c r="BP4" s="733"/>
      <c r="BQ4" s="733"/>
      <c r="BR4" s="733"/>
      <c r="BS4" s="733" t="s">
        <v>227</v>
      </c>
      <c r="BT4" s="733"/>
      <c r="BU4" s="733"/>
      <c r="BV4" s="733"/>
      <c r="BW4" s="733"/>
      <c r="BX4" s="733"/>
      <c r="BY4" s="733"/>
      <c r="BZ4" s="733"/>
      <c r="CA4" s="733"/>
      <c r="CB4" s="733"/>
      <c r="CD4" s="686" t="s">
        <v>228</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229</v>
      </c>
      <c r="C5" s="693"/>
      <c r="D5" s="693"/>
      <c r="E5" s="693"/>
      <c r="F5" s="693"/>
      <c r="G5" s="693"/>
      <c r="H5" s="693"/>
      <c r="I5" s="693"/>
      <c r="J5" s="693"/>
      <c r="K5" s="693"/>
      <c r="L5" s="693"/>
      <c r="M5" s="693"/>
      <c r="N5" s="693"/>
      <c r="O5" s="693"/>
      <c r="P5" s="693"/>
      <c r="Q5" s="694"/>
      <c r="R5" s="689">
        <v>941188</v>
      </c>
      <c r="S5" s="690"/>
      <c r="T5" s="690"/>
      <c r="U5" s="690"/>
      <c r="V5" s="690"/>
      <c r="W5" s="690"/>
      <c r="X5" s="690"/>
      <c r="Y5" s="715"/>
      <c r="Z5" s="728">
        <v>10.199999999999999</v>
      </c>
      <c r="AA5" s="728"/>
      <c r="AB5" s="728"/>
      <c r="AC5" s="728"/>
      <c r="AD5" s="729">
        <v>941188</v>
      </c>
      <c r="AE5" s="729"/>
      <c r="AF5" s="729"/>
      <c r="AG5" s="729"/>
      <c r="AH5" s="729"/>
      <c r="AI5" s="729"/>
      <c r="AJ5" s="729"/>
      <c r="AK5" s="729"/>
      <c r="AL5" s="716">
        <v>24.2</v>
      </c>
      <c r="AM5" s="698"/>
      <c r="AN5" s="698"/>
      <c r="AO5" s="717"/>
      <c r="AP5" s="692" t="s">
        <v>230</v>
      </c>
      <c r="AQ5" s="693"/>
      <c r="AR5" s="693"/>
      <c r="AS5" s="693"/>
      <c r="AT5" s="693"/>
      <c r="AU5" s="693"/>
      <c r="AV5" s="693"/>
      <c r="AW5" s="693"/>
      <c r="AX5" s="693"/>
      <c r="AY5" s="693"/>
      <c r="AZ5" s="693"/>
      <c r="BA5" s="693"/>
      <c r="BB5" s="693"/>
      <c r="BC5" s="693"/>
      <c r="BD5" s="693"/>
      <c r="BE5" s="693"/>
      <c r="BF5" s="694"/>
      <c r="BG5" s="634">
        <v>941188</v>
      </c>
      <c r="BH5" s="635"/>
      <c r="BI5" s="635"/>
      <c r="BJ5" s="635"/>
      <c r="BK5" s="635"/>
      <c r="BL5" s="635"/>
      <c r="BM5" s="635"/>
      <c r="BN5" s="636"/>
      <c r="BO5" s="672">
        <v>100</v>
      </c>
      <c r="BP5" s="672"/>
      <c r="BQ5" s="672"/>
      <c r="BR5" s="672"/>
      <c r="BS5" s="673" t="s">
        <v>130</v>
      </c>
      <c r="BT5" s="673"/>
      <c r="BU5" s="673"/>
      <c r="BV5" s="673"/>
      <c r="BW5" s="673"/>
      <c r="BX5" s="673"/>
      <c r="BY5" s="673"/>
      <c r="BZ5" s="673"/>
      <c r="CA5" s="673"/>
      <c r="CB5" s="713"/>
      <c r="CD5" s="686" t="s">
        <v>225</v>
      </c>
      <c r="CE5" s="687"/>
      <c r="CF5" s="687"/>
      <c r="CG5" s="687"/>
      <c r="CH5" s="687"/>
      <c r="CI5" s="687"/>
      <c r="CJ5" s="687"/>
      <c r="CK5" s="687"/>
      <c r="CL5" s="687"/>
      <c r="CM5" s="687"/>
      <c r="CN5" s="687"/>
      <c r="CO5" s="687"/>
      <c r="CP5" s="687"/>
      <c r="CQ5" s="688"/>
      <c r="CR5" s="686" t="s">
        <v>231</v>
      </c>
      <c r="CS5" s="687"/>
      <c r="CT5" s="687"/>
      <c r="CU5" s="687"/>
      <c r="CV5" s="687"/>
      <c r="CW5" s="687"/>
      <c r="CX5" s="687"/>
      <c r="CY5" s="688"/>
      <c r="CZ5" s="686" t="s">
        <v>223</v>
      </c>
      <c r="DA5" s="687"/>
      <c r="DB5" s="687"/>
      <c r="DC5" s="688"/>
      <c r="DD5" s="686" t="s">
        <v>232</v>
      </c>
      <c r="DE5" s="687"/>
      <c r="DF5" s="687"/>
      <c r="DG5" s="687"/>
      <c r="DH5" s="687"/>
      <c r="DI5" s="687"/>
      <c r="DJ5" s="687"/>
      <c r="DK5" s="687"/>
      <c r="DL5" s="687"/>
      <c r="DM5" s="687"/>
      <c r="DN5" s="687"/>
      <c r="DO5" s="687"/>
      <c r="DP5" s="688"/>
      <c r="DQ5" s="686" t="s">
        <v>233</v>
      </c>
      <c r="DR5" s="687"/>
      <c r="DS5" s="687"/>
      <c r="DT5" s="687"/>
      <c r="DU5" s="687"/>
      <c r="DV5" s="687"/>
      <c r="DW5" s="687"/>
      <c r="DX5" s="687"/>
      <c r="DY5" s="687"/>
      <c r="DZ5" s="687"/>
      <c r="EA5" s="687"/>
      <c r="EB5" s="687"/>
      <c r="EC5" s="688"/>
    </row>
    <row r="6" spans="2:143" ht="11.25" customHeight="1" x14ac:dyDescent="0.2">
      <c r="B6" s="631" t="s">
        <v>234</v>
      </c>
      <c r="C6" s="632"/>
      <c r="D6" s="632"/>
      <c r="E6" s="632"/>
      <c r="F6" s="632"/>
      <c r="G6" s="632"/>
      <c r="H6" s="632"/>
      <c r="I6" s="632"/>
      <c r="J6" s="632"/>
      <c r="K6" s="632"/>
      <c r="L6" s="632"/>
      <c r="M6" s="632"/>
      <c r="N6" s="632"/>
      <c r="O6" s="632"/>
      <c r="P6" s="632"/>
      <c r="Q6" s="633"/>
      <c r="R6" s="634">
        <v>71716</v>
      </c>
      <c r="S6" s="635"/>
      <c r="T6" s="635"/>
      <c r="U6" s="635"/>
      <c r="V6" s="635"/>
      <c r="W6" s="635"/>
      <c r="X6" s="635"/>
      <c r="Y6" s="636"/>
      <c r="Z6" s="672">
        <v>0.8</v>
      </c>
      <c r="AA6" s="672"/>
      <c r="AB6" s="672"/>
      <c r="AC6" s="672"/>
      <c r="AD6" s="673">
        <v>71716</v>
      </c>
      <c r="AE6" s="673"/>
      <c r="AF6" s="673"/>
      <c r="AG6" s="673"/>
      <c r="AH6" s="673"/>
      <c r="AI6" s="673"/>
      <c r="AJ6" s="673"/>
      <c r="AK6" s="673"/>
      <c r="AL6" s="637">
        <v>1.8</v>
      </c>
      <c r="AM6" s="638"/>
      <c r="AN6" s="638"/>
      <c r="AO6" s="674"/>
      <c r="AP6" s="631" t="s">
        <v>235</v>
      </c>
      <c r="AQ6" s="632"/>
      <c r="AR6" s="632"/>
      <c r="AS6" s="632"/>
      <c r="AT6" s="632"/>
      <c r="AU6" s="632"/>
      <c r="AV6" s="632"/>
      <c r="AW6" s="632"/>
      <c r="AX6" s="632"/>
      <c r="AY6" s="632"/>
      <c r="AZ6" s="632"/>
      <c r="BA6" s="632"/>
      <c r="BB6" s="632"/>
      <c r="BC6" s="632"/>
      <c r="BD6" s="632"/>
      <c r="BE6" s="632"/>
      <c r="BF6" s="633"/>
      <c r="BG6" s="634">
        <v>941188</v>
      </c>
      <c r="BH6" s="635"/>
      <c r="BI6" s="635"/>
      <c r="BJ6" s="635"/>
      <c r="BK6" s="635"/>
      <c r="BL6" s="635"/>
      <c r="BM6" s="635"/>
      <c r="BN6" s="636"/>
      <c r="BO6" s="672">
        <v>100</v>
      </c>
      <c r="BP6" s="672"/>
      <c r="BQ6" s="672"/>
      <c r="BR6" s="672"/>
      <c r="BS6" s="673" t="s">
        <v>130</v>
      </c>
      <c r="BT6" s="673"/>
      <c r="BU6" s="673"/>
      <c r="BV6" s="673"/>
      <c r="BW6" s="673"/>
      <c r="BX6" s="673"/>
      <c r="BY6" s="673"/>
      <c r="BZ6" s="673"/>
      <c r="CA6" s="673"/>
      <c r="CB6" s="713"/>
      <c r="CD6" s="692" t="s">
        <v>236</v>
      </c>
      <c r="CE6" s="693"/>
      <c r="CF6" s="693"/>
      <c r="CG6" s="693"/>
      <c r="CH6" s="693"/>
      <c r="CI6" s="693"/>
      <c r="CJ6" s="693"/>
      <c r="CK6" s="693"/>
      <c r="CL6" s="693"/>
      <c r="CM6" s="693"/>
      <c r="CN6" s="693"/>
      <c r="CO6" s="693"/>
      <c r="CP6" s="693"/>
      <c r="CQ6" s="694"/>
      <c r="CR6" s="634">
        <v>80191</v>
      </c>
      <c r="CS6" s="635"/>
      <c r="CT6" s="635"/>
      <c r="CU6" s="635"/>
      <c r="CV6" s="635"/>
      <c r="CW6" s="635"/>
      <c r="CX6" s="635"/>
      <c r="CY6" s="636"/>
      <c r="CZ6" s="716">
        <v>0.9</v>
      </c>
      <c r="DA6" s="698"/>
      <c r="DB6" s="698"/>
      <c r="DC6" s="718"/>
      <c r="DD6" s="640" t="s">
        <v>237</v>
      </c>
      <c r="DE6" s="635"/>
      <c r="DF6" s="635"/>
      <c r="DG6" s="635"/>
      <c r="DH6" s="635"/>
      <c r="DI6" s="635"/>
      <c r="DJ6" s="635"/>
      <c r="DK6" s="635"/>
      <c r="DL6" s="635"/>
      <c r="DM6" s="635"/>
      <c r="DN6" s="635"/>
      <c r="DO6" s="635"/>
      <c r="DP6" s="636"/>
      <c r="DQ6" s="640">
        <v>80188</v>
      </c>
      <c r="DR6" s="635"/>
      <c r="DS6" s="635"/>
      <c r="DT6" s="635"/>
      <c r="DU6" s="635"/>
      <c r="DV6" s="635"/>
      <c r="DW6" s="635"/>
      <c r="DX6" s="635"/>
      <c r="DY6" s="635"/>
      <c r="DZ6" s="635"/>
      <c r="EA6" s="635"/>
      <c r="EB6" s="635"/>
      <c r="EC6" s="671"/>
    </row>
    <row r="7" spans="2:143" ht="11.25" customHeight="1" x14ac:dyDescent="0.2">
      <c r="B7" s="631" t="s">
        <v>238</v>
      </c>
      <c r="C7" s="632"/>
      <c r="D7" s="632"/>
      <c r="E7" s="632"/>
      <c r="F7" s="632"/>
      <c r="G7" s="632"/>
      <c r="H7" s="632"/>
      <c r="I7" s="632"/>
      <c r="J7" s="632"/>
      <c r="K7" s="632"/>
      <c r="L7" s="632"/>
      <c r="M7" s="632"/>
      <c r="N7" s="632"/>
      <c r="O7" s="632"/>
      <c r="P7" s="632"/>
      <c r="Q7" s="633"/>
      <c r="R7" s="634">
        <v>1313</v>
      </c>
      <c r="S7" s="635"/>
      <c r="T7" s="635"/>
      <c r="U7" s="635"/>
      <c r="V7" s="635"/>
      <c r="W7" s="635"/>
      <c r="X7" s="635"/>
      <c r="Y7" s="636"/>
      <c r="Z7" s="672">
        <v>0</v>
      </c>
      <c r="AA7" s="672"/>
      <c r="AB7" s="672"/>
      <c r="AC7" s="672"/>
      <c r="AD7" s="673">
        <v>1313</v>
      </c>
      <c r="AE7" s="673"/>
      <c r="AF7" s="673"/>
      <c r="AG7" s="673"/>
      <c r="AH7" s="673"/>
      <c r="AI7" s="673"/>
      <c r="AJ7" s="673"/>
      <c r="AK7" s="673"/>
      <c r="AL7" s="637">
        <v>0</v>
      </c>
      <c r="AM7" s="638"/>
      <c r="AN7" s="638"/>
      <c r="AO7" s="674"/>
      <c r="AP7" s="631" t="s">
        <v>239</v>
      </c>
      <c r="AQ7" s="632"/>
      <c r="AR7" s="632"/>
      <c r="AS7" s="632"/>
      <c r="AT7" s="632"/>
      <c r="AU7" s="632"/>
      <c r="AV7" s="632"/>
      <c r="AW7" s="632"/>
      <c r="AX7" s="632"/>
      <c r="AY7" s="632"/>
      <c r="AZ7" s="632"/>
      <c r="BA7" s="632"/>
      <c r="BB7" s="632"/>
      <c r="BC7" s="632"/>
      <c r="BD7" s="632"/>
      <c r="BE7" s="632"/>
      <c r="BF7" s="633"/>
      <c r="BG7" s="634">
        <v>421035</v>
      </c>
      <c r="BH7" s="635"/>
      <c r="BI7" s="635"/>
      <c r="BJ7" s="635"/>
      <c r="BK7" s="635"/>
      <c r="BL7" s="635"/>
      <c r="BM7" s="635"/>
      <c r="BN7" s="636"/>
      <c r="BO7" s="672">
        <v>44.7</v>
      </c>
      <c r="BP7" s="672"/>
      <c r="BQ7" s="672"/>
      <c r="BR7" s="672"/>
      <c r="BS7" s="673" t="s">
        <v>130</v>
      </c>
      <c r="BT7" s="673"/>
      <c r="BU7" s="673"/>
      <c r="BV7" s="673"/>
      <c r="BW7" s="673"/>
      <c r="BX7" s="673"/>
      <c r="BY7" s="673"/>
      <c r="BZ7" s="673"/>
      <c r="CA7" s="673"/>
      <c r="CB7" s="713"/>
      <c r="CD7" s="631" t="s">
        <v>240</v>
      </c>
      <c r="CE7" s="632"/>
      <c r="CF7" s="632"/>
      <c r="CG7" s="632"/>
      <c r="CH7" s="632"/>
      <c r="CI7" s="632"/>
      <c r="CJ7" s="632"/>
      <c r="CK7" s="632"/>
      <c r="CL7" s="632"/>
      <c r="CM7" s="632"/>
      <c r="CN7" s="632"/>
      <c r="CO7" s="632"/>
      <c r="CP7" s="632"/>
      <c r="CQ7" s="633"/>
      <c r="CR7" s="634">
        <v>1040264</v>
      </c>
      <c r="CS7" s="635"/>
      <c r="CT7" s="635"/>
      <c r="CU7" s="635"/>
      <c r="CV7" s="635"/>
      <c r="CW7" s="635"/>
      <c r="CX7" s="635"/>
      <c r="CY7" s="636"/>
      <c r="CZ7" s="672">
        <v>11.6</v>
      </c>
      <c r="DA7" s="672"/>
      <c r="DB7" s="672"/>
      <c r="DC7" s="672"/>
      <c r="DD7" s="640">
        <v>1992</v>
      </c>
      <c r="DE7" s="635"/>
      <c r="DF7" s="635"/>
      <c r="DG7" s="635"/>
      <c r="DH7" s="635"/>
      <c r="DI7" s="635"/>
      <c r="DJ7" s="635"/>
      <c r="DK7" s="635"/>
      <c r="DL7" s="635"/>
      <c r="DM7" s="635"/>
      <c r="DN7" s="635"/>
      <c r="DO7" s="635"/>
      <c r="DP7" s="636"/>
      <c r="DQ7" s="640">
        <v>893251</v>
      </c>
      <c r="DR7" s="635"/>
      <c r="DS7" s="635"/>
      <c r="DT7" s="635"/>
      <c r="DU7" s="635"/>
      <c r="DV7" s="635"/>
      <c r="DW7" s="635"/>
      <c r="DX7" s="635"/>
      <c r="DY7" s="635"/>
      <c r="DZ7" s="635"/>
      <c r="EA7" s="635"/>
      <c r="EB7" s="635"/>
      <c r="EC7" s="671"/>
    </row>
    <row r="8" spans="2:143" ht="11.25" customHeight="1" x14ac:dyDescent="0.2">
      <c r="B8" s="631" t="s">
        <v>241</v>
      </c>
      <c r="C8" s="632"/>
      <c r="D8" s="632"/>
      <c r="E8" s="632"/>
      <c r="F8" s="632"/>
      <c r="G8" s="632"/>
      <c r="H8" s="632"/>
      <c r="I8" s="632"/>
      <c r="J8" s="632"/>
      <c r="K8" s="632"/>
      <c r="L8" s="632"/>
      <c r="M8" s="632"/>
      <c r="N8" s="632"/>
      <c r="O8" s="632"/>
      <c r="P8" s="632"/>
      <c r="Q8" s="633"/>
      <c r="R8" s="634">
        <v>6975</v>
      </c>
      <c r="S8" s="635"/>
      <c r="T8" s="635"/>
      <c r="U8" s="635"/>
      <c r="V8" s="635"/>
      <c r="W8" s="635"/>
      <c r="X8" s="635"/>
      <c r="Y8" s="636"/>
      <c r="Z8" s="672">
        <v>0.1</v>
      </c>
      <c r="AA8" s="672"/>
      <c r="AB8" s="672"/>
      <c r="AC8" s="672"/>
      <c r="AD8" s="673">
        <v>6975</v>
      </c>
      <c r="AE8" s="673"/>
      <c r="AF8" s="673"/>
      <c r="AG8" s="673"/>
      <c r="AH8" s="673"/>
      <c r="AI8" s="673"/>
      <c r="AJ8" s="673"/>
      <c r="AK8" s="673"/>
      <c r="AL8" s="637">
        <v>0.2</v>
      </c>
      <c r="AM8" s="638"/>
      <c r="AN8" s="638"/>
      <c r="AO8" s="674"/>
      <c r="AP8" s="631" t="s">
        <v>242</v>
      </c>
      <c r="AQ8" s="632"/>
      <c r="AR8" s="632"/>
      <c r="AS8" s="632"/>
      <c r="AT8" s="632"/>
      <c r="AU8" s="632"/>
      <c r="AV8" s="632"/>
      <c r="AW8" s="632"/>
      <c r="AX8" s="632"/>
      <c r="AY8" s="632"/>
      <c r="AZ8" s="632"/>
      <c r="BA8" s="632"/>
      <c r="BB8" s="632"/>
      <c r="BC8" s="632"/>
      <c r="BD8" s="632"/>
      <c r="BE8" s="632"/>
      <c r="BF8" s="633"/>
      <c r="BG8" s="634">
        <v>12794</v>
      </c>
      <c r="BH8" s="635"/>
      <c r="BI8" s="635"/>
      <c r="BJ8" s="635"/>
      <c r="BK8" s="635"/>
      <c r="BL8" s="635"/>
      <c r="BM8" s="635"/>
      <c r="BN8" s="636"/>
      <c r="BO8" s="672">
        <v>1.4</v>
      </c>
      <c r="BP8" s="672"/>
      <c r="BQ8" s="672"/>
      <c r="BR8" s="672"/>
      <c r="BS8" s="673" t="s">
        <v>130</v>
      </c>
      <c r="BT8" s="673"/>
      <c r="BU8" s="673"/>
      <c r="BV8" s="673"/>
      <c r="BW8" s="673"/>
      <c r="BX8" s="673"/>
      <c r="BY8" s="673"/>
      <c r="BZ8" s="673"/>
      <c r="CA8" s="673"/>
      <c r="CB8" s="713"/>
      <c r="CD8" s="631" t="s">
        <v>243</v>
      </c>
      <c r="CE8" s="632"/>
      <c r="CF8" s="632"/>
      <c r="CG8" s="632"/>
      <c r="CH8" s="632"/>
      <c r="CI8" s="632"/>
      <c r="CJ8" s="632"/>
      <c r="CK8" s="632"/>
      <c r="CL8" s="632"/>
      <c r="CM8" s="632"/>
      <c r="CN8" s="632"/>
      <c r="CO8" s="632"/>
      <c r="CP8" s="632"/>
      <c r="CQ8" s="633"/>
      <c r="CR8" s="634">
        <v>1400356</v>
      </c>
      <c r="CS8" s="635"/>
      <c r="CT8" s="635"/>
      <c r="CU8" s="635"/>
      <c r="CV8" s="635"/>
      <c r="CW8" s="635"/>
      <c r="CX8" s="635"/>
      <c r="CY8" s="636"/>
      <c r="CZ8" s="672">
        <v>15.6</v>
      </c>
      <c r="DA8" s="672"/>
      <c r="DB8" s="672"/>
      <c r="DC8" s="672"/>
      <c r="DD8" s="640">
        <v>793</v>
      </c>
      <c r="DE8" s="635"/>
      <c r="DF8" s="635"/>
      <c r="DG8" s="635"/>
      <c r="DH8" s="635"/>
      <c r="DI8" s="635"/>
      <c r="DJ8" s="635"/>
      <c r="DK8" s="635"/>
      <c r="DL8" s="635"/>
      <c r="DM8" s="635"/>
      <c r="DN8" s="635"/>
      <c r="DO8" s="635"/>
      <c r="DP8" s="636"/>
      <c r="DQ8" s="640">
        <v>642814</v>
      </c>
      <c r="DR8" s="635"/>
      <c r="DS8" s="635"/>
      <c r="DT8" s="635"/>
      <c r="DU8" s="635"/>
      <c r="DV8" s="635"/>
      <c r="DW8" s="635"/>
      <c r="DX8" s="635"/>
      <c r="DY8" s="635"/>
      <c r="DZ8" s="635"/>
      <c r="EA8" s="635"/>
      <c r="EB8" s="635"/>
      <c r="EC8" s="671"/>
    </row>
    <row r="9" spans="2:143" ht="11.25" customHeight="1" x14ac:dyDescent="0.2">
      <c r="B9" s="631" t="s">
        <v>244</v>
      </c>
      <c r="C9" s="632"/>
      <c r="D9" s="632"/>
      <c r="E9" s="632"/>
      <c r="F9" s="632"/>
      <c r="G9" s="632"/>
      <c r="H9" s="632"/>
      <c r="I9" s="632"/>
      <c r="J9" s="632"/>
      <c r="K9" s="632"/>
      <c r="L9" s="632"/>
      <c r="M9" s="632"/>
      <c r="N9" s="632"/>
      <c r="O9" s="632"/>
      <c r="P9" s="632"/>
      <c r="Q9" s="633"/>
      <c r="R9" s="634">
        <v>5326</v>
      </c>
      <c r="S9" s="635"/>
      <c r="T9" s="635"/>
      <c r="U9" s="635"/>
      <c r="V9" s="635"/>
      <c r="W9" s="635"/>
      <c r="X9" s="635"/>
      <c r="Y9" s="636"/>
      <c r="Z9" s="672">
        <v>0.1</v>
      </c>
      <c r="AA9" s="672"/>
      <c r="AB9" s="672"/>
      <c r="AC9" s="672"/>
      <c r="AD9" s="673">
        <v>5326</v>
      </c>
      <c r="AE9" s="673"/>
      <c r="AF9" s="673"/>
      <c r="AG9" s="673"/>
      <c r="AH9" s="673"/>
      <c r="AI9" s="673"/>
      <c r="AJ9" s="673"/>
      <c r="AK9" s="673"/>
      <c r="AL9" s="637">
        <v>0.1</v>
      </c>
      <c r="AM9" s="638"/>
      <c r="AN9" s="638"/>
      <c r="AO9" s="674"/>
      <c r="AP9" s="631" t="s">
        <v>245</v>
      </c>
      <c r="AQ9" s="632"/>
      <c r="AR9" s="632"/>
      <c r="AS9" s="632"/>
      <c r="AT9" s="632"/>
      <c r="AU9" s="632"/>
      <c r="AV9" s="632"/>
      <c r="AW9" s="632"/>
      <c r="AX9" s="632"/>
      <c r="AY9" s="632"/>
      <c r="AZ9" s="632"/>
      <c r="BA9" s="632"/>
      <c r="BB9" s="632"/>
      <c r="BC9" s="632"/>
      <c r="BD9" s="632"/>
      <c r="BE9" s="632"/>
      <c r="BF9" s="633"/>
      <c r="BG9" s="634">
        <v>375306</v>
      </c>
      <c r="BH9" s="635"/>
      <c r="BI9" s="635"/>
      <c r="BJ9" s="635"/>
      <c r="BK9" s="635"/>
      <c r="BL9" s="635"/>
      <c r="BM9" s="635"/>
      <c r="BN9" s="636"/>
      <c r="BO9" s="672">
        <v>39.9</v>
      </c>
      <c r="BP9" s="672"/>
      <c r="BQ9" s="672"/>
      <c r="BR9" s="672"/>
      <c r="BS9" s="673" t="s">
        <v>130</v>
      </c>
      <c r="BT9" s="673"/>
      <c r="BU9" s="673"/>
      <c r="BV9" s="673"/>
      <c r="BW9" s="673"/>
      <c r="BX9" s="673"/>
      <c r="BY9" s="673"/>
      <c r="BZ9" s="673"/>
      <c r="CA9" s="673"/>
      <c r="CB9" s="713"/>
      <c r="CD9" s="631" t="s">
        <v>246</v>
      </c>
      <c r="CE9" s="632"/>
      <c r="CF9" s="632"/>
      <c r="CG9" s="632"/>
      <c r="CH9" s="632"/>
      <c r="CI9" s="632"/>
      <c r="CJ9" s="632"/>
      <c r="CK9" s="632"/>
      <c r="CL9" s="632"/>
      <c r="CM9" s="632"/>
      <c r="CN9" s="632"/>
      <c r="CO9" s="632"/>
      <c r="CP9" s="632"/>
      <c r="CQ9" s="633"/>
      <c r="CR9" s="634">
        <v>2362299</v>
      </c>
      <c r="CS9" s="635"/>
      <c r="CT9" s="635"/>
      <c r="CU9" s="635"/>
      <c r="CV9" s="635"/>
      <c r="CW9" s="635"/>
      <c r="CX9" s="635"/>
      <c r="CY9" s="636"/>
      <c r="CZ9" s="672">
        <v>26.3</v>
      </c>
      <c r="DA9" s="672"/>
      <c r="DB9" s="672"/>
      <c r="DC9" s="672"/>
      <c r="DD9" s="640">
        <v>1046179</v>
      </c>
      <c r="DE9" s="635"/>
      <c r="DF9" s="635"/>
      <c r="DG9" s="635"/>
      <c r="DH9" s="635"/>
      <c r="DI9" s="635"/>
      <c r="DJ9" s="635"/>
      <c r="DK9" s="635"/>
      <c r="DL9" s="635"/>
      <c r="DM9" s="635"/>
      <c r="DN9" s="635"/>
      <c r="DO9" s="635"/>
      <c r="DP9" s="636"/>
      <c r="DQ9" s="640">
        <v>1138183</v>
      </c>
      <c r="DR9" s="635"/>
      <c r="DS9" s="635"/>
      <c r="DT9" s="635"/>
      <c r="DU9" s="635"/>
      <c r="DV9" s="635"/>
      <c r="DW9" s="635"/>
      <c r="DX9" s="635"/>
      <c r="DY9" s="635"/>
      <c r="DZ9" s="635"/>
      <c r="EA9" s="635"/>
      <c r="EB9" s="635"/>
      <c r="EC9" s="671"/>
    </row>
    <row r="10" spans="2:143" ht="11.25" customHeight="1" x14ac:dyDescent="0.2">
      <c r="B10" s="631" t="s">
        <v>247</v>
      </c>
      <c r="C10" s="632"/>
      <c r="D10" s="632"/>
      <c r="E10" s="632"/>
      <c r="F10" s="632"/>
      <c r="G10" s="632"/>
      <c r="H10" s="632"/>
      <c r="I10" s="632"/>
      <c r="J10" s="632"/>
      <c r="K10" s="632"/>
      <c r="L10" s="632"/>
      <c r="M10" s="632"/>
      <c r="N10" s="632"/>
      <c r="O10" s="632"/>
      <c r="P10" s="632"/>
      <c r="Q10" s="633"/>
      <c r="R10" s="634" t="s">
        <v>130</v>
      </c>
      <c r="S10" s="635"/>
      <c r="T10" s="635"/>
      <c r="U10" s="635"/>
      <c r="V10" s="635"/>
      <c r="W10" s="635"/>
      <c r="X10" s="635"/>
      <c r="Y10" s="636"/>
      <c r="Z10" s="672" t="s">
        <v>130</v>
      </c>
      <c r="AA10" s="672"/>
      <c r="AB10" s="672"/>
      <c r="AC10" s="672"/>
      <c r="AD10" s="673" t="s">
        <v>130</v>
      </c>
      <c r="AE10" s="673"/>
      <c r="AF10" s="673"/>
      <c r="AG10" s="673"/>
      <c r="AH10" s="673"/>
      <c r="AI10" s="673"/>
      <c r="AJ10" s="673"/>
      <c r="AK10" s="673"/>
      <c r="AL10" s="637" t="s">
        <v>130</v>
      </c>
      <c r="AM10" s="638"/>
      <c r="AN10" s="638"/>
      <c r="AO10" s="674"/>
      <c r="AP10" s="631" t="s">
        <v>248</v>
      </c>
      <c r="AQ10" s="632"/>
      <c r="AR10" s="632"/>
      <c r="AS10" s="632"/>
      <c r="AT10" s="632"/>
      <c r="AU10" s="632"/>
      <c r="AV10" s="632"/>
      <c r="AW10" s="632"/>
      <c r="AX10" s="632"/>
      <c r="AY10" s="632"/>
      <c r="AZ10" s="632"/>
      <c r="BA10" s="632"/>
      <c r="BB10" s="632"/>
      <c r="BC10" s="632"/>
      <c r="BD10" s="632"/>
      <c r="BE10" s="632"/>
      <c r="BF10" s="633"/>
      <c r="BG10" s="634">
        <v>22165</v>
      </c>
      <c r="BH10" s="635"/>
      <c r="BI10" s="635"/>
      <c r="BJ10" s="635"/>
      <c r="BK10" s="635"/>
      <c r="BL10" s="635"/>
      <c r="BM10" s="635"/>
      <c r="BN10" s="636"/>
      <c r="BO10" s="672">
        <v>2.4</v>
      </c>
      <c r="BP10" s="672"/>
      <c r="BQ10" s="672"/>
      <c r="BR10" s="672"/>
      <c r="BS10" s="673" t="s">
        <v>130</v>
      </c>
      <c r="BT10" s="673"/>
      <c r="BU10" s="673"/>
      <c r="BV10" s="673"/>
      <c r="BW10" s="673"/>
      <c r="BX10" s="673"/>
      <c r="BY10" s="673"/>
      <c r="BZ10" s="673"/>
      <c r="CA10" s="673"/>
      <c r="CB10" s="713"/>
      <c r="CD10" s="631" t="s">
        <v>249</v>
      </c>
      <c r="CE10" s="632"/>
      <c r="CF10" s="632"/>
      <c r="CG10" s="632"/>
      <c r="CH10" s="632"/>
      <c r="CI10" s="632"/>
      <c r="CJ10" s="632"/>
      <c r="CK10" s="632"/>
      <c r="CL10" s="632"/>
      <c r="CM10" s="632"/>
      <c r="CN10" s="632"/>
      <c r="CO10" s="632"/>
      <c r="CP10" s="632"/>
      <c r="CQ10" s="633"/>
      <c r="CR10" s="634">
        <v>193426</v>
      </c>
      <c r="CS10" s="635"/>
      <c r="CT10" s="635"/>
      <c r="CU10" s="635"/>
      <c r="CV10" s="635"/>
      <c r="CW10" s="635"/>
      <c r="CX10" s="635"/>
      <c r="CY10" s="636"/>
      <c r="CZ10" s="672">
        <v>2.2000000000000002</v>
      </c>
      <c r="DA10" s="672"/>
      <c r="DB10" s="672"/>
      <c r="DC10" s="672"/>
      <c r="DD10" s="640">
        <v>69172</v>
      </c>
      <c r="DE10" s="635"/>
      <c r="DF10" s="635"/>
      <c r="DG10" s="635"/>
      <c r="DH10" s="635"/>
      <c r="DI10" s="635"/>
      <c r="DJ10" s="635"/>
      <c r="DK10" s="635"/>
      <c r="DL10" s="635"/>
      <c r="DM10" s="635"/>
      <c r="DN10" s="635"/>
      <c r="DO10" s="635"/>
      <c r="DP10" s="636"/>
      <c r="DQ10" s="640">
        <v>56197</v>
      </c>
      <c r="DR10" s="635"/>
      <c r="DS10" s="635"/>
      <c r="DT10" s="635"/>
      <c r="DU10" s="635"/>
      <c r="DV10" s="635"/>
      <c r="DW10" s="635"/>
      <c r="DX10" s="635"/>
      <c r="DY10" s="635"/>
      <c r="DZ10" s="635"/>
      <c r="EA10" s="635"/>
      <c r="EB10" s="635"/>
      <c r="EC10" s="671"/>
    </row>
    <row r="11" spans="2:143" ht="11.25" customHeight="1" x14ac:dyDescent="0.2">
      <c r="B11" s="631" t="s">
        <v>250</v>
      </c>
      <c r="C11" s="632"/>
      <c r="D11" s="632"/>
      <c r="E11" s="632"/>
      <c r="F11" s="632"/>
      <c r="G11" s="632"/>
      <c r="H11" s="632"/>
      <c r="I11" s="632"/>
      <c r="J11" s="632"/>
      <c r="K11" s="632"/>
      <c r="L11" s="632"/>
      <c r="M11" s="632"/>
      <c r="N11" s="632"/>
      <c r="O11" s="632"/>
      <c r="P11" s="632"/>
      <c r="Q11" s="633"/>
      <c r="R11" s="634">
        <v>175860</v>
      </c>
      <c r="S11" s="635"/>
      <c r="T11" s="635"/>
      <c r="U11" s="635"/>
      <c r="V11" s="635"/>
      <c r="W11" s="635"/>
      <c r="X11" s="635"/>
      <c r="Y11" s="636"/>
      <c r="Z11" s="637">
        <v>1.9</v>
      </c>
      <c r="AA11" s="638"/>
      <c r="AB11" s="638"/>
      <c r="AC11" s="639"/>
      <c r="AD11" s="640">
        <v>175860</v>
      </c>
      <c r="AE11" s="635"/>
      <c r="AF11" s="635"/>
      <c r="AG11" s="635"/>
      <c r="AH11" s="635"/>
      <c r="AI11" s="635"/>
      <c r="AJ11" s="635"/>
      <c r="AK11" s="636"/>
      <c r="AL11" s="637">
        <v>4.5</v>
      </c>
      <c r="AM11" s="638"/>
      <c r="AN11" s="638"/>
      <c r="AO11" s="674"/>
      <c r="AP11" s="631" t="s">
        <v>251</v>
      </c>
      <c r="AQ11" s="632"/>
      <c r="AR11" s="632"/>
      <c r="AS11" s="632"/>
      <c r="AT11" s="632"/>
      <c r="AU11" s="632"/>
      <c r="AV11" s="632"/>
      <c r="AW11" s="632"/>
      <c r="AX11" s="632"/>
      <c r="AY11" s="632"/>
      <c r="AZ11" s="632"/>
      <c r="BA11" s="632"/>
      <c r="BB11" s="632"/>
      <c r="BC11" s="632"/>
      <c r="BD11" s="632"/>
      <c r="BE11" s="632"/>
      <c r="BF11" s="633"/>
      <c r="BG11" s="634">
        <v>10770</v>
      </c>
      <c r="BH11" s="635"/>
      <c r="BI11" s="635"/>
      <c r="BJ11" s="635"/>
      <c r="BK11" s="635"/>
      <c r="BL11" s="635"/>
      <c r="BM11" s="635"/>
      <c r="BN11" s="636"/>
      <c r="BO11" s="672">
        <v>1.1000000000000001</v>
      </c>
      <c r="BP11" s="672"/>
      <c r="BQ11" s="672"/>
      <c r="BR11" s="672"/>
      <c r="BS11" s="673" t="s">
        <v>130</v>
      </c>
      <c r="BT11" s="673"/>
      <c r="BU11" s="673"/>
      <c r="BV11" s="673"/>
      <c r="BW11" s="673"/>
      <c r="BX11" s="673"/>
      <c r="BY11" s="673"/>
      <c r="BZ11" s="673"/>
      <c r="CA11" s="673"/>
      <c r="CB11" s="713"/>
      <c r="CD11" s="631" t="s">
        <v>252</v>
      </c>
      <c r="CE11" s="632"/>
      <c r="CF11" s="632"/>
      <c r="CG11" s="632"/>
      <c r="CH11" s="632"/>
      <c r="CI11" s="632"/>
      <c r="CJ11" s="632"/>
      <c r="CK11" s="632"/>
      <c r="CL11" s="632"/>
      <c r="CM11" s="632"/>
      <c r="CN11" s="632"/>
      <c r="CO11" s="632"/>
      <c r="CP11" s="632"/>
      <c r="CQ11" s="633"/>
      <c r="CR11" s="634">
        <v>601305</v>
      </c>
      <c r="CS11" s="635"/>
      <c r="CT11" s="635"/>
      <c r="CU11" s="635"/>
      <c r="CV11" s="635"/>
      <c r="CW11" s="635"/>
      <c r="CX11" s="635"/>
      <c r="CY11" s="636"/>
      <c r="CZ11" s="672">
        <v>6.7</v>
      </c>
      <c r="DA11" s="672"/>
      <c r="DB11" s="672"/>
      <c r="DC11" s="672"/>
      <c r="DD11" s="640">
        <v>322423</v>
      </c>
      <c r="DE11" s="635"/>
      <c r="DF11" s="635"/>
      <c r="DG11" s="635"/>
      <c r="DH11" s="635"/>
      <c r="DI11" s="635"/>
      <c r="DJ11" s="635"/>
      <c r="DK11" s="635"/>
      <c r="DL11" s="635"/>
      <c r="DM11" s="635"/>
      <c r="DN11" s="635"/>
      <c r="DO11" s="635"/>
      <c r="DP11" s="636"/>
      <c r="DQ11" s="640">
        <v>190973</v>
      </c>
      <c r="DR11" s="635"/>
      <c r="DS11" s="635"/>
      <c r="DT11" s="635"/>
      <c r="DU11" s="635"/>
      <c r="DV11" s="635"/>
      <c r="DW11" s="635"/>
      <c r="DX11" s="635"/>
      <c r="DY11" s="635"/>
      <c r="DZ11" s="635"/>
      <c r="EA11" s="635"/>
      <c r="EB11" s="635"/>
      <c r="EC11" s="671"/>
    </row>
    <row r="12" spans="2:143" ht="11.25" customHeight="1" x14ac:dyDescent="0.2">
      <c r="B12" s="631" t="s">
        <v>253</v>
      </c>
      <c r="C12" s="632"/>
      <c r="D12" s="632"/>
      <c r="E12" s="632"/>
      <c r="F12" s="632"/>
      <c r="G12" s="632"/>
      <c r="H12" s="632"/>
      <c r="I12" s="632"/>
      <c r="J12" s="632"/>
      <c r="K12" s="632"/>
      <c r="L12" s="632"/>
      <c r="M12" s="632"/>
      <c r="N12" s="632"/>
      <c r="O12" s="632"/>
      <c r="P12" s="632"/>
      <c r="Q12" s="633"/>
      <c r="R12" s="634" t="s">
        <v>237</v>
      </c>
      <c r="S12" s="635"/>
      <c r="T12" s="635"/>
      <c r="U12" s="635"/>
      <c r="V12" s="635"/>
      <c r="W12" s="635"/>
      <c r="X12" s="635"/>
      <c r="Y12" s="636"/>
      <c r="Z12" s="672" t="s">
        <v>237</v>
      </c>
      <c r="AA12" s="672"/>
      <c r="AB12" s="672"/>
      <c r="AC12" s="672"/>
      <c r="AD12" s="673" t="s">
        <v>130</v>
      </c>
      <c r="AE12" s="673"/>
      <c r="AF12" s="673"/>
      <c r="AG12" s="673"/>
      <c r="AH12" s="673"/>
      <c r="AI12" s="673"/>
      <c r="AJ12" s="673"/>
      <c r="AK12" s="673"/>
      <c r="AL12" s="637" t="s">
        <v>130</v>
      </c>
      <c r="AM12" s="638"/>
      <c r="AN12" s="638"/>
      <c r="AO12" s="674"/>
      <c r="AP12" s="631" t="s">
        <v>254</v>
      </c>
      <c r="AQ12" s="632"/>
      <c r="AR12" s="632"/>
      <c r="AS12" s="632"/>
      <c r="AT12" s="632"/>
      <c r="AU12" s="632"/>
      <c r="AV12" s="632"/>
      <c r="AW12" s="632"/>
      <c r="AX12" s="632"/>
      <c r="AY12" s="632"/>
      <c r="AZ12" s="632"/>
      <c r="BA12" s="632"/>
      <c r="BB12" s="632"/>
      <c r="BC12" s="632"/>
      <c r="BD12" s="632"/>
      <c r="BE12" s="632"/>
      <c r="BF12" s="633"/>
      <c r="BG12" s="634">
        <v>395161</v>
      </c>
      <c r="BH12" s="635"/>
      <c r="BI12" s="635"/>
      <c r="BJ12" s="635"/>
      <c r="BK12" s="635"/>
      <c r="BL12" s="635"/>
      <c r="BM12" s="635"/>
      <c r="BN12" s="636"/>
      <c r="BO12" s="672">
        <v>42</v>
      </c>
      <c r="BP12" s="672"/>
      <c r="BQ12" s="672"/>
      <c r="BR12" s="672"/>
      <c r="BS12" s="673" t="s">
        <v>237</v>
      </c>
      <c r="BT12" s="673"/>
      <c r="BU12" s="673"/>
      <c r="BV12" s="673"/>
      <c r="BW12" s="673"/>
      <c r="BX12" s="673"/>
      <c r="BY12" s="673"/>
      <c r="BZ12" s="673"/>
      <c r="CA12" s="673"/>
      <c r="CB12" s="713"/>
      <c r="CD12" s="631" t="s">
        <v>255</v>
      </c>
      <c r="CE12" s="632"/>
      <c r="CF12" s="632"/>
      <c r="CG12" s="632"/>
      <c r="CH12" s="632"/>
      <c r="CI12" s="632"/>
      <c r="CJ12" s="632"/>
      <c r="CK12" s="632"/>
      <c r="CL12" s="632"/>
      <c r="CM12" s="632"/>
      <c r="CN12" s="632"/>
      <c r="CO12" s="632"/>
      <c r="CP12" s="632"/>
      <c r="CQ12" s="633"/>
      <c r="CR12" s="634">
        <v>304453</v>
      </c>
      <c r="CS12" s="635"/>
      <c r="CT12" s="635"/>
      <c r="CU12" s="635"/>
      <c r="CV12" s="635"/>
      <c r="CW12" s="635"/>
      <c r="CX12" s="635"/>
      <c r="CY12" s="636"/>
      <c r="CZ12" s="672">
        <v>3.4</v>
      </c>
      <c r="DA12" s="672"/>
      <c r="DB12" s="672"/>
      <c r="DC12" s="672"/>
      <c r="DD12" s="640">
        <v>8416</v>
      </c>
      <c r="DE12" s="635"/>
      <c r="DF12" s="635"/>
      <c r="DG12" s="635"/>
      <c r="DH12" s="635"/>
      <c r="DI12" s="635"/>
      <c r="DJ12" s="635"/>
      <c r="DK12" s="635"/>
      <c r="DL12" s="635"/>
      <c r="DM12" s="635"/>
      <c r="DN12" s="635"/>
      <c r="DO12" s="635"/>
      <c r="DP12" s="636"/>
      <c r="DQ12" s="640">
        <v>178801</v>
      </c>
      <c r="DR12" s="635"/>
      <c r="DS12" s="635"/>
      <c r="DT12" s="635"/>
      <c r="DU12" s="635"/>
      <c r="DV12" s="635"/>
      <c r="DW12" s="635"/>
      <c r="DX12" s="635"/>
      <c r="DY12" s="635"/>
      <c r="DZ12" s="635"/>
      <c r="EA12" s="635"/>
      <c r="EB12" s="635"/>
      <c r="EC12" s="671"/>
    </row>
    <row r="13" spans="2:143" ht="11.25" customHeight="1" x14ac:dyDescent="0.2">
      <c r="B13" s="631" t="s">
        <v>256</v>
      </c>
      <c r="C13" s="632"/>
      <c r="D13" s="632"/>
      <c r="E13" s="632"/>
      <c r="F13" s="632"/>
      <c r="G13" s="632"/>
      <c r="H13" s="632"/>
      <c r="I13" s="632"/>
      <c r="J13" s="632"/>
      <c r="K13" s="632"/>
      <c r="L13" s="632"/>
      <c r="M13" s="632"/>
      <c r="N13" s="632"/>
      <c r="O13" s="632"/>
      <c r="P13" s="632"/>
      <c r="Q13" s="633"/>
      <c r="R13" s="634" t="s">
        <v>130</v>
      </c>
      <c r="S13" s="635"/>
      <c r="T13" s="635"/>
      <c r="U13" s="635"/>
      <c r="V13" s="635"/>
      <c r="W13" s="635"/>
      <c r="X13" s="635"/>
      <c r="Y13" s="636"/>
      <c r="Z13" s="672" t="s">
        <v>130</v>
      </c>
      <c r="AA13" s="672"/>
      <c r="AB13" s="672"/>
      <c r="AC13" s="672"/>
      <c r="AD13" s="673" t="s">
        <v>130</v>
      </c>
      <c r="AE13" s="673"/>
      <c r="AF13" s="673"/>
      <c r="AG13" s="673"/>
      <c r="AH13" s="673"/>
      <c r="AI13" s="673"/>
      <c r="AJ13" s="673"/>
      <c r="AK13" s="673"/>
      <c r="AL13" s="637" t="s">
        <v>130</v>
      </c>
      <c r="AM13" s="638"/>
      <c r="AN13" s="638"/>
      <c r="AO13" s="674"/>
      <c r="AP13" s="631" t="s">
        <v>257</v>
      </c>
      <c r="AQ13" s="632"/>
      <c r="AR13" s="632"/>
      <c r="AS13" s="632"/>
      <c r="AT13" s="632"/>
      <c r="AU13" s="632"/>
      <c r="AV13" s="632"/>
      <c r="AW13" s="632"/>
      <c r="AX13" s="632"/>
      <c r="AY13" s="632"/>
      <c r="AZ13" s="632"/>
      <c r="BA13" s="632"/>
      <c r="BB13" s="632"/>
      <c r="BC13" s="632"/>
      <c r="BD13" s="632"/>
      <c r="BE13" s="632"/>
      <c r="BF13" s="633"/>
      <c r="BG13" s="634">
        <v>344579</v>
      </c>
      <c r="BH13" s="635"/>
      <c r="BI13" s="635"/>
      <c r="BJ13" s="635"/>
      <c r="BK13" s="635"/>
      <c r="BL13" s="635"/>
      <c r="BM13" s="635"/>
      <c r="BN13" s="636"/>
      <c r="BO13" s="672">
        <v>36.6</v>
      </c>
      <c r="BP13" s="672"/>
      <c r="BQ13" s="672"/>
      <c r="BR13" s="672"/>
      <c r="BS13" s="673" t="s">
        <v>130</v>
      </c>
      <c r="BT13" s="673"/>
      <c r="BU13" s="673"/>
      <c r="BV13" s="673"/>
      <c r="BW13" s="673"/>
      <c r="BX13" s="673"/>
      <c r="BY13" s="673"/>
      <c r="BZ13" s="673"/>
      <c r="CA13" s="673"/>
      <c r="CB13" s="713"/>
      <c r="CD13" s="631" t="s">
        <v>258</v>
      </c>
      <c r="CE13" s="632"/>
      <c r="CF13" s="632"/>
      <c r="CG13" s="632"/>
      <c r="CH13" s="632"/>
      <c r="CI13" s="632"/>
      <c r="CJ13" s="632"/>
      <c r="CK13" s="632"/>
      <c r="CL13" s="632"/>
      <c r="CM13" s="632"/>
      <c r="CN13" s="632"/>
      <c r="CO13" s="632"/>
      <c r="CP13" s="632"/>
      <c r="CQ13" s="633"/>
      <c r="CR13" s="634">
        <v>791778</v>
      </c>
      <c r="CS13" s="635"/>
      <c r="CT13" s="635"/>
      <c r="CU13" s="635"/>
      <c r="CV13" s="635"/>
      <c r="CW13" s="635"/>
      <c r="CX13" s="635"/>
      <c r="CY13" s="636"/>
      <c r="CZ13" s="672">
        <v>8.8000000000000007</v>
      </c>
      <c r="DA13" s="672"/>
      <c r="DB13" s="672"/>
      <c r="DC13" s="672"/>
      <c r="DD13" s="640">
        <v>575895</v>
      </c>
      <c r="DE13" s="635"/>
      <c r="DF13" s="635"/>
      <c r="DG13" s="635"/>
      <c r="DH13" s="635"/>
      <c r="DI13" s="635"/>
      <c r="DJ13" s="635"/>
      <c r="DK13" s="635"/>
      <c r="DL13" s="635"/>
      <c r="DM13" s="635"/>
      <c r="DN13" s="635"/>
      <c r="DO13" s="635"/>
      <c r="DP13" s="636"/>
      <c r="DQ13" s="640">
        <v>218602</v>
      </c>
      <c r="DR13" s="635"/>
      <c r="DS13" s="635"/>
      <c r="DT13" s="635"/>
      <c r="DU13" s="635"/>
      <c r="DV13" s="635"/>
      <c r="DW13" s="635"/>
      <c r="DX13" s="635"/>
      <c r="DY13" s="635"/>
      <c r="DZ13" s="635"/>
      <c r="EA13" s="635"/>
      <c r="EB13" s="635"/>
      <c r="EC13" s="671"/>
    </row>
    <row r="14" spans="2:143" ht="11.25" customHeight="1" x14ac:dyDescent="0.2">
      <c r="B14" s="631" t="s">
        <v>259</v>
      </c>
      <c r="C14" s="632"/>
      <c r="D14" s="632"/>
      <c r="E14" s="632"/>
      <c r="F14" s="632"/>
      <c r="G14" s="632"/>
      <c r="H14" s="632"/>
      <c r="I14" s="632"/>
      <c r="J14" s="632"/>
      <c r="K14" s="632"/>
      <c r="L14" s="632"/>
      <c r="M14" s="632"/>
      <c r="N14" s="632"/>
      <c r="O14" s="632"/>
      <c r="P14" s="632"/>
      <c r="Q14" s="633"/>
      <c r="R14" s="634">
        <v>3</v>
      </c>
      <c r="S14" s="635"/>
      <c r="T14" s="635"/>
      <c r="U14" s="635"/>
      <c r="V14" s="635"/>
      <c r="W14" s="635"/>
      <c r="X14" s="635"/>
      <c r="Y14" s="636"/>
      <c r="Z14" s="672">
        <v>0</v>
      </c>
      <c r="AA14" s="672"/>
      <c r="AB14" s="672"/>
      <c r="AC14" s="672"/>
      <c r="AD14" s="673">
        <v>3</v>
      </c>
      <c r="AE14" s="673"/>
      <c r="AF14" s="673"/>
      <c r="AG14" s="673"/>
      <c r="AH14" s="673"/>
      <c r="AI14" s="673"/>
      <c r="AJ14" s="673"/>
      <c r="AK14" s="673"/>
      <c r="AL14" s="637">
        <v>0</v>
      </c>
      <c r="AM14" s="638"/>
      <c r="AN14" s="638"/>
      <c r="AO14" s="674"/>
      <c r="AP14" s="631" t="s">
        <v>260</v>
      </c>
      <c r="AQ14" s="632"/>
      <c r="AR14" s="632"/>
      <c r="AS14" s="632"/>
      <c r="AT14" s="632"/>
      <c r="AU14" s="632"/>
      <c r="AV14" s="632"/>
      <c r="AW14" s="632"/>
      <c r="AX14" s="632"/>
      <c r="AY14" s="632"/>
      <c r="AZ14" s="632"/>
      <c r="BA14" s="632"/>
      <c r="BB14" s="632"/>
      <c r="BC14" s="632"/>
      <c r="BD14" s="632"/>
      <c r="BE14" s="632"/>
      <c r="BF14" s="633"/>
      <c r="BG14" s="634">
        <v>40676</v>
      </c>
      <c r="BH14" s="635"/>
      <c r="BI14" s="635"/>
      <c r="BJ14" s="635"/>
      <c r="BK14" s="635"/>
      <c r="BL14" s="635"/>
      <c r="BM14" s="635"/>
      <c r="BN14" s="636"/>
      <c r="BO14" s="672">
        <v>4.3</v>
      </c>
      <c r="BP14" s="672"/>
      <c r="BQ14" s="672"/>
      <c r="BR14" s="672"/>
      <c r="BS14" s="673" t="s">
        <v>130</v>
      </c>
      <c r="BT14" s="673"/>
      <c r="BU14" s="673"/>
      <c r="BV14" s="673"/>
      <c r="BW14" s="673"/>
      <c r="BX14" s="673"/>
      <c r="BY14" s="673"/>
      <c r="BZ14" s="673"/>
      <c r="CA14" s="673"/>
      <c r="CB14" s="713"/>
      <c r="CD14" s="631" t="s">
        <v>261</v>
      </c>
      <c r="CE14" s="632"/>
      <c r="CF14" s="632"/>
      <c r="CG14" s="632"/>
      <c r="CH14" s="632"/>
      <c r="CI14" s="632"/>
      <c r="CJ14" s="632"/>
      <c r="CK14" s="632"/>
      <c r="CL14" s="632"/>
      <c r="CM14" s="632"/>
      <c r="CN14" s="632"/>
      <c r="CO14" s="632"/>
      <c r="CP14" s="632"/>
      <c r="CQ14" s="633"/>
      <c r="CR14" s="634">
        <v>477469</v>
      </c>
      <c r="CS14" s="635"/>
      <c r="CT14" s="635"/>
      <c r="CU14" s="635"/>
      <c r="CV14" s="635"/>
      <c r="CW14" s="635"/>
      <c r="CX14" s="635"/>
      <c r="CY14" s="636"/>
      <c r="CZ14" s="672">
        <v>5.3</v>
      </c>
      <c r="DA14" s="672"/>
      <c r="DB14" s="672"/>
      <c r="DC14" s="672"/>
      <c r="DD14" s="640">
        <v>148395</v>
      </c>
      <c r="DE14" s="635"/>
      <c r="DF14" s="635"/>
      <c r="DG14" s="635"/>
      <c r="DH14" s="635"/>
      <c r="DI14" s="635"/>
      <c r="DJ14" s="635"/>
      <c r="DK14" s="635"/>
      <c r="DL14" s="635"/>
      <c r="DM14" s="635"/>
      <c r="DN14" s="635"/>
      <c r="DO14" s="635"/>
      <c r="DP14" s="636"/>
      <c r="DQ14" s="640">
        <v>148947</v>
      </c>
      <c r="DR14" s="635"/>
      <c r="DS14" s="635"/>
      <c r="DT14" s="635"/>
      <c r="DU14" s="635"/>
      <c r="DV14" s="635"/>
      <c r="DW14" s="635"/>
      <c r="DX14" s="635"/>
      <c r="DY14" s="635"/>
      <c r="DZ14" s="635"/>
      <c r="EA14" s="635"/>
      <c r="EB14" s="635"/>
      <c r="EC14" s="671"/>
    </row>
    <row r="15" spans="2:143" ht="11.25" customHeight="1" x14ac:dyDescent="0.2">
      <c r="B15" s="631" t="s">
        <v>262</v>
      </c>
      <c r="C15" s="632"/>
      <c r="D15" s="632"/>
      <c r="E15" s="632"/>
      <c r="F15" s="632"/>
      <c r="G15" s="632"/>
      <c r="H15" s="632"/>
      <c r="I15" s="632"/>
      <c r="J15" s="632"/>
      <c r="K15" s="632"/>
      <c r="L15" s="632"/>
      <c r="M15" s="632"/>
      <c r="N15" s="632"/>
      <c r="O15" s="632"/>
      <c r="P15" s="632"/>
      <c r="Q15" s="633"/>
      <c r="R15" s="634" t="s">
        <v>130</v>
      </c>
      <c r="S15" s="635"/>
      <c r="T15" s="635"/>
      <c r="U15" s="635"/>
      <c r="V15" s="635"/>
      <c r="W15" s="635"/>
      <c r="X15" s="635"/>
      <c r="Y15" s="636"/>
      <c r="Z15" s="672" t="s">
        <v>130</v>
      </c>
      <c r="AA15" s="672"/>
      <c r="AB15" s="672"/>
      <c r="AC15" s="672"/>
      <c r="AD15" s="673" t="s">
        <v>130</v>
      </c>
      <c r="AE15" s="673"/>
      <c r="AF15" s="673"/>
      <c r="AG15" s="673"/>
      <c r="AH15" s="673"/>
      <c r="AI15" s="673"/>
      <c r="AJ15" s="673"/>
      <c r="AK15" s="673"/>
      <c r="AL15" s="637" t="s">
        <v>237</v>
      </c>
      <c r="AM15" s="638"/>
      <c r="AN15" s="638"/>
      <c r="AO15" s="674"/>
      <c r="AP15" s="631" t="s">
        <v>263</v>
      </c>
      <c r="AQ15" s="632"/>
      <c r="AR15" s="632"/>
      <c r="AS15" s="632"/>
      <c r="AT15" s="632"/>
      <c r="AU15" s="632"/>
      <c r="AV15" s="632"/>
      <c r="AW15" s="632"/>
      <c r="AX15" s="632"/>
      <c r="AY15" s="632"/>
      <c r="AZ15" s="632"/>
      <c r="BA15" s="632"/>
      <c r="BB15" s="632"/>
      <c r="BC15" s="632"/>
      <c r="BD15" s="632"/>
      <c r="BE15" s="632"/>
      <c r="BF15" s="633"/>
      <c r="BG15" s="634">
        <v>84316</v>
      </c>
      <c r="BH15" s="635"/>
      <c r="BI15" s="635"/>
      <c r="BJ15" s="635"/>
      <c r="BK15" s="635"/>
      <c r="BL15" s="635"/>
      <c r="BM15" s="635"/>
      <c r="BN15" s="636"/>
      <c r="BO15" s="672">
        <v>9</v>
      </c>
      <c r="BP15" s="672"/>
      <c r="BQ15" s="672"/>
      <c r="BR15" s="672"/>
      <c r="BS15" s="673" t="s">
        <v>237</v>
      </c>
      <c r="BT15" s="673"/>
      <c r="BU15" s="673"/>
      <c r="BV15" s="673"/>
      <c r="BW15" s="673"/>
      <c r="BX15" s="673"/>
      <c r="BY15" s="673"/>
      <c r="BZ15" s="673"/>
      <c r="CA15" s="673"/>
      <c r="CB15" s="713"/>
      <c r="CD15" s="631" t="s">
        <v>264</v>
      </c>
      <c r="CE15" s="632"/>
      <c r="CF15" s="632"/>
      <c r="CG15" s="632"/>
      <c r="CH15" s="632"/>
      <c r="CI15" s="632"/>
      <c r="CJ15" s="632"/>
      <c r="CK15" s="632"/>
      <c r="CL15" s="632"/>
      <c r="CM15" s="632"/>
      <c r="CN15" s="632"/>
      <c r="CO15" s="632"/>
      <c r="CP15" s="632"/>
      <c r="CQ15" s="633"/>
      <c r="CR15" s="634">
        <v>934410</v>
      </c>
      <c r="CS15" s="635"/>
      <c r="CT15" s="635"/>
      <c r="CU15" s="635"/>
      <c r="CV15" s="635"/>
      <c r="CW15" s="635"/>
      <c r="CX15" s="635"/>
      <c r="CY15" s="636"/>
      <c r="CZ15" s="672">
        <v>10.4</v>
      </c>
      <c r="DA15" s="672"/>
      <c r="DB15" s="672"/>
      <c r="DC15" s="672"/>
      <c r="DD15" s="640">
        <v>403361</v>
      </c>
      <c r="DE15" s="635"/>
      <c r="DF15" s="635"/>
      <c r="DG15" s="635"/>
      <c r="DH15" s="635"/>
      <c r="DI15" s="635"/>
      <c r="DJ15" s="635"/>
      <c r="DK15" s="635"/>
      <c r="DL15" s="635"/>
      <c r="DM15" s="635"/>
      <c r="DN15" s="635"/>
      <c r="DO15" s="635"/>
      <c r="DP15" s="636"/>
      <c r="DQ15" s="640">
        <v>332273</v>
      </c>
      <c r="DR15" s="635"/>
      <c r="DS15" s="635"/>
      <c r="DT15" s="635"/>
      <c r="DU15" s="635"/>
      <c r="DV15" s="635"/>
      <c r="DW15" s="635"/>
      <c r="DX15" s="635"/>
      <c r="DY15" s="635"/>
      <c r="DZ15" s="635"/>
      <c r="EA15" s="635"/>
      <c r="EB15" s="635"/>
      <c r="EC15" s="671"/>
    </row>
    <row r="16" spans="2:143" ht="11.25" customHeight="1" x14ac:dyDescent="0.2">
      <c r="B16" s="631" t="s">
        <v>265</v>
      </c>
      <c r="C16" s="632"/>
      <c r="D16" s="632"/>
      <c r="E16" s="632"/>
      <c r="F16" s="632"/>
      <c r="G16" s="632"/>
      <c r="H16" s="632"/>
      <c r="I16" s="632"/>
      <c r="J16" s="632"/>
      <c r="K16" s="632"/>
      <c r="L16" s="632"/>
      <c r="M16" s="632"/>
      <c r="N16" s="632"/>
      <c r="O16" s="632"/>
      <c r="P16" s="632"/>
      <c r="Q16" s="633"/>
      <c r="R16" s="634">
        <v>16300</v>
      </c>
      <c r="S16" s="635"/>
      <c r="T16" s="635"/>
      <c r="U16" s="635"/>
      <c r="V16" s="635"/>
      <c r="W16" s="635"/>
      <c r="X16" s="635"/>
      <c r="Y16" s="636"/>
      <c r="Z16" s="672">
        <v>0.2</v>
      </c>
      <c r="AA16" s="672"/>
      <c r="AB16" s="672"/>
      <c r="AC16" s="672"/>
      <c r="AD16" s="673">
        <v>16300</v>
      </c>
      <c r="AE16" s="673"/>
      <c r="AF16" s="673"/>
      <c r="AG16" s="673"/>
      <c r="AH16" s="673"/>
      <c r="AI16" s="673"/>
      <c r="AJ16" s="673"/>
      <c r="AK16" s="673"/>
      <c r="AL16" s="637">
        <v>0.4</v>
      </c>
      <c r="AM16" s="638"/>
      <c r="AN16" s="638"/>
      <c r="AO16" s="674"/>
      <c r="AP16" s="631" t="s">
        <v>266</v>
      </c>
      <c r="AQ16" s="632"/>
      <c r="AR16" s="632"/>
      <c r="AS16" s="632"/>
      <c r="AT16" s="632"/>
      <c r="AU16" s="632"/>
      <c r="AV16" s="632"/>
      <c r="AW16" s="632"/>
      <c r="AX16" s="632"/>
      <c r="AY16" s="632"/>
      <c r="AZ16" s="632"/>
      <c r="BA16" s="632"/>
      <c r="BB16" s="632"/>
      <c r="BC16" s="632"/>
      <c r="BD16" s="632"/>
      <c r="BE16" s="632"/>
      <c r="BF16" s="633"/>
      <c r="BG16" s="634" t="s">
        <v>237</v>
      </c>
      <c r="BH16" s="635"/>
      <c r="BI16" s="635"/>
      <c r="BJ16" s="635"/>
      <c r="BK16" s="635"/>
      <c r="BL16" s="635"/>
      <c r="BM16" s="635"/>
      <c r="BN16" s="636"/>
      <c r="BO16" s="672" t="s">
        <v>237</v>
      </c>
      <c r="BP16" s="672"/>
      <c r="BQ16" s="672"/>
      <c r="BR16" s="672"/>
      <c r="BS16" s="673" t="s">
        <v>237</v>
      </c>
      <c r="BT16" s="673"/>
      <c r="BU16" s="673"/>
      <c r="BV16" s="673"/>
      <c r="BW16" s="673"/>
      <c r="BX16" s="673"/>
      <c r="BY16" s="673"/>
      <c r="BZ16" s="673"/>
      <c r="CA16" s="673"/>
      <c r="CB16" s="713"/>
      <c r="CD16" s="631" t="s">
        <v>267</v>
      </c>
      <c r="CE16" s="632"/>
      <c r="CF16" s="632"/>
      <c r="CG16" s="632"/>
      <c r="CH16" s="632"/>
      <c r="CI16" s="632"/>
      <c r="CJ16" s="632"/>
      <c r="CK16" s="632"/>
      <c r="CL16" s="632"/>
      <c r="CM16" s="632"/>
      <c r="CN16" s="632"/>
      <c r="CO16" s="632"/>
      <c r="CP16" s="632"/>
      <c r="CQ16" s="633"/>
      <c r="CR16" s="634">
        <v>29920</v>
      </c>
      <c r="CS16" s="635"/>
      <c r="CT16" s="635"/>
      <c r="CU16" s="635"/>
      <c r="CV16" s="635"/>
      <c r="CW16" s="635"/>
      <c r="CX16" s="635"/>
      <c r="CY16" s="636"/>
      <c r="CZ16" s="672">
        <v>0.3</v>
      </c>
      <c r="DA16" s="672"/>
      <c r="DB16" s="672"/>
      <c r="DC16" s="672"/>
      <c r="DD16" s="640" t="s">
        <v>130</v>
      </c>
      <c r="DE16" s="635"/>
      <c r="DF16" s="635"/>
      <c r="DG16" s="635"/>
      <c r="DH16" s="635"/>
      <c r="DI16" s="635"/>
      <c r="DJ16" s="635"/>
      <c r="DK16" s="635"/>
      <c r="DL16" s="635"/>
      <c r="DM16" s="635"/>
      <c r="DN16" s="635"/>
      <c r="DO16" s="635"/>
      <c r="DP16" s="636"/>
      <c r="DQ16" s="640">
        <v>17750</v>
      </c>
      <c r="DR16" s="635"/>
      <c r="DS16" s="635"/>
      <c r="DT16" s="635"/>
      <c r="DU16" s="635"/>
      <c r="DV16" s="635"/>
      <c r="DW16" s="635"/>
      <c r="DX16" s="635"/>
      <c r="DY16" s="635"/>
      <c r="DZ16" s="635"/>
      <c r="EA16" s="635"/>
      <c r="EB16" s="635"/>
      <c r="EC16" s="671"/>
    </row>
    <row r="17" spans="2:133" ht="11.25" customHeight="1" x14ac:dyDescent="0.2">
      <c r="B17" s="631" t="s">
        <v>268</v>
      </c>
      <c r="C17" s="632"/>
      <c r="D17" s="632"/>
      <c r="E17" s="632"/>
      <c r="F17" s="632"/>
      <c r="G17" s="632"/>
      <c r="H17" s="632"/>
      <c r="I17" s="632"/>
      <c r="J17" s="632"/>
      <c r="K17" s="632"/>
      <c r="L17" s="632"/>
      <c r="M17" s="632"/>
      <c r="N17" s="632"/>
      <c r="O17" s="632"/>
      <c r="P17" s="632"/>
      <c r="Q17" s="633"/>
      <c r="R17" s="634">
        <v>26462</v>
      </c>
      <c r="S17" s="635"/>
      <c r="T17" s="635"/>
      <c r="U17" s="635"/>
      <c r="V17" s="635"/>
      <c r="W17" s="635"/>
      <c r="X17" s="635"/>
      <c r="Y17" s="636"/>
      <c r="Z17" s="672">
        <v>0.3</v>
      </c>
      <c r="AA17" s="672"/>
      <c r="AB17" s="672"/>
      <c r="AC17" s="672"/>
      <c r="AD17" s="673">
        <v>26462</v>
      </c>
      <c r="AE17" s="673"/>
      <c r="AF17" s="673"/>
      <c r="AG17" s="673"/>
      <c r="AH17" s="673"/>
      <c r="AI17" s="673"/>
      <c r="AJ17" s="673"/>
      <c r="AK17" s="673"/>
      <c r="AL17" s="637">
        <v>0.7</v>
      </c>
      <c r="AM17" s="638"/>
      <c r="AN17" s="638"/>
      <c r="AO17" s="674"/>
      <c r="AP17" s="631" t="s">
        <v>269</v>
      </c>
      <c r="AQ17" s="632"/>
      <c r="AR17" s="632"/>
      <c r="AS17" s="632"/>
      <c r="AT17" s="632"/>
      <c r="AU17" s="632"/>
      <c r="AV17" s="632"/>
      <c r="AW17" s="632"/>
      <c r="AX17" s="632"/>
      <c r="AY17" s="632"/>
      <c r="AZ17" s="632"/>
      <c r="BA17" s="632"/>
      <c r="BB17" s="632"/>
      <c r="BC17" s="632"/>
      <c r="BD17" s="632"/>
      <c r="BE17" s="632"/>
      <c r="BF17" s="633"/>
      <c r="BG17" s="634" t="s">
        <v>130</v>
      </c>
      <c r="BH17" s="635"/>
      <c r="BI17" s="635"/>
      <c r="BJ17" s="635"/>
      <c r="BK17" s="635"/>
      <c r="BL17" s="635"/>
      <c r="BM17" s="635"/>
      <c r="BN17" s="636"/>
      <c r="BO17" s="672" t="s">
        <v>130</v>
      </c>
      <c r="BP17" s="672"/>
      <c r="BQ17" s="672"/>
      <c r="BR17" s="672"/>
      <c r="BS17" s="673" t="s">
        <v>130</v>
      </c>
      <c r="BT17" s="673"/>
      <c r="BU17" s="673"/>
      <c r="BV17" s="673"/>
      <c r="BW17" s="673"/>
      <c r="BX17" s="673"/>
      <c r="BY17" s="673"/>
      <c r="BZ17" s="673"/>
      <c r="CA17" s="673"/>
      <c r="CB17" s="713"/>
      <c r="CD17" s="631" t="s">
        <v>270</v>
      </c>
      <c r="CE17" s="632"/>
      <c r="CF17" s="632"/>
      <c r="CG17" s="632"/>
      <c r="CH17" s="632"/>
      <c r="CI17" s="632"/>
      <c r="CJ17" s="632"/>
      <c r="CK17" s="632"/>
      <c r="CL17" s="632"/>
      <c r="CM17" s="632"/>
      <c r="CN17" s="632"/>
      <c r="CO17" s="632"/>
      <c r="CP17" s="632"/>
      <c r="CQ17" s="633"/>
      <c r="CR17" s="634">
        <v>709424</v>
      </c>
      <c r="CS17" s="635"/>
      <c r="CT17" s="635"/>
      <c r="CU17" s="635"/>
      <c r="CV17" s="635"/>
      <c r="CW17" s="635"/>
      <c r="CX17" s="635"/>
      <c r="CY17" s="636"/>
      <c r="CZ17" s="672">
        <v>7.9</v>
      </c>
      <c r="DA17" s="672"/>
      <c r="DB17" s="672"/>
      <c r="DC17" s="672"/>
      <c r="DD17" s="640" t="s">
        <v>237</v>
      </c>
      <c r="DE17" s="635"/>
      <c r="DF17" s="635"/>
      <c r="DG17" s="635"/>
      <c r="DH17" s="635"/>
      <c r="DI17" s="635"/>
      <c r="DJ17" s="635"/>
      <c r="DK17" s="635"/>
      <c r="DL17" s="635"/>
      <c r="DM17" s="635"/>
      <c r="DN17" s="635"/>
      <c r="DO17" s="635"/>
      <c r="DP17" s="636"/>
      <c r="DQ17" s="640">
        <v>658802</v>
      </c>
      <c r="DR17" s="635"/>
      <c r="DS17" s="635"/>
      <c r="DT17" s="635"/>
      <c r="DU17" s="635"/>
      <c r="DV17" s="635"/>
      <c r="DW17" s="635"/>
      <c r="DX17" s="635"/>
      <c r="DY17" s="635"/>
      <c r="DZ17" s="635"/>
      <c r="EA17" s="635"/>
      <c r="EB17" s="635"/>
      <c r="EC17" s="671"/>
    </row>
    <row r="18" spans="2:133" ht="11.25" customHeight="1" x14ac:dyDescent="0.2">
      <c r="B18" s="631" t="s">
        <v>271</v>
      </c>
      <c r="C18" s="632"/>
      <c r="D18" s="632"/>
      <c r="E18" s="632"/>
      <c r="F18" s="632"/>
      <c r="G18" s="632"/>
      <c r="H18" s="632"/>
      <c r="I18" s="632"/>
      <c r="J18" s="632"/>
      <c r="K18" s="632"/>
      <c r="L18" s="632"/>
      <c r="M18" s="632"/>
      <c r="N18" s="632"/>
      <c r="O18" s="632"/>
      <c r="P18" s="632"/>
      <c r="Q18" s="633"/>
      <c r="R18" s="634">
        <v>1699</v>
      </c>
      <c r="S18" s="635"/>
      <c r="T18" s="635"/>
      <c r="U18" s="635"/>
      <c r="V18" s="635"/>
      <c r="W18" s="635"/>
      <c r="X18" s="635"/>
      <c r="Y18" s="636"/>
      <c r="Z18" s="672">
        <v>0</v>
      </c>
      <c r="AA18" s="672"/>
      <c r="AB18" s="672"/>
      <c r="AC18" s="672"/>
      <c r="AD18" s="673">
        <v>1699</v>
      </c>
      <c r="AE18" s="673"/>
      <c r="AF18" s="673"/>
      <c r="AG18" s="673"/>
      <c r="AH18" s="673"/>
      <c r="AI18" s="673"/>
      <c r="AJ18" s="673"/>
      <c r="AK18" s="673"/>
      <c r="AL18" s="637">
        <v>0</v>
      </c>
      <c r="AM18" s="638"/>
      <c r="AN18" s="638"/>
      <c r="AO18" s="674"/>
      <c r="AP18" s="631" t="s">
        <v>272</v>
      </c>
      <c r="AQ18" s="632"/>
      <c r="AR18" s="632"/>
      <c r="AS18" s="632"/>
      <c r="AT18" s="632"/>
      <c r="AU18" s="632"/>
      <c r="AV18" s="632"/>
      <c r="AW18" s="632"/>
      <c r="AX18" s="632"/>
      <c r="AY18" s="632"/>
      <c r="AZ18" s="632"/>
      <c r="BA18" s="632"/>
      <c r="BB18" s="632"/>
      <c r="BC18" s="632"/>
      <c r="BD18" s="632"/>
      <c r="BE18" s="632"/>
      <c r="BF18" s="633"/>
      <c r="BG18" s="634" t="s">
        <v>237</v>
      </c>
      <c r="BH18" s="635"/>
      <c r="BI18" s="635"/>
      <c r="BJ18" s="635"/>
      <c r="BK18" s="635"/>
      <c r="BL18" s="635"/>
      <c r="BM18" s="635"/>
      <c r="BN18" s="636"/>
      <c r="BO18" s="672" t="s">
        <v>130</v>
      </c>
      <c r="BP18" s="672"/>
      <c r="BQ18" s="672"/>
      <c r="BR18" s="672"/>
      <c r="BS18" s="673" t="s">
        <v>130</v>
      </c>
      <c r="BT18" s="673"/>
      <c r="BU18" s="673"/>
      <c r="BV18" s="673"/>
      <c r="BW18" s="673"/>
      <c r="BX18" s="673"/>
      <c r="BY18" s="673"/>
      <c r="BZ18" s="673"/>
      <c r="CA18" s="673"/>
      <c r="CB18" s="713"/>
      <c r="CD18" s="631" t="s">
        <v>273</v>
      </c>
      <c r="CE18" s="632"/>
      <c r="CF18" s="632"/>
      <c r="CG18" s="632"/>
      <c r="CH18" s="632"/>
      <c r="CI18" s="632"/>
      <c r="CJ18" s="632"/>
      <c r="CK18" s="632"/>
      <c r="CL18" s="632"/>
      <c r="CM18" s="632"/>
      <c r="CN18" s="632"/>
      <c r="CO18" s="632"/>
      <c r="CP18" s="632"/>
      <c r="CQ18" s="633"/>
      <c r="CR18" s="634">
        <v>70000</v>
      </c>
      <c r="CS18" s="635"/>
      <c r="CT18" s="635"/>
      <c r="CU18" s="635"/>
      <c r="CV18" s="635"/>
      <c r="CW18" s="635"/>
      <c r="CX18" s="635"/>
      <c r="CY18" s="636"/>
      <c r="CZ18" s="672">
        <v>0.8</v>
      </c>
      <c r="DA18" s="672"/>
      <c r="DB18" s="672"/>
      <c r="DC18" s="672"/>
      <c r="DD18" s="640" t="s">
        <v>130</v>
      </c>
      <c r="DE18" s="635"/>
      <c r="DF18" s="635"/>
      <c r="DG18" s="635"/>
      <c r="DH18" s="635"/>
      <c r="DI18" s="635"/>
      <c r="DJ18" s="635"/>
      <c r="DK18" s="635"/>
      <c r="DL18" s="635"/>
      <c r="DM18" s="635"/>
      <c r="DN18" s="635"/>
      <c r="DO18" s="635"/>
      <c r="DP18" s="636"/>
      <c r="DQ18" s="640">
        <v>10000</v>
      </c>
      <c r="DR18" s="635"/>
      <c r="DS18" s="635"/>
      <c r="DT18" s="635"/>
      <c r="DU18" s="635"/>
      <c r="DV18" s="635"/>
      <c r="DW18" s="635"/>
      <c r="DX18" s="635"/>
      <c r="DY18" s="635"/>
      <c r="DZ18" s="635"/>
      <c r="EA18" s="635"/>
      <c r="EB18" s="635"/>
      <c r="EC18" s="671"/>
    </row>
    <row r="19" spans="2:133" ht="11.25" customHeight="1" x14ac:dyDescent="0.2">
      <c r="B19" s="631" t="s">
        <v>274</v>
      </c>
      <c r="C19" s="632"/>
      <c r="D19" s="632"/>
      <c r="E19" s="632"/>
      <c r="F19" s="632"/>
      <c r="G19" s="632"/>
      <c r="H19" s="632"/>
      <c r="I19" s="632"/>
      <c r="J19" s="632"/>
      <c r="K19" s="632"/>
      <c r="L19" s="632"/>
      <c r="M19" s="632"/>
      <c r="N19" s="632"/>
      <c r="O19" s="632"/>
      <c r="P19" s="632"/>
      <c r="Q19" s="633"/>
      <c r="R19" s="634">
        <v>1699</v>
      </c>
      <c r="S19" s="635"/>
      <c r="T19" s="635"/>
      <c r="U19" s="635"/>
      <c r="V19" s="635"/>
      <c r="W19" s="635"/>
      <c r="X19" s="635"/>
      <c r="Y19" s="636"/>
      <c r="Z19" s="672">
        <v>0</v>
      </c>
      <c r="AA19" s="672"/>
      <c r="AB19" s="672"/>
      <c r="AC19" s="672"/>
      <c r="AD19" s="673">
        <v>1699</v>
      </c>
      <c r="AE19" s="673"/>
      <c r="AF19" s="673"/>
      <c r="AG19" s="673"/>
      <c r="AH19" s="673"/>
      <c r="AI19" s="673"/>
      <c r="AJ19" s="673"/>
      <c r="AK19" s="673"/>
      <c r="AL19" s="637">
        <v>0</v>
      </c>
      <c r="AM19" s="638"/>
      <c r="AN19" s="638"/>
      <c r="AO19" s="674"/>
      <c r="AP19" s="631" t="s">
        <v>275</v>
      </c>
      <c r="AQ19" s="632"/>
      <c r="AR19" s="632"/>
      <c r="AS19" s="632"/>
      <c r="AT19" s="632"/>
      <c r="AU19" s="632"/>
      <c r="AV19" s="632"/>
      <c r="AW19" s="632"/>
      <c r="AX19" s="632"/>
      <c r="AY19" s="632"/>
      <c r="AZ19" s="632"/>
      <c r="BA19" s="632"/>
      <c r="BB19" s="632"/>
      <c r="BC19" s="632"/>
      <c r="BD19" s="632"/>
      <c r="BE19" s="632"/>
      <c r="BF19" s="633"/>
      <c r="BG19" s="634" t="s">
        <v>130</v>
      </c>
      <c r="BH19" s="635"/>
      <c r="BI19" s="635"/>
      <c r="BJ19" s="635"/>
      <c r="BK19" s="635"/>
      <c r="BL19" s="635"/>
      <c r="BM19" s="635"/>
      <c r="BN19" s="636"/>
      <c r="BO19" s="672" t="s">
        <v>237</v>
      </c>
      <c r="BP19" s="672"/>
      <c r="BQ19" s="672"/>
      <c r="BR19" s="672"/>
      <c r="BS19" s="673" t="s">
        <v>130</v>
      </c>
      <c r="BT19" s="673"/>
      <c r="BU19" s="673"/>
      <c r="BV19" s="673"/>
      <c r="BW19" s="673"/>
      <c r="BX19" s="673"/>
      <c r="BY19" s="673"/>
      <c r="BZ19" s="673"/>
      <c r="CA19" s="673"/>
      <c r="CB19" s="713"/>
      <c r="CD19" s="631" t="s">
        <v>276</v>
      </c>
      <c r="CE19" s="632"/>
      <c r="CF19" s="632"/>
      <c r="CG19" s="632"/>
      <c r="CH19" s="632"/>
      <c r="CI19" s="632"/>
      <c r="CJ19" s="632"/>
      <c r="CK19" s="632"/>
      <c r="CL19" s="632"/>
      <c r="CM19" s="632"/>
      <c r="CN19" s="632"/>
      <c r="CO19" s="632"/>
      <c r="CP19" s="632"/>
      <c r="CQ19" s="633"/>
      <c r="CR19" s="634" t="s">
        <v>237</v>
      </c>
      <c r="CS19" s="635"/>
      <c r="CT19" s="635"/>
      <c r="CU19" s="635"/>
      <c r="CV19" s="635"/>
      <c r="CW19" s="635"/>
      <c r="CX19" s="635"/>
      <c r="CY19" s="636"/>
      <c r="CZ19" s="672" t="s">
        <v>130</v>
      </c>
      <c r="DA19" s="672"/>
      <c r="DB19" s="672"/>
      <c r="DC19" s="672"/>
      <c r="DD19" s="640" t="s">
        <v>237</v>
      </c>
      <c r="DE19" s="635"/>
      <c r="DF19" s="635"/>
      <c r="DG19" s="635"/>
      <c r="DH19" s="635"/>
      <c r="DI19" s="635"/>
      <c r="DJ19" s="635"/>
      <c r="DK19" s="635"/>
      <c r="DL19" s="635"/>
      <c r="DM19" s="635"/>
      <c r="DN19" s="635"/>
      <c r="DO19" s="635"/>
      <c r="DP19" s="636"/>
      <c r="DQ19" s="640" t="s">
        <v>130</v>
      </c>
      <c r="DR19" s="635"/>
      <c r="DS19" s="635"/>
      <c r="DT19" s="635"/>
      <c r="DU19" s="635"/>
      <c r="DV19" s="635"/>
      <c r="DW19" s="635"/>
      <c r="DX19" s="635"/>
      <c r="DY19" s="635"/>
      <c r="DZ19" s="635"/>
      <c r="EA19" s="635"/>
      <c r="EB19" s="635"/>
      <c r="EC19" s="671"/>
    </row>
    <row r="20" spans="2:133" ht="11.25" customHeight="1" x14ac:dyDescent="0.2">
      <c r="B20" s="701" t="s">
        <v>277</v>
      </c>
      <c r="C20" s="702"/>
      <c r="D20" s="702"/>
      <c r="E20" s="702"/>
      <c r="F20" s="702"/>
      <c r="G20" s="702"/>
      <c r="H20" s="702"/>
      <c r="I20" s="702"/>
      <c r="J20" s="702"/>
      <c r="K20" s="702"/>
      <c r="L20" s="702"/>
      <c r="M20" s="702"/>
      <c r="N20" s="702"/>
      <c r="O20" s="702"/>
      <c r="P20" s="702"/>
      <c r="Q20" s="703"/>
      <c r="R20" s="634" t="s">
        <v>130</v>
      </c>
      <c r="S20" s="635"/>
      <c r="T20" s="635"/>
      <c r="U20" s="635"/>
      <c r="V20" s="635"/>
      <c r="W20" s="635"/>
      <c r="X20" s="635"/>
      <c r="Y20" s="636"/>
      <c r="Z20" s="672" t="s">
        <v>237</v>
      </c>
      <c r="AA20" s="672"/>
      <c r="AB20" s="672"/>
      <c r="AC20" s="672"/>
      <c r="AD20" s="673" t="s">
        <v>130</v>
      </c>
      <c r="AE20" s="673"/>
      <c r="AF20" s="673"/>
      <c r="AG20" s="673"/>
      <c r="AH20" s="673"/>
      <c r="AI20" s="673"/>
      <c r="AJ20" s="673"/>
      <c r="AK20" s="673"/>
      <c r="AL20" s="637" t="s">
        <v>130</v>
      </c>
      <c r="AM20" s="638"/>
      <c r="AN20" s="638"/>
      <c r="AO20" s="674"/>
      <c r="AP20" s="631" t="s">
        <v>278</v>
      </c>
      <c r="AQ20" s="632"/>
      <c r="AR20" s="632"/>
      <c r="AS20" s="632"/>
      <c r="AT20" s="632"/>
      <c r="AU20" s="632"/>
      <c r="AV20" s="632"/>
      <c r="AW20" s="632"/>
      <c r="AX20" s="632"/>
      <c r="AY20" s="632"/>
      <c r="AZ20" s="632"/>
      <c r="BA20" s="632"/>
      <c r="BB20" s="632"/>
      <c r="BC20" s="632"/>
      <c r="BD20" s="632"/>
      <c r="BE20" s="632"/>
      <c r="BF20" s="633"/>
      <c r="BG20" s="634" t="s">
        <v>130</v>
      </c>
      <c r="BH20" s="635"/>
      <c r="BI20" s="635"/>
      <c r="BJ20" s="635"/>
      <c r="BK20" s="635"/>
      <c r="BL20" s="635"/>
      <c r="BM20" s="635"/>
      <c r="BN20" s="636"/>
      <c r="BO20" s="672" t="s">
        <v>130</v>
      </c>
      <c r="BP20" s="672"/>
      <c r="BQ20" s="672"/>
      <c r="BR20" s="672"/>
      <c r="BS20" s="673" t="s">
        <v>130</v>
      </c>
      <c r="BT20" s="673"/>
      <c r="BU20" s="673"/>
      <c r="BV20" s="673"/>
      <c r="BW20" s="673"/>
      <c r="BX20" s="673"/>
      <c r="BY20" s="673"/>
      <c r="BZ20" s="673"/>
      <c r="CA20" s="673"/>
      <c r="CB20" s="713"/>
      <c r="CD20" s="631" t="s">
        <v>279</v>
      </c>
      <c r="CE20" s="632"/>
      <c r="CF20" s="632"/>
      <c r="CG20" s="632"/>
      <c r="CH20" s="632"/>
      <c r="CI20" s="632"/>
      <c r="CJ20" s="632"/>
      <c r="CK20" s="632"/>
      <c r="CL20" s="632"/>
      <c r="CM20" s="632"/>
      <c r="CN20" s="632"/>
      <c r="CO20" s="632"/>
      <c r="CP20" s="632"/>
      <c r="CQ20" s="633"/>
      <c r="CR20" s="634">
        <v>8995295</v>
      </c>
      <c r="CS20" s="635"/>
      <c r="CT20" s="635"/>
      <c r="CU20" s="635"/>
      <c r="CV20" s="635"/>
      <c r="CW20" s="635"/>
      <c r="CX20" s="635"/>
      <c r="CY20" s="636"/>
      <c r="CZ20" s="672">
        <v>100</v>
      </c>
      <c r="DA20" s="672"/>
      <c r="DB20" s="672"/>
      <c r="DC20" s="672"/>
      <c r="DD20" s="640">
        <v>2576626</v>
      </c>
      <c r="DE20" s="635"/>
      <c r="DF20" s="635"/>
      <c r="DG20" s="635"/>
      <c r="DH20" s="635"/>
      <c r="DI20" s="635"/>
      <c r="DJ20" s="635"/>
      <c r="DK20" s="635"/>
      <c r="DL20" s="635"/>
      <c r="DM20" s="635"/>
      <c r="DN20" s="635"/>
      <c r="DO20" s="635"/>
      <c r="DP20" s="636"/>
      <c r="DQ20" s="640">
        <v>4566781</v>
      </c>
      <c r="DR20" s="635"/>
      <c r="DS20" s="635"/>
      <c r="DT20" s="635"/>
      <c r="DU20" s="635"/>
      <c r="DV20" s="635"/>
      <c r="DW20" s="635"/>
      <c r="DX20" s="635"/>
      <c r="DY20" s="635"/>
      <c r="DZ20" s="635"/>
      <c r="EA20" s="635"/>
      <c r="EB20" s="635"/>
      <c r="EC20" s="671"/>
    </row>
    <row r="21" spans="2:133" ht="11.25" customHeight="1" x14ac:dyDescent="0.2">
      <c r="B21" s="631" t="s">
        <v>280</v>
      </c>
      <c r="C21" s="632"/>
      <c r="D21" s="632"/>
      <c r="E21" s="632"/>
      <c r="F21" s="632"/>
      <c r="G21" s="632"/>
      <c r="H21" s="632"/>
      <c r="I21" s="632"/>
      <c r="J21" s="632"/>
      <c r="K21" s="632"/>
      <c r="L21" s="632"/>
      <c r="M21" s="632"/>
      <c r="N21" s="632"/>
      <c r="O21" s="632"/>
      <c r="P21" s="632"/>
      <c r="Q21" s="633"/>
      <c r="R21" s="634">
        <v>2961979</v>
      </c>
      <c r="S21" s="635"/>
      <c r="T21" s="635"/>
      <c r="U21" s="635"/>
      <c r="V21" s="635"/>
      <c r="W21" s="635"/>
      <c r="X21" s="635"/>
      <c r="Y21" s="636"/>
      <c r="Z21" s="672">
        <v>32.1</v>
      </c>
      <c r="AA21" s="672"/>
      <c r="AB21" s="672"/>
      <c r="AC21" s="672"/>
      <c r="AD21" s="673">
        <v>2643570</v>
      </c>
      <c r="AE21" s="673"/>
      <c r="AF21" s="673"/>
      <c r="AG21" s="673"/>
      <c r="AH21" s="673"/>
      <c r="AI21" s="673"/>
      <c r="AJ21" s="673"/>
      <c r="AK21" s="673"/>
      <c r="AL21" s="637">
        <v>67.900000000000006</v>
      </c>
      <c r="AM21" s="638"/>
      <c r="AN21" s="638"/>
      <c r="AO21" s="674"/>
      <c r="AP21" s="631" t="s">
        <v>281</v>
      </c>
      <c r="AQ21" s="711"/>
      <c r="AR21" s="711"/>
      <c r="AS21" s="711"/>
      <c r="AT21" s="711"/>
      <c r="AU21" s="711"/>
      <c r="AV21" s="711"/>
      <c r="AW21" s="711"/>
      <c r="AX21" s="711"/>
      <c r="AY21" s="711"/>
      <c r="AZ21" s="711"/>
      <c r="BA21" s="711"/>
      <c r="BB21" s="711"/>
      <c r="BC21" s="711"/>
      <c r="BD21" s="711"/>
      <c r="BE21" s="711"/>
      <c r="BF21" s="712"/>
      <c r="BG21" s="634" t="s">
        <v>237</v>
      </c>
      <c r="BH21" s="635"/>
      <c r="BI21" s="635"/>
      <c r="BJ21" s="635"/>
      <c r="BK21" s="635"/>
      <c r="BL21" s="635"/>
      <c r="BM21" s="635"/>
      <c r="BN21" s="636"/>
      <c r="BO21" s="672" t="s">
        <v>130</v>
      </c>
      <c r="BP21" s="672"/>
      <c r="BQ21" s="672"/>
      <c r="BR21" s="672"/>
      <c r="BS21" s="673" t="s">
        <v>130</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282</v>
      </c>
      <c r="C22" s="632"/>
      <c r="D22" s="632"/>
      <c r="E22" s="632"/>
      <c r="F22" s="632"/>
      <c r="G22" s="632"/>
      <c r="H22" s="632"/>
      <c r="I22" s="632"/>
      <c r="J22" s="632"/>
      <c r="K22" s="632"/>
      <c r="L22" s="632"/>
      <c r="M22" s="632"/>
      <c r="N22" s="632"/>
      <c r="O22" s="632"/>
      <c r="P22" s="632"/>
      <c r="Q22" s="633"/>
      <c r="R22" s="634">
        <v>2643570</v>
      </c>
      <c r="S22" s="635"/>
      <c r="T22" s="635"/>
      <c r="U22" s="635"/>
      <c r="V22" s="635"/>
      <c r="W22" s="635"/>
      <c r="X22" s="635"/>
      <c r="Y22" s="636"/>
      <c r="Z22" s="672">
        <v>28.7</v>
      </c>
      <c r="AA22" s="672"/>
      <c r="AB22" s="672"/>
      <c r="AC22" s="672"/>
      <c r="AD22" s="673">
        <v>2643570</v>
      </c>
      <c r="AE22" s="673"/>
      <c r="AF22" s="673"/>
      <c r="AG22" s="673"/>
      <c r="AH22" s="673"/>
      <c r="AI22" s="673"/>
      <c r="AJ22" s="673"/>
      <c r="AK22" s="673"/>
      <c r="AL22" s="637">
        <v>67.900000000000006</v>
      </c>
      <c r="AM22" s="638"/>
      <c r="AN22" s="638"/>
      <c r="AO22" s="674"/>
      <c r="AP22" s="631" t="s">
        <v>283</v>
      </c>
      <c r="AQ22" s="711"/>
      <c r="AR22" s="711"/>
      <c r="AS22" s="711"/>
      <c r="AT22" s="711"/>
      <c r="AU22" s="711"/>
      <c r="AV22" s="711"/>
      <c r="AW22" s="711"/>
      <c r="AX22" s="711"/>
      <c r="AY22" s="711"/>
      <c r="AZ22" s="711"/>
      <c r="BA22" s="711"/>
      <c r="BB22" s="711"/>
      <c r="BC22" s="711"/>
      <c r="BD22" s="711"/>
      <c r="BE22" s="711"/>
      <c r="BF22" s="712"/>
      <c r="BG22" s="634" t="s">
        <v>237</v>
      </c>
      <c r="BH22" s="635"/>
      <c r="BI22" s="635"/>
      <c r="BJ22" s="635"/>
      <c r="BK22" s="635"/>
      <c r="BL22" s="635"/>
      <c r="BM22" s="635"/>
      <c r="BN22" s="636"/>
      <c r="BO22" s="672" t="s">
        <v>237</v>
      </c>
      <c r="BP22" s="672"/>
      <c r="BQ22" s="672"/>
      <c r="BR22" s="672"/>
      <c r="BS22" s="673" t="s">
        <v>237</v>
      </c>
      <c r="BT22" s="673"/>
      <c r="BU22" s="673"/>
      <c r="BV22" s="673"/>
      <c r="BW22" s="673"/>
      <c r="BX22" s="673"/>
      <c r="BY22" s="673"/>
      <c r="BZ22" s="673"/>
      <c r="CA22" s="673"/>
      <c r="CB22" s="713"/>
      <c r="CD22" s="686" t="s">
        <v>284</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285</v>
      </c>
      <c r="C23" s="632"/>
      <c r="D23" s="632"/>
      <c r="E23" s="632"/>
      <c r="F23" s="632"/>
      <c r="G23" s="632"/>
      <c r="H23" s="632"/>
      <c r="I23" s="632"/>
      <c r="J23" s="632"/>
      <c r="K23" s="632"/>
      <c r="L23" s="632"/>
      <c r="M23" s="632"/>
      <c r="N23" s="632"/>
      <c r="O23" s="632"/>
      <c r="P23" s="632"/>
      <c r="Q23" s="633"/>
      <c r="R23" s="634">
        <v>318409</v>
      </c>
      <c r="S23" s="635"/>
      <c r="T23" s="635"/>
      <c r="U23" s="635"/>
      <c r="V23" s="635"/>
      <c r="W23" s="635"/>
      <c r="X23" s="635"/>
      <c r="Y23" s="636"/>
      <c r="Z23" s="672">
        <v>3.5</v>
      </c>
      <c r="AA23" s="672"/>
      <c r="AB23" s="672"/>
      <c r="AC23" s="672"/>
      <c r="AD23" s="673" t="s">
        <v>130</v>
      </c>
      <c r="AE23" s="673"/>
      <c r="AF23" s="673"/>
      <c r="AG23" s="673"/>
      <c r="AH23" s="673"/>
      <c r="AI23" s="673"/>
      <c r="AJ23" s="673"/>
      <c r="AK23" s="673"/>
      <c r="AL23" s="637" t="s">
        <v>130</v>
      </c>
      <c r="AM23" s="638"/>
      <c r="AN23" s="638"/>
      <c r="AO23" s="674"/>
      <c r="AP23" s="631" t="s">
        <v>286</v>
      </c>
      <c r="AQ23" s="711"/>
      <c r="AR23" s="711"/>
      <c r="AS23" s="711"/>
      <c r="AT23" s="711"/>
      <c r="AU23" s="711"/>
      <c r="AV23" s="711"/>
      <c r="AW23" s="711"/>
      <c r="AX23" s="711"/>
      <c r="AY23" s="711"/>
      <c r="AZ23" s="711"/>
      <c r="BA23" s="711"/>
      <c r="BB23" s="711"/>
      <c r="BC23" s="711"/>
      <c r="BD23" s="711"/>
      <c r="BE23" s="711"/>
      <c r="BF23" s="712"/>
      <c r="BG23" s="634" t="s">
        <v>130</v>
      </c>
      <c r="BH23" s="635"/>
      <c r="BI23" s="635"/>
      <c r="BJ23" s="635"/>
      <c r="BK23" s="635"/>
      <c r="BL23" s="635"/>
      <c r="BM23" s="635"/>
      <c r="BN23" s="636"/>
      <c r="BO23" s="672" t="s">
        <v>130</v>
      </c>
      <c r="BP23" s="672"/>
      <c r="BQ23" s="672"/>
      <c r="BR23" s="672"/>
      <c r="BS23" s="673" t="s">
        <v>237</v>
      </c>
      <c r="BT23" s="673"/>
      <c r="BU23" s="673"/>
      <c r="BV23" s="673"/>
      <c r="BW23" s="673"/>
      <c r="BX23" s="673"/>
      <c r="BY23" s="673"/>
      <c r="BZ23" s="673"/>
      <c r="CA23" s="673"/>
      <c r="CB23" s="713"/>
      <c r="CD23" s="686" t="s">
        <v>225</v>
      </c>
      <c r="CE23" s="687"/>
      <c r="CF23" s="687"/>
      <c r="CG23" s="687"/>
      <c r="CH23" s="687"/>
      <c r="CI23" s="687"/>
      <c r="CJ23" s="687"/>
      <c r="CK23" s="687"/>
      <c r="CL23" s="687"/>
      <c r="CM23" s="687"/>
      <c r="CN23" s="687"/>
      <c r="CO23" s="687"/>
      <c r="CP23" s="687"/>
      <c r="CQ23" s="688"/>
      <c r="CR23" s="686" t="s">
        <v>287</v>
      </c>
      <c r="CS23" s="687"/>
      <c r="CT23" s="687"/>
      <c r="CU23" s="687"/>
      <c r="CV23" s="687"/>
      <c r="CW23" s="687"/>
      <c r="CX23" s="687"/>
      <c r="CY23" s="688"/>
      <c r="CZ23" s="686" t="s">
        <v>288</v>
      </c>
      <c r="DA23" s="687"/>
      <c r="DB23" s="687"/>
      <c r="DC23" s="688"/>
      <c r="DD23" s="686" t="s">
        <v>289</v>
      </c>
      <c r="DE23" s="687"/>
      <c r="DF23" s="687"/>
      <c r="DG23" s="687"/>
      <c r="DH23" s="687"/>
      <c r="DI23" s="687"/>
      <c r="DJ23" s="687"/>
      <c r="DK23" s="688"/>
      <c r="DL23" s="724" t="s">
        <v>290</v>
      </c>
      <c r="DM23" s="725"/>
      <c r="DN23" s="725"/>
      <c r="DO23" s="725"/>
      <c r="DP23" s="725"/>
      <c r="DQ23" s="725"/>
      <c r="DR23" s="725"/>
      <c r="DS23" s="725"/>
      <c r="DT23" s="725"/>
      <c r="DU23" s="725"/>
      <c r="DV23" s="726"/>
      <c r="DW23" s="686" t="s">
        <v>291</v>
      </c>
      <c r="DX23" s="687"/>
      <c r="DY23" s="687"/>
      <c r="DZ23" s="687"/>
      <c r="EA23" s="687"/>
      <c r="EB23" s="687"/>
      <c r="EC23" s="688"/>
    </row>
    <row r="24" spans="2:133" ht="11.25" customHeight="1" x14ac:dyDescent="0.2">
      <c r="B24" s="631" t="s">
        <v>292</v>
      </c>
      <c r="C24" s="632"/>
      <c r="D24" s="632"/>
      <c r="E24" s="632"/>
      <c r="F24" s="632"/>
      <c r="G24" s="632"/>
      <c r="H24" s="632"/>
      <c r="I24" s="632"/>
      <c r="J24" s="632"/>
      <c r="K24" s="632"/>
      <c r="L24" s="632"/>
      <c r="M24" s="632"/>
      <c r="N24" s="632"/>
      <c r="O24" s="632"/>
      <c r="P24" s="632"/>
      <c r="Q24" s="633"/>
      <c r="R24" s="634" t="s">
        <v>130</v>
      </c>
      <c r="S24" s="635"/>
      <c r="T24" s="635"/>
      <c r="U24" s="635"/>
      <c r="V24" s="635"/>
      <c r="W24" s="635"/>
      <c r="X24" s="635"/>
      <c r="Y24" s="636"/>
      <c r="Z24" s="672" t="s">
        <v>237</v>
      </c>
      <c r="AA24" s="672"/>
      <c r="AB24" s="672"/>
      <c r="AC24" s="672"/>
      <c r="AD24" s="673" t="s">
        <v>130</v>
      </c>
      <c r="AE24" s="673"/>
      <c r="AF24" s="673"/>
      <c r="AG24" s="673"/>
      <c r="AH24" s="673"/>
      <c r="AI24" s="673"/>
      <c r="AJ24" s="673"/>
      <c r="AK24" s="673"/>
      <c r="AL24" s="637" t="s">
        <v>130</v>
      </c>
      <c r="AM24" s="638"/>
      <c r="AN24" s="638"/>
      <c r="AO24" s="674"/>
      <c r="AP24" s="631" t="s">
        <v>293</v>
      </c>
      <c r="AQ24" s="711"/>
      <c r="AR24" s="711"/>
      <c r="AS24" s="711"/>
      <c r="AT24" s="711"/>
      <c r="AU24" s="711"/>
      <c r="AV24" s="711"/>
      <c r="AW24" s="711"/>
      <c r="AX24" s="711"/>
      <c r="AY24" s="711"/>
      <c r="AZ24" s="711"/>
      <c r="BA24" s="711"/>
      <c r="BB24" s="711"/>
      <c r="BC24" s="711"/>
      <c r="BD24" s="711"/>
      <c r="BE24" s="711"/>
      <c r="BF24" s="712"/>
      <c r="BG24" s="634" t="s">
        <v>130</v>
      </c>
      <c r="BH24" s="635"/>
      <c r="BI24" s="635"/>
      <c r="BJ24" s="635"/>
      <c r="BK24" s="635"/>
      <c r="BL24" s="635"/>
      <c r="BM24" s="635"/>
      <c r="BN24" s="636"/>
      <c r="BO24" s="672" t="s">
        <v>130</v>
      </c>
      <c r="BP24" s="672"/>
      <c r="BQ24" s="672"/>
      <c r="BR24" s="672"/>
      <c r="BS24" s="673" t="s">
        <v>130</v>
      </c>
      <c r="BT24" s="673"/>
      <c r="BU24" s="673"/>
      <c r="BV24" s="673"/>
      <c r="BW24" s="673"/>
      <c r="BX24" s="673"/>
      <c r="BY24" s="673"/>
      <c r="BZ24" s="673"/>
      <c r="CA24" s="673"/>
      <c r="CB24" s="713"/>
      <c r="CD24" s="692" t="s">
        <v>294</v>
      </c>
      <c r="CE24" s="693"/>
      <c r="CF24" s="693"/>
      <c r="CG24" s="693"/>
      <c r="CH24" s="693"/>
      <c r="CI24" s="693"/>
      <c r="CJ24" s="693"/>
      <c r="CK24" s="693"/>
      <c r="CL24" s="693"/>
      <c r="CM24" s="693"/>
      <c r="CN24" s="693"/>
      <c r="CO24" s="693"/>
      <c r="CP24" s="693"/>
      <c r="CQ24" s="694"/>
      <c r="CR24" s="689">
        <v>2611995</v>
      </c>
      <c r="CS24" s="690"/>
      <c r="CT24" s="690"/>
      <c r="CU24" s="690"/>
      <c r="CV24" s="690"/>
      <c r="CW24" s="690"/>
      <c r="CX24" s="690"/>
      <c r="CY24" s="715"/>
      <c r="CZ24" s="716">
        <v>29</v>
      </c>
      <c r="DA24" s="698"/>
      <c r="DB24" s="698"/>
      <c r="DC24" s="718"/>
      <c r="DD24" s="714">
        <v>1952505</v>
      </c>
      <c r="DE24" s="690"/>
      <c r="DF24" s="690"/>
      <c r="DG24" s="690"/>
      <c r="DH24" s="690"/>
      <c r="DI24" s="690"/>
      <c r="DJ24" s="690"/>
      <c r="DK24" s="715"/>
      <c r="DL24" s="714">
        <v>1942293</v>
      </c>
      <c r="DM24" s="690"/>
      <c r="DN24" s="690"/>
      <c r="DO24" s="690"/>
      <c r="DP24" s="690"/>
      <c r="DQ24" s="690"/>
      <c r="DR24" s="690"/>
      <c r="DS24" s="690"/>
      <c r="DT24" s="690"/>
      <c r="DU24" s="690"/>
      <c r="DV24" s="715"/>
      <c r="DW24" s="716">
        <v>49.3</v>
      </c>
      <c r="DX24" s="698"/>
      <c r="DY24" s="698"/>
      <c r="DZ24" s="698"/>
      <c r="EA24" s="698"/>
      <c r="EB24" s="698"/>
      <c r="EC24" s="717"/>
    </row>
    <row r="25" spans="2:133" ht="11.25" customHeight="1" x14ac:dyDescent="0.2">
      <c r="B25" s="631" t="s">
        <v>295</v>
      </c>
      <c r="C25" s="632"/>
      <c r="D25" s="632"/>
      <c r="E25" s="632"/>
      <c r="F25" s="632"/>
      <c r="G25" s="632"/>
      <c r="H25" s="632"/>
      <c r="I25" s="632"/>
      <c r="J25" s="632"/>
      <c r="K25" s="632"/>
      <c r="L25" s="632"/>
      <c r="M25" s="632"/>
      <c r="N25" s="632"/>
      <c r="O25" s="632"/>
      <c r="P25" s="632"/>
      <c r="Q25" s="633"/>
      <c r="R25" s="634">
        <v>4208821</v>
      </c>
      <c r="S25" s="635"/>
      <c r="T25" s="635"/>
      <c r="U25" s="635"/>
      <c r="V25" s="635"/>
      <c r="W25" s="635"/>
      <c r="X25" s="635"/>
      <c r="Y25" s="636"/>
      <c r="Z25" s="672">
        <v>45.7</v>
      </c>
      <c r="AA25" s="672"/>
      <c r="AB25" s="672"/>
      <c r="AC25" s="672"/>
      <c r="AD25" s="673">
        <v>3890412</v>
      </c>
      <c r="AE25" s="673"/>
      <c r="AF25" s="673"/>
      <c r="AG25" s="673"/>
      <c r="AH25" s="673"/>
      <c r="AI25" s="673"/>
      <c r="AJ25" s="673"/>
      <c r="AK25" s="673"/>
      <c r="AL25" s="637">
        <v>99.9</v>
      </c>
      <c r="AM25" s="638"/>
      <c r="AN25" s="638"/>
      <c r="AO25" s="674"/>
      <c r="AP25" s="631" t="s">
        <v>296</v>
      </c>
      <c r="AQ25" s="711"/>
      <c r="AR25" s="711"/>
      <c r="AS25" s="711"/>
      <c r="AT25" s="711"/>
      <c r="AU25" s="711"/>
      <c r="AV25" s="711"/>
      <c r="AW25" s="711"/>
      <c r="AX25" s="711"/>
      <c r="AY25" s="711"/>
      <c r="AZ25" s="711"/>
      <c r="BA25" s="711"/>
      <c r="BB25" s="711"/>
      <c r="BC25" s="711"/>
      <c r="BD25" s="711"/>
      <c r="BE25" s="711"/>
      <c r="BF25" s="712"/>
      <c r="BG25" s="634" t="s">
        <v>237</v>
      </c>
      <c r="BH25" s="635"/>
      <c r="BI25" s="635"/>
      <c r="BJ25" s="635"/>
      <c r="BK25" s="635"/>
      <c r="BL25" s="635"/>
      <c r="BM25" s="635"/>
      <c r="BN25" s="636"/>
      <c r="BO25" s="672" t="s">
        <v>237</v>
      </c>
      <c r="BP25" s="672"/>
      <c r="BQ25" s="672"/>
      <c r="BR25" s="672"/>
      <c r="BS25" s="673" t="s">
        <v>130</v>
      </c>
      <c r="BT25" s="673"/>
      <c r="BU25" s="673"/>
      <c r="BV25" s="673"/>
      <c r="BW25" s="673"/>
      <c r="BX25" s="673"/>
      <c r="BY25" s="673"/>
      <c r="BZ25" s="673"/>
      <c r="CA25" s="673"/>
      <c r="CB25" s="713"/>
      <c r="CD25" s="631" t="s">
        <v>297</v>
      </c>
      <c r="CE25" s="632"/>
      <c r="CF25" s="632"/>
      <c r="CG25" s="632"/>
      <c r="CH25" s="632"/>
      <c r="CI25" s="632"/>
      <c r="CJ25" s="632"/>
      <c r="CK25" s="632"/>
      <c r="CL25" s="632"/>
      <c r="CM25" s="632"/>
      <c r="CN25" s="632"/>
      <c r="CO25" s="632"/>
      <c r="CP25" s="632"/>
      <c r="CQ25" s="633"/>
      <c r="CR25" s="634">
        <v>1363665</v>
      </c>
      <c r="CS25" s="647"/>
      <c r="CT25" s="647"/>
      <c r="CU25" s="647"/>
      <c r="CV25" s="647"/>
      <c r="CW25" s="647"/>
      <c r="CX25" s="647"/>
      <c r="CY25" s="648"/>
      <c r="CZ25" s="637">
        <v>15.2</v>
      </c>
      <c r="DA25" s="649"/>
      <c r="DB25" s="649"/>
      <c r="DC25" s="650"/>
      <c r="DD25" s="640">
        <v>1156566</v>
      </c>
      <c r="DE25" s="647"/>
      <c r="DF25" s="647"/>
      <c r="DG25" s="647"/>
      <c r="DH25" s="647"/>
      <c r="DI25" s="647"/>
      <c r="DJ25" s="647"/>
      <c r="DK25" s="648"/>
      <c r="DL25" s="640">
        <v>1146354</v>
      </c>
      <c r="DM25" s="647"/>
      <c r="DN25" s="647"/>
      <c r="DO25" s="647"/>
      <c r="DP25" s="647"/>
      <c r="DQ25" s="647"/>
      <c r="DR25" s="647"/>
      <c r="DS25" s="647"/>
      <c r="DT25" s="647"/>
      <c r="DU25" s="647"/>
      <c r="DV25" s="648"/>
      <c r="DW25" s="637">
        <v>29.1</v>
      </c>
      <c r="DX25" s="649"/>
      <c r="DY25" s="649"/>
      <c r="DZ25" s="649"/>
      <c r="EA25" s="649"/>
      <c r="EB25" s="649"/>
      <c r="EC25" s="661"/>
    </row>
    <row r="26" spans="2:133" ht="11.25" customHeight="1" x14ac:dyDescent="0.2">
      <c r="B26" s="631" t="s">
        <v>298</v>
      </c>
      <c r="C26" s="632"/>
      <c r="D26" s="632"/>
      <c r="E26" s="632"/>
      <c r="F26" s="632"/>
      <c r="G26" s="632"/>
      <c r="H26" s="632"/>
      <c r="I26" s="632"/>
      <c r="J26" s="632"/>
      <c r="K26" s="632"/>
      <c r="L26" s="632"/>
      <c r="M26" s="632"/>
      <c r="N26" s="632"/>
      <c r="O26" s="632"/>
      <c r="P26" s="632"/>
      <c r="Q26" s="633"/>
      <c r="R26" s="634">
        <v>3386</v>
      </c>
      <c r="S26" s="635"/>
      <c r="T26" s="635"/>
      <c r="U26" s="635"/>
      <c r="V26" s="635"/>
      <c r="W26" s="635"/>
      <c r="X26" s="635"/>
      <c r="Y26" s="636"/>
      <c r="Z26" s="672">
        <v>0</v>
      </c>
      <c r="AA26" s="672"/>
      <c r="AB26" s="672"/>
      <c r="AC26" s="672"/>
      <c r="AD26" s="673">
        <v>3386</v>
      </c>
      <c r="AE26" s="673"/>
      <c r="AF26" s="673"/>
      <c r="AG26" s="673"/>
      <c r="AH26" s="673"/>
      <c r="AI26" s="673"/>
      <c r="AJ26" s="673"/>
      <c r="AK26" s="673"/>
      <c r="AL26" s="637">
        <v>0.1</v>
      </c>
      <c r="AM26" s="638"/>
      <c r="AN26" s="638"/>
      <c r="AO26" s="674"/>
      <c r="AP26" s="631" t="s">
        <v>299</v>
      </c>
      <c r="AQ26" s="711"/>
      <c r="AR26" s="711"/>
      <c r="AS26" s="711"/>
      <c r="AT26" s="711"/>
      <c r="AU26" s="711"/>
      <c r="AV26" s="711"/>
      <c r="AW26" s="711"/>
      <c r="AX26" s="711"/>
      <c r="AY26" s="711"/>
      <c r="AZ26" s="711"/>
      <c r="BA26" s="711"/>
      <c r="BB26" s="711"/>
      <c r="BC26" s="711"/>
      <c r="BD26" s="711"/>
      <c r="BE26" s="711"/>
      <c r="BF26" s="712"/>
      <c r="BG26" s="634" t="s">
        <v>237</v>
      </c>
      <c r="BH26" s="635"/>
      <c r="BI26" s="635"/>
      <c r="BJ26" s="635"/>
      <c r="BK26" s="635"/>
      <c r="BL26" s="635"/>
      <c r="BM26" s="635"/>
      <c r="BN26" s="636"/>
      <c r="BO26" s="672" t="s">
        <v>237</v>
      </c>
      <c r="BP26" s="672"/>
      <c r="BQ26" s="672"/>
      <c r="BR26" s="672"/>
      <c r="BS26" s="673" t="s">
        <v>130</v>
      </c>
      <c r="BT26" s="673"/>
      <c r="BU26" s="673"/>
      <c r="BV26" s="673"/>
      <c r="BW26" s="673"/>
      <c r="BX26" s="673"/>
      <c r="BY26" s="673"/>
      <c r="BZ26" s="673"/>
      <c r="CA26" s="673"/>
      <c r="CB26" s="713"/>
      <c r="CD26" s="631" t="s">
        <v>300</v>
      </c>
      <c r="CE26" s="632"/>
      <c r="CF26" s="632"/>
      <c r="CG26" s="632"/>
      <c r="CH26" s="632"/>
      <c r="CI26" s="632"/>
      <c r="CJ26" s="632"/>
      <c r="CK26" s="632"/>
      <c r="CL26" s="632"/>
      <c r="CM26" s="632"/>
      <c r="CN26" s="632"/>
      <c r="CO26" s="632"/>
      <c r="CP26" s="632"/>
      <c r="CQ26" s="633"/>
      <c r="CR26" s="634">
        <v>799039</v>
      </c>
      <c r="CS26" s="635"/>
      <c r="CT26" s="635"/>
      <c r="CU26" s="635"/>
      <c r="CV26" s="635"/>
      <c r="CW26" s="635"/>
      <c r="CX26" s="635"/>
      <c r="CY26" s="636"/>
      <c r="CZ26" s="637">
        <v>8.9</v>
      </c>
      <c r="DA26" s="649"/>
      <c r="DB26" s="649"/>
      <c r="DC26" s="650"/>
      <c r="DD26" s="640">
        <v>646867</v>
      </c>
      <c r="DE26" s="635"/>
      <c r="DF26" s="635"/>
      <c r="DG26" s="635"/>
      <c r="DH26" s="635"/>
      <c r="DI26" s="635"/>
      <c r="DJ26" s="635"/>
      <c r="DK26" s="636"/>
      <c r="DL26" s="640" t="s">
        <v>130</v>
      </c>
      <c r="DM26" s="635"/>
      <c r="DN26" s="635"/>
      <c r="DO26" s="635"/>
      <c r="DP26" s="635"/>
      <c r="DQ26" s="635"/>
      <c r="DR26" s="635"/>
      <c r="DS26" s="635"/>
      <c r="DT26" s="635"/>
      <c r="DU26" s="635"/>
      <c r="DV26" s="636"/>
      <c r="DW26" s="637" t="s">
        <v>130</v>
      </c>
      <c r="DX26" s="649"/>
      <c r="DY26" s="649"/>
      <c r="DZ26" s="649"/>
      <c r="EA26" s="649"/>
      <c r="EB26" s="649"/>
      <c r="EC26" s="661"/>
    </row>
    <row r="27" spans="2:133" ht="11.25" customHeight="1" x14ac:dyDescent="0.2">
      <c r="B27" s="631" t="s">
        <v>301</v>
      </c>
      <c r="C27" s="632"/>
      <c r="D27" s="632"/>
      <c r="E27" s="632"/>
      <c r="F27" s="632"/>
      <c r="G27" s="632"/>
      <c r="H27" s="632"/>
      <c r="I27" s="632"/>
      <c r="J27" s="632"/>
      <c r="K27" s="632"/>
      <c r="L27" s="632"/>
      <c r="M27" s="632"/>
      <c r="N27" s="632"/>
      <c r="O27" s="632"/>
      <c r="P27" s="632"/>
      <c r="Q27" s="633"/>
      <c r="R27" s="634">
        <v>1664</v>
      </c>
      <c r="S27" s="635"/>
      <c r="T27" s="635"/>
      <c r="U27" s="635"/>
      <c r="V27" s="635"/>
      <c r="W27" s="635"/>
      <c r="X27" s="635"/>
      <c r="Y27" s="636"/>
      <c r="Z27" s="672">
        <v>0</v>
      </c>
      <c r="AA27" s="672"/>
      <c r="AB27" s="672"/>
      <c r="AC27" s="672"/>
      <c r="AD27" s="673" t="s">
        <v>130</v>
      </c>
      <c r="AE27" s="673"/>
      <c r="AF27" s="673"/>
      <c r="AG27" s="673"/>
      <c r="AH27" s="673"/>
      <c r="AI27" s="673"/>
      <c r="AJ27" s="673"/>
      <c r="AK27" s="673"/>
      <c r="AL27" s="637" t="s">
        <v>130</v>
      </c>
      <c r="AM27" s="638"/>
      <c r="AN27" s="638"/>
      <c r="AO27" s="674"/>
      <c r="AP27" s="631" t="s">
        <v>302</v>
      </c>
      <c r="AQ27" s="632"/>
      <c r="AR27" s="632"/>
      <c r="AS27" s="632"/>
      <c r="AT27" s="632"/>
      <c r="AU27" s="632"/>
      <c r="AV27" s="632"/>
      <c r="AW27" s="632"/>
      <c r="AX27" s="632"/>
      <c r="AY27" s="632"/>
      <c r="AZ27" s="632"/>
      <c r="BA27" s="632"/>
      <c r="BB27" s="632"/>
      <c r="BC27" s="632"/>
      <c r="BD27" s="632"/>
      <c r="BE27" s="632"/>
      <c r="BF27" s="633"/>
      <c r="BG27" s="634">
        <v>941188</v>
      </c>
      <c r="BH27" s="635"/>
      <c r="BI27" s="635"/>
      <c r="BJ27" s="635"/>
      <c r="BK27" s="635"/>
      <c r="BL27" s="635"/>
      <c r="BM27" s="635"/>
      <c r="BN27" s="636"/>
      <c r="BO27" s="672">
        <v>100</v>
      </c>
      <c r="BP27" s="672"/>
      <c r="BQ27" s="672"/>
      <c r="BR27" s="672"/>
      <c r="BS27" s="673" t="s">
        <v>130</v>
      </c>
      <c r="BT27" s="673"/>
      <c r="BU27" s="673"/>
      <c r="BV27" s="673"/>
      <c r="BW27" s="673"/>
      <c r="BX27" s="673"/>
      <c r="BY27" s="673"/>
      <c r="BZ27" s="673"/>
      <c r="CA27" s="673"/>
      <c r="CB27" s="713"/>
      <c r="CD27" s="631" t="s">
        <v>303</v>
      </c>
      <c r="CE27" s="632"/>
      <c r="CF27" s="632"/>
      <c r="CG27" s="632"/>
      <c r="CH27" s="632"/>
      <c r="CI27" s="632"/>
      <c r="CJ27" s="632"/>
      <c r="CK27" s="632"/>
      <c r="CL27" s="632"/>
      <c r="CM27" s="632"/>
      <c r="CN27" s="632"/>
      <c r="CO27" s="632"/>
      <c r="CP27" s="632"/>
      <c r="CQ27" s="633"/>
      <c r="CR27" s="634">
        <v>538906</v>
      </c>
      <c r="CS27" s="647"/>
      <c r="CT27" s="647"/>
      <c r="CU27" s="647"/>
      <c r="CV27" s="647"/>
      <c r="CW27" s="647"/>
      <c r="CX27" s="647"/>
      <c r="CY27" s="648"/>
      <c r="CZ27" s="637">
        <v>6</v>
      </c>
      <c r="DA27" s="649"/>
      <c r="DB27" s="649"/>
      <c r="DC27" s="650"/>
      <c r="DD27" s="640">
        <v>137137</v>
      </c>
      <c r="DE27" s="647"/>
      <c r="DF27" s="647"/>
      <c r="DG27" s="647"/>
      <c r="DH27" s="647"/>
      <c r="DI27" s="647"/>
      <c r="DJ27" s="647"/>
      <c r="DK27" s="648"/>
      <c r="DL27" s="640">
        <v>137137</v>
      </c>
      <c r="DM27" s="647"/>
      <c r="DN27" s="647"/>
      <c r="DO27" s="647"/>
      <c r="DP27" s="647"/>
      <c r="DQ27" s="647"/>
      <c r="DR27" s="647"/>
      <c r="DS27" s="647"/>
      <c r="DT27" s="647"/>
      <c r="DU27" s="647"/>
      <c r="DV27" s="648"/>
      <c r="DW27" s="637">
        <v>3.5</v>
      </c>
      <c r="DX27" s="649"/>
      <c r="DY27" s="649"/>
      <c r="DZ27" s="649"/>
      <c r="EA27" s="649"/>
      <c r="EB27" s="649"/>
      <c r="EC27" s="661"/>
    </row>
    <row r="28" spans="2:133" ht="11.25" customHeight="1" x14ac:dyDescent="0.2">
      <c r="B28" s="631" t="s">
        <v>304</v>
      </c>
      <c r="C28" s="632"/>
      <c r="D28" s="632"/>
      <c r="E28" s="632"/>
      <c r="F28" s="632"/>
      <c r="G28" s="632"/>
      <c r="H28" s="632"/>
      <c r="I28" s="632"/>
      <c r="J28" s="632"/>
      <c r="K28" s="632"/>
      <c r="L28" s="632"/>
      <c r="M28" s="632"/>
      <c r="N28" s="632"/>
      <c r="O28" s="632"/>
      <c r="P28" s="632"/>
      <c r="Q28" s="633"/>
      <c r="R28" s="634">
        <v>163536</v>
      </c>
      <c r="S28" s="635"/>
      <c r="T28" s="635"/>
      <c r="U28" s="635"/>
      <c r="V28" s="635"/>
      <c r="W28" s="635"/>
      <c r="X28" s="635"/>
      <c r="Y28" s="636"/>
      <c r="Z28" s="672">
        <v>1.8</v>
      </c>
      <c r="AA28" s="672"/>
      <c r="AB28" s="672"/>
      <c r="AC28" s="672"/>
      <c r="AD28" s="673">
        <v>971</v>
      </c>
      <c r="AE28" s="673"/>
      <c r="AF28" s="673"/>
      <c r="AG28" s="673"/>
      <c r="AH28" s="673"/>
      <c r="AI28" s="673"/>
      <c r="AJ28" s="673"/>
      <c r="AK28" s="673"/>
      <c r="AL28" s="637">
        <v>0</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305</v>
      </c>
      <c r="CE28" s="632"/>
      <c r="CF28" s="632"/>
      <c r="CG28" s="632"/>
      <c r="CH28" s="632"/>
      <c r="CI28" s="632"/>
      <c r="CJ28" s="632"/>
      <c r="CK28" s="632"/>
      <c r="CL28" s="632"/>
      <c r="CM28" s="632"/>
      <c r="CN28" s="632"/>
      <c r="CO28" s="632"/>
      <c r="CP28" s="632"/>
      <c r="CQ28" s="633"/>
      <c r="CR28" s="634">
        <v>709424</v>
      </c>
      <c r="CS28" s="635"/>
      <c r="CT28" s="635"/>
      <c r="CU28" s="635"/>
      <c r="CV28" s="635"/>
      <c r="CW28" s="635"/>
      <c r="CX28" s="635"/>
      <c r="CY28" s="636"/>
      <c r="CZ28" s="637">
        <v>7.9</v>
      </c>
      <c r="DA28" s="649"/>
      <c r="DB28" s="649"/>
      <c r="DC28" s="650"/>
      <c r="DD28" s="640">
        <v>658802</v>
      </c>
      <c r="DE28" s="635"/>
      <c r="DF28" s="635"/>
      <c r="DG28" s="635"/>
      <c r="DH28" s="635"/>
      <c r="DI28" s="635"/>
      <c r="DJ28" s="635"/>
      <c r="DK28" s="636"/>
      <c r="DL28" s="640">
        <v>658802</v>
      </c>
      <c r="DM28" s="635"/>
      <c r="DN28" s="635"/>
      <c r="DO28" s="635"/>
      <c r="DP28" s="635"/>
      <c r="DQ28" s="635"/>
      <c r="DR28" s="635"/>
      <c r="DS28" s="635"/>
      <c r="DT28" s="635"/>
      <c r="DU28" s="635"/>
      <c r="DV28" s="636"/>
      <c r="DW28" s="637">
        <v>16.7</v>
      </c>
      <c r="DX28" s="649"/>
      <c r="DY28" s="649"/>
      <c r="DZ28" s="649"/>
      <c r="EA28" s="649"/>
      <c r="EB28" s="649"/>
      <c r="EC28" s="661"/>
    </row>
    <row r="29" spans="2:133" ht="11.25" customHeight="1" x14ac:dyDescent="0.2">
      <c r="B29" s="631" t="s">
        <v>306</v>
      </c>
      <c r="C29" s="632"/>
      <c r="D29" s="632"/>
      <c r="E29" s="632"/>
      <c r="F29" s="632"/>
      <c r="G29" s="632"/>
      <c r="H29" s="632"/>
      <c r="I29" s="632"/>
      <c r="J29" s="632"/>
      <c r="K29" s="632"/>
      <c r="L29" s="632"/>
      <c r="M29" s="632"/>
      <c r="N29" s="632"/>
      <c r="O29" s="632"/>
      <c r="P29" s="632"/>
      <c r="Q29" s="633"/>
      <c r="R29" s="634">
        <v>29105</v>
      </c>
      <c r="S29" s="635"/>
      <c r="T29" s="635"/>
      <c r="U29" s="635"/>
      <c r="V29" s="635"/>
      <c r="W29" s="635"/>
      <c r="X29" s="635"/>
      <c r="Y29" s="636"/>
      <c r="Z29" s="672">
        <v>0.3</v>
      </c>
      <c r="AA29" s="672"/>
      <c r="AB29" s="672"/>
      <c r="AC29" s="672"/>
      <c r="AD29" s="673" t="s">
        <v>237</v>
      </c>
      <c r="AE29" s="673"/>
      <c r="AF29" s="673"/>
      <c r="AG29" s="673"/>
      <c r="AH29" s="673"/>
      <c r="AI29" s="673"/>
      <c r="AJ29" s="673"/>
      <c r="AK29" s="673"/>
      <c r="AL29" s="637" t="s">
        <v>130</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307</v>
      </c>
      <c r="CE29" s="654"/>
      <c r="CF29" s="631" t="s">
        <v>72</v>
      </c>
      <c r="CG29" s="632"/>
      <c r="CH29" s="632"/>
      <c r="CI29" s="632"/>
      <c r="CJ29" s="632"/>
      <c r="CK29" s="632"/>
      <c r="CL29" s="632"/>
      <c r="CM29" s="632"/>
      <c r="CN29" s="632"/>
      <c r="CO29" s="632"/>
      <c r="CP29" s="632"/>
      <c r="CQ29" s="633"/>
      <c r="CR29" s="634">
        <v>709424</v>
      </c>
      <c r="CS29" s="647"/>
      <c r="CT29" s="647"/>
      <c r="CU29" s="647"/>
      <c r="CV29" s="647"/>
      <c r="CW29" s="647"/>
      <c r="CX29" s="647"/>
      <c r="CY29" s="648"/>
      <c r="CZ29" s="637">
        <v>7.9</v>
      </c>
      <c r="DA29" s="649"/>
      <c r="DB29" s="649"/>
      <c r="DC29" s="650"/>
      <c r="DD29" s="640">
        <v>658802</v>
      </c>
      <c r="DE29" s="647"/>
      <c r="DF29" s="647"/>
      <c r="DG29" s="647"/>
      <c r="DH29" s="647"/>
      <c r="DI29" s="647"/>
      <c r="DJ29" s="647"/>
      <c r="DK29" s="648"/>
      <c r="DL29" s="640">
        <v>658802</v>
      </c>
      <c r="DM29" s="647"/>
      <c r="DN29" s="647"/>
      <c r="DO29" s="647"/>
      <c r="DP29" s="647"/>
      <c r="DQ29" s="647"/>
      <c r="DR29" s="647"/>
      <c r="DS29" s="647"/>
      <c r="DT29" s="647"/>
      <c r="DU29" s="647"/>
      <c r="DV29" s="648"/>
      <c r="DW29" s="637">
        <v>16.7</v>
      </c>
      <c r="DX29" s="649"/>
      <c r="DY29" s="649"/>
      <c r="DZ29" s="649"/>
      <c r="EA29" s="649"/>
      <c r="EB29" s="649"/>
      <c r="EC29" s="661"/>
    </row>
    <row r="30" spans="2:133" ht="11.25" customHeight="1" x14ac:dyDescent="0.2">
      <c r="B30" s="631" t="s">
        <v>308</v>
      </c>
      <c r="C30" s="632"/>
      <c r="D30" s="632"/>
      <c r="E30" s="632"/>
      <c r="F30" s="632"/>
      <c r="G30" s="632"/>
      <c r="H30" s="632"/>
      <c r="I30" s="632"/>
      <c r="J30" s="632"/>
      <c r="K30" s="632"/>
      <c r="L30" s="632"/>
      <c r="M30" s="632"/>
      <c r="N30" s="632"/>
      <c r="O30" s="632"/>
      <c r="P30" s="632"/>
      <c r="Q30" s="633"/>
      <c r="R30" s="634">
        <v>1191637</v>
      </c>
      <c r="S30" s="635"/>
      <c r="T30" s="635"/>
      <c r="U30" s="635"/>
      <c r="V30" s="635"/>
      <c r="W30" s="635"/>
      <c r="X30" s="635"/>
      <c r="Y30" s="636"/>
      <c r="Z30" s="672">
        <v>12.9</v>
      </c>
      <c r="AA30" s="672"/>
      <c r="AB30" s="672"/>
      <c r="AC30" s="672"/>
      <c r="AD30" s="673" t="s">
        <v>237</v>
      </c>
      <c r="AE30" s="673"/>
      <c r="AF30" s="673"/>
      <c r="AG30" s="673"/>
      <c r="AH30" s="673"/>
      <c r="AI30" s="673"/>
      <c r="AJ30" s="673"/>
      <c r="AK30" s="673"/>
      <c r="AL30" s="637" t="s">
        <v>237</v>
      </c>
      <c r="AM30" s="638"/>
      <c r="AN30" s="638"/>
      <c r="AO30" s="674"/>
      <c r="AP30" s="686" t="s">
        <v>225</v>
      </c>
      <c r="AQ30" s="687"/>
      <c r="AR30" s="687"/>
      <c r="AS30" s="687"/>
      <c r="AT30" s="687"/>
      <c r="AU30" s="687"/>
      <c r="AV30" s="687"/>
      <c r="AW30" s="687"/>
      <c r="AX30" s="687"/>
      <c r="AY30" s="687"/>
      <c r="AZ30" s="687"/>
      <c r="BA30" s="687"/>
      <c r="BB30" s="687"/>
      <c r="BC30" s="687"/>
      <c r="BD30" s="687"/>
      <c r="BE30" s="687"/>
      <c r="BF30" s="688"/>
      <c r="BG30" s="686" t="s">
        <v>309</v>
      </c>
      <c r="BH30" s="704"/>
      <c r="BI30" s="704"/>
      <c r="BJ30" s="704"/>
      <c r="BK30" s="704"/>
      <c r="BL30" s="704"/>
      <c r="BM30" s="704"/>
      <c r="BN30" s="704"/>
      <c r="BO30" s="704"/>
      <c r="BP30" s="704"/>
      <c r="BQ30" s="705"/>
      <c r="BR30" s="686" t="s">
        <v>310</v>
      </c>
      <c r="BS30" s="704"/>
      <c r="BT30" s="704"/>
      <c r="BU30" s="704"/>
      <c r="BV30" s="704"/>
      <c r="BW30" s="704"/>
      <c r="BX30" s="704"/>
      <c r="BY30" s="704"/>
      <c r="BZ30" s="704"/>
      <c r="CA30" s="704"/>
      <c r="CB30" s="705"/>
      <c r="CD30" s="655"/>
      <c r="CE30" s="656"/>
      <c r="CF30" s="631" t="s">
        <v>311</v>
      </c>
      <c r="CG30" s="632"/>
      <c r="CH30" s="632"/>
      <c r="CI30" s="632"/>
      <c r="CJ30" s="632"/>
      <c r="CK30" s="632"/>
      <c r="CL30" s="632"/>
      <c r="CM30" s="632"/>
      <c r="CN30" s="632"/>
      <c r="CO30" s="632"/>
      <c r="CP30" s="632"/>
      <c r="CQ30" s="633"/>
      <c r="CR30" s="634">
        <v>687670</v>
      </c>
      <c r="CS30" s="635"/>
      <c r="CT30" s="635"/>
      <c r="CU30" s="635"/>
      <c r="CV30" s="635"/>
      <c r="CW30" s="635"/>
      <c r="CX30" s="635"/>
      <c r="CY30" s="636"/>
      <c r="CZ30" s="637">
        <v>7.6</v>
      </c>
      <c r="DA30" s="649"/>
      <c r="DB30" s="649"/>
      <c r="DC30" s="650"/>
      <c r="DD30" s="640">
        <v>637048</v>
      </c>
      <c r="DE30" s="635"/>
      <c r="DF30" s="635"/>
      <c r="DG30" s="635"/>
      <c r="DH30" s="635"/>
      <c r="DI30" s="635"/>
      <c r="DJ30" s="635"/>
      <c r="DK30" s="636"/>
      <c r="DL30" s="640">
        <v>637048</v>
      </c>
      <c r="DM30" s="635"/>
      <c r="DN30" s="635"/>
      <c r="DO30" s="635"/>
      <c r="DP30" s="635"/>
      <c r="DQ30" s="635"/>
      <c r="DR30" s="635"/>
      <c r="DS30" s="635"/>
      <c r="DT30" s="635"/>
      <c r="DU30" s="635"/>
      <c r="DV30" s="636"/>
      <c r="DW30" s="637">
        <v>16.2</v>
      </c>
      <c r="DX30" s="649"/>
      <c r="DY30" s="649"/>
      <c r="DZ30" s="649"/>
      <c r="EA30" s="649"/>
      <c r="EB30" s="649"/>
      <c r="EC30" s="661"/>
    </row>
    <row r="31" spans="2:133" ht="11.25" customHeight="1" x14ac:dyDescent="0.2">
      <c r="B31" s="701" t="s">
        <v>312</v>
      </c>
      <c r="C31" s="702"/>
      <c r="D31" s="702"/>
      <c r="E31" s="702"/>
      <c r="F31" s="702"/>
      <c r="G31" s="702"/>
      <c r="H31" s="702"/>
      <c r="I31" s="702"/>
      <c r="J31" s="702"/>
      <c r="K31" s="702"/>
      <c r="L31" s="702"/>
      <c r="M31" s="702"/>
      <c r="N31" s="702"/>
      <c r="O31" s="702"/>
      <c r="P31" s="702"/>
      <c r="Q31" s="703"/>
      <c r="R31" s="634" t="s">
        <v>237</v>
      </c>
      <c r="S31" s="635"/>
      <c r="T31" s="635"/>
      <c r="U31" s="635"/>
      <c r="V31" s="635"/>
      <c r="W31" s="635"/>
      <c r="X31" s="635"/>
      <c r="Y31" s="636"/>
      <c r="Z31" s="672" t="s">
        <v>237</v>
      </c>
      <c r="AA31" s="672"/>
      <c r="AB31" s="672"/>
      <c r="AC31" s="672"/>
      <c r="AD31" s="673" t="s">
        <v>237</v>
      </c>
      <c r="AE31" s="673"/>
      <c r="AF31" s="673"/>
      <c r="AG31" s="673"/>
      <c r="AH31" s="673"/>
      <c r="AI31" s="673"/>
      <c r="AJ31" s="673"/>
      <c r="AK31" s="673"/>
      <c r="AL31" s="637" t="s">
        <v>130</v>
      </c>
      <c r="AM31" s="638"/>
      <c r="AN31" s="638"/>
      <c r="AO31" s="674"/>
      <c r="AP31" s="706" t="s">
        <v>313</v>
      </c>
      <c r="AQ31" s="707"/>
      <c r="AR31" s="707"/>
      <c r="AS31" s="707"/>
      <c r="AT31" s="708" t="s">
        <v>314</v>
      </c>
      <c r="AU31" s="212"/>
      <c r="AV31" s="212"/>
      <c r="AW31" s="212"/>
      <c r="AX31" s="692" t="s">
        <v>190</v>
      </c>
      <c r="AY31" s="693"/>
      <c r="AZ31" s="693"/>
      <c r="BA31" s="693"/>
      <c r="BB31" s="693"/>
      <c r="BC31" s="693"/>
      <c r="BD31" s="693"/>
      <c r="BE31" s="693"/>
      <c r="BF31" s="694"/>
      <c r="BG31" s="696">
        <v>99.1</v>
      </c>
      <c r="BH31" s="697"/>
      <c r="BI31" s="697"/>
      <c r="BJ31" s="697"/>
      <c r="BK31" s="697"/>
      <c r="BL31" s="697"/>
      <c r="BM31" s="698">
        <v>98</v>
      </c>
      <c r="BN31" s="697"/>
      <c r="BO31" s="697"/>
      <c r="BP31" s="697"/>
      <c r="BQ31" s="699"/>
      <c r="BR31" s="696">
        <v>99.4</v>
      </c>
      <c r="BS31" s="697"/>
      <c r="BT31" s="697"/>
      <c r="BU31" s="697"/>
      <c r="BV31" s="697"/>
      <c r="BW31" s="697"/>
      <c r="BX31" s="698">
        <v>98</v>
      </c>
      <c r="BY31" s="697"/>
      <c r="BZ31" s="697"/>
      <c r="CA31" s="697"/>
      <c r="CB31" s="699"/>
      <c r="CD31" s="655"/>
      <c r="CE31" s="656"/>
      <c r="CF31" s="631" t="s">
        <v>315</v>
      </c>
      <c r="CG31" s="632"/>
      <c r="CH31" s="632"/>
      <c r="CI31" s="632"/>
      <c r="CJ31" s="632"/>
      <c r="CK31" s="632"/>
      <c r="CL31" s="632"/>
      <c r="CM31" s="632"/>
      <c r="CN31" s="632"/>
      <c r="CO31" s="632"/>
      <c r="CP31" s="632"/>
      <c r="CQ31" s="633"/>
      <c r="CR31" s="634">
        <v>21754</v>
      </c>
      <c r="CS31" s="647"/>
      <c r="CT31" s="647"/>
      <c r="CU31" s="647"/>
      <c r="CV31" s="647"/>
      <c r="CW31" s="647"/>
      <c r="CX31" s="647"/>
      <c r="CY31" s="648"/>
      <c r="CZ31" s="637">
        <v>0.2</v>
      </c>
      <c r="DA31" s="649"/>
      <c r="DB31" s="649"/>
      <c r="DC31" s="650"/>
      <c r="DD31" s="640">
        <v>21754</v>
      </c>
      <c r="DE31" s="647"/>
      <c r="DF31" s="647"/>
      <c r="DG31" s="647"/>
      <c r="DH31" s="647"/>
      <c r="DI31" s="647"/>
      <c r="DJ31" s="647"/>
      <c r="DK31" s="648"/>
      <c r="DL31" s="640">
        <v>21754</v>
      </c>
      <c r="DM31" s="647"/>
      <c r="DN31" s="647"/>
      <c r="DO31" s="647"/>
      <c r="DP31" s="647"/>
      <c r="DQ31" s="647"/>
      <c r="DR31" s="647"/>
      <c r="DS31" s="647"/>
      <c r="DT31" s="647"/>
      <c r="DU31" s="647"/>
      <c r="DV31" s="648"/>
      <c r="DW31" s="637">
        <v>0.6</v>
      </c>
      <c r="DX31" s="649"/>
      <c r="DY31" s="649"/>
      <c r="DZ31" s="649"/>
      <c r="EA31" s="649"/>
      <c r="EB31" s="649"/>
      <c r="EC31" s="661"/>
    </row>
    <row r="32" spans="2:133" ht="11.25" customHeight="1" x14ac:dyDescent="0.2">
      <c r="B32" s="631" t="s">
        <v>316</v>
      </c>
      <c r="C32" s="632"/>
      <c r="D32" s="632"/>
      <c r="E32" s="632"/>
      <c r="F32" s="632"/>
      <c r="G32" s="632"/>
      <c r="H32" s="632"/>
      <c r="I32" s="632"/>
      <c r="J32" s="632"/>
      <c r="K32" s="632"/>
      <c r="L32" s="632"/>
      <c r="M32" s="632"/>
      <c r="N32" s="632"/>
      <c r="O32" s="632"/>
      <c r="P32" s="632"/>
      <c r="Q32" s="633"/>
      <c r="R32" s="634">
        <v>2638002</v>
      </c>
      <c r="S32" s="635"/>
      <c r="T32" s="635"/>
      <c r="U32" s="635"/>
      <c r="V32" s="635"/>
      <c r="W32" s="635"/>
      <c r="X32" s="635"/>
      <c r="Y32" s="636"/>
      <c r="Z32" s="672">
        <v>28.6</v>
      </c>
      <c r="AA32" s="672"/>
      <c r="AB32" s="672"/>
      <c r="AC32" s="672"/>
      <c r="AD32" s="673" t="s">
        <v>130</v>
      </c>
      <c r="AE32" s="673"/>
      <c r="AF32" s="673"/>
      <c r="AG32" s="673"/>
      <c r="AH32" s="673"/>
      <c r="AI32" s="673"/>
      <c r="AJ32" s="673"/>
      <c r="AK32" s="673"/>
      <c r="AL32" s="637" t="s">
        <v>130</v>
      </c>
      <c r="AM32" s="638"/>
      <c r="AN32" s="638"/>
      <c r="AO32" s="674"/>
      <c r="AP32" s="675"/>
      <c r="AQ32" s="676"/>
      <c r="AR32" s="676"/>
      <c r="AS32" s="676"/>
      <c r="AT32" s="709"/>
      <c r="AU32" s="208" t="s">
        <v>317</v>
      </c>
      <c r="AX32" s="631" t="s">
        <v>318</v>
      </c>
      <c r="AY32" s="632"/>
      <c r="AZ32" s="632"/>
      <c r="BA32" s="632"/>
      <c r="BB32" s="632"/>
      <c r="BC32" s="632"/>
      <c r="BD32" s="632"/>
      <c r="BE32" s="632"/>
      <c r="BF32" s="633"/>
      <c r="BG32" s="700">
        <v>98.8</v>
      </c>
      <c r="BH32" s="647"/>
      <c r="BI32" s="647"/>
      <c r="BJ32" s="647"/>
      <c r="BK32" s="647"/>
      <c r="BL32" s="647"/>
      <c r="BM32" s="638">
        <v>97.6</v>
      </c>
      <c r="BN32" s="647"/>
      <c r="BO32" s="647"/>
      <c r="BP32" s="647"/>
      <c r="BQ32" s="670"/>
      <c r="BR32" s="700">
        <v>99.3</v>
      </c>
      <c r="BS32" s="647"/>
      <c r="BT32" s="647"/>
      <c r="BU32" s="647"/>
      <c r="BV32" s="647"/>
      <c r="BW32" s="647"/>
      <c r="BX32" s="638">
        <v>97.7</v>
      </c>
      <c r="BY32" s="647"/>
      <c r="BZ32" s="647"/>
      <c r="CA32" s="647"/>
      <c r="CB32" s="670"/>
      <c r="CD32" s="657"/>
      <c r="CE32" s="658"/>
      <c r="CF32" s="631" t="s">
        <v>319</v>
      </c>
      <c r="CG32" s="632"/>
      <c r="CH32" s="632"/>
      <c r="CI32" s="632"/>
      <c r="CJ32" s="632"/>
      <c r="CK32" s="632"/>
      <c r="CL32" s="632"/>
      <c r="CM32" s="632"/>
      <c r="CN32" s="632"/>
      <c r="CO32" s="632"/>
      <c r="CP32" s="632"/>
      <c r="CQ32" s="633"/>
      <c r="CR32" s="634" t="s">
        <v>237</v>
      </c>
      <c r="CS32" s="635"/>
      <c r="CT32" s="635"/>
      <c r="CU32" s="635"/>
      <c r="CV32" s="635"/>
      <c r="CW32" s="635"/>
      <c r="CX32" s="635"/>
      <c r="CY32" s="636"/>
      <c r="CZ32" s="637" t="s">
        <v>237</v>
      </c>
      <c r="DA32" s="649"/>
      <c r="DB32" s="649"/>
      <c r="DC32" s="650"/>
      <c r="DD32" s="640" t="s">
        <v>237</v>
      </c>
      <c r="DE32" s="635"/>
      <c r="DF32" s="635"/>
      <c r="DG32" s="635"/>
      <c r="DH32" s="635"/>
      <c r="DI32" s="635"/>
      <c r="DJ32" s="635"/>
      <c r="DK32" s="636"/>
      <c r="DL32" s="640" t="s">
        <v>237</v>
      </c>
      <c r="DM32" s="635"/>
      <c r="DN32" s="635"/>
      <c r="DO32" s="635"/>
      <c r="DP32" s="635"/>
      <c r="DQ32" s="635"/>
      <c r="DR32" s="635"/>
      <c r="DS32" s="635"/>
      <c r="DT32" s="635"/>
      <c r="DU32" s="635"/>
      <c r="DV32" s="636"/>
      <c r="DW32" s="637" t="s">
        <v>130</v>
      </c>
      <c r="DX32" s="649"/>
      <c r="DY32" s="649"/>
      <c r="DZ32" s="649"/>
      <c r="EA32" s="649"/>
      <c r="EB32" s="649"/>
      <c r="EC32" s="661"/>
    </row>
    <row r="33" spans="2:133" ht="11.25" customHeight="1" x14ac:dyDescent="0.2">
      <c r="B33" s="631" t="s">
        <v>320</v>
      </c>
      <c r="C33" s="632"/>
      <c r="D33" s="632"/>
      <c r="E33" s="632"/>
      <c r="F33" s="632"/>
      <c r="G33" s="632"/>
      <c r="H33" s="632"/>
      <c r="I33" s="632"/>
      <c r="J33" s="632"/>
      <c r="K33" s="632"/>
      <c r="L33" s="632"/>
      <c r="M33" s="632"/>
      <c r="N33" s="632"/>
      <c r="O33" s="632"/>
      <c r="P33" s="632"/>
      <c r="Q33" s="633"/>
      <c r="R33" s="634">
        <v>1806</v>
      </c>
      <c r="S33" s="635"/>
      <c r="T33" s="635"/>
      <c r="U33" s="635"/>
      <c r="V33" s="635"/>
      <c r="W33" s="635"/>
      <c r="X33" s="635"/>
      <c r="Y33" s="636"/>
      <c r="Z33" s="672">
        <v>0</v>
      </c>
      <c r="AA33" s="672"/>
      <c r="AB33" s="672"/>
      <c r="AC33" s="672"/>
      <c r="AD33" s="673" t="s">
        <v>130</v>
      </c>
      <c r="AE33" s="673"/>
      <c r="AF33" s="673"/>
      <c r="AG33" s="673"/>
      <c r="AH33" s="673"/>
      <c r="AI33" s="673"/>
      <c r="AJ33" s="673"/>
      <c r="AK33" s="673"/>
      <c r="AL33" s="637" t="s">
        <v>130</v>
      </c>
      <c r="AM33" s="638"/>
      <c r="AN33" s="638"/>
      <c r="AO33" s="674"/>
      <c r="AP33" s="677"/>
      <c r="AQ33" s="678"/>
      <c r="AR33" s="678"/>
      <c r="AS33" s="678"/>
      <c r="AT33" s="710"/>
      <c r="AU33" s="213"/>
      <c r="AV33" s="213"/>
      <c r="AW33" s="213"/>
      <c r="AX33" s="615" t="s">
        <v>321</v>
      </c>
      <c r="AY33" s="616"/>
      <c r="AZ33" s="616"/>
      <c r="BA33" s="616"/>
      <c r="BB33" s="616"/>
      <c r="BC33" s="616"/>
      <c r="BD33" s="616"/>
      <c r="BE33" s="616"/>
      <c r="BF33" s="617"/>
      <c r="BG33" s="695">
        <v>99.1</v>
      </c>
      <c r="BH33" s="619"/>
      <c r="BI33" s="619"/>
      <c r="BJ33" s="619"/>
      <c r="BK33" s="619"/>
      <c r="BL33" s="619"/>
      <c r="BM33" s="665">
        <v>97.5</v>
      </c>
      <c r="BN33" s="619"/>
      <c r="BO33" s="619"/>
      <c r="BP33" s="619"/>
      <c r="BQ33" s="682"/>
      <c r="BR33" s="695">
        <v>99.4</v>
      </c>
      <c r="BS33" s="619"/>
      <c r="BT33" s="619"/>
      <c r="BU33" s="619"/>
      <c r="BV33" s="619"/>
      <c r="BW33" s="619"/>
      <c r="BX33" s="665">
        <v>97.6</v>
      </c>
      <c r="BY33" s="619"/>
      <c r="BZ33" s="619"/>
      <c r="CA33" s="619"/>
      <c r="CB33" s="682"/>
      <c r="CD33" s="631" t="s">
        <v>322</v>
      </c>
      <c r="CE33" s="632"/>
      <c r="CF33" s="632"/>
      <c r="CG33" s="632"/>
      <c r="CH33" s="632"/>
      <c r="CI33" s="632"/>
      <c r="CJ33" s="632"/>
      <c r="CK33" s="632"/>
      <c r="CL33" s="632"/>
      <c r="CM33" s="632"/>
      <c r="CN33" s="632"/>
      <c r="CO33" s="632"/>
      <c r="CP33" s="632"/>
      <c r="CQ33" s="633"/>
      <c r="CR33" s="634">
        <v>3776754</v>
      </c>
      <c r="CS33" s="647"/>
      <c r="CT33" s="647"/>
      <c r="CU33" s="647"/>
      <c r="CV33" s="647"/>
      <c r="CW33" s="647"/>
      <c r="CX33" s="647"/>
      <c r="CY33" s="648"/>
      <c r="CZ33" s="637">
        <v>42</v>
      </c>
      <c r="DA33" s="649"/>
      <c r="DB33" s="649"/>
      <c r="DC33" s="650"/>
      <c r="DD33" s="640">
        <v>2128323</v>
      </c>
      <c r="DE33" s="647"/>
      <c r="DF33" s="647"/>
      <c r="DG33" s="647"/>
      <c r="DH33" s="647"/>
      <c r="DI33" s="647"/>
      <c r="DJ33" s="647"/>
      <c r="DK33" s="648"/>
      <c r="DL33" s="640">
        <v>1394337</v>
      </c>
      <c r="DM33" s="647"/>
      <c r="DN33" s="647"/>
      <c r="DO33" s="647"/>
      <c r="DP33" s="647"/>
      <c r="DQ33" s="647"/>
      <c r="DR33" s="647"/>
      <c r="DS33" s="647"/>
      <c r="DT33" s="647"/>
      <c r="DU33" s="647"/>
      <c r="DV33" s="648"/>
      <c r="DW33" s="637">
        <v>35.4</v>
      </c>
      <c r="DX33" s="649"/>
      <c r="DY33" s="649"/>
      <c r="DZ33" s="649"/>
      <c r="EA33" s="649"/>
      <c r="EB33" s="649"/>
      <c r="EC33" s="661"/>
    </row>
    <row r="34" spans="2:133" ht="11.25" customHeight="1" x14ac:dyDescent="0.2">
      <c r="B34" s="631" t="s">
        <v>323</v>
      </c>
      <c r="C34" s="632"/>
      <c r="D34" s="632"/>
      <c r="E34" s="632"/>
      <c r="F34" s="632"/>
      <c r="G34" s="632"/>
      <c r="H34" s="632"/>
      <c r="I34" s="632"/>
      <c r="J34" s="632"/>
      <c r="K34" s="632"/>
      <c r="L34" s="632"/>
      <c r="M34" s="632"/>
      <c r="N34" s="632"/>
      <c r="O34" s="632"/>
      <c r="P34" s="632"/>
      <c r="Q34" s="633"/>
      <c r="R34" s="634">
        <v>5551</v>
      </c>
      <c r="S34" s="635"/>
      <c r="T34" s="635"/>
      <c r="U34" s="635"/>
      <c r="V34" s="635"/>
      <c r="W34" s="635"/>
      <c r="X34" s="635"/>
      <c r="Y34" s="636"/>
      <c r="Z34" s="672">
        <v>0.1</v>
      </c>
      <c r="AA34" s="672"/>
      <c r="AB34" s="672"/>
      <c r="AC34" s="672"/>
      <c r="AD34" s="673" t="s">
        <v>130</v>
      </c>
      <c r="AE34" s="673"/>
      <c r="AF34" s="673"/>
      <c r="AG34" s="673"/>
      <c r="AH34" s="673"/>
      <c r="AI34" s="673"/>
      <c r="AJ34" s="673"/>
      <c r="AK34" s="673"/>
      <c r="AL34" s="637" t="s">
        <v>237</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324</v>
      </c>
      <c r="CE34" s="632"/>
      <c r="CF34" s="632"/>
      <c r="CG34" s="632"/>
      <c r="CH34" s="632"/>
      <c r="CI34" s="632"/>
      <c r="CJ34" s="632"/>
      <c r="CK34" s="632"/>
      <c r="CL34" s="632"/>
      <c r="CM34" s="632"/>
      <c r="CN34" s="632"/>
      <c r="CO34" s="632"/>
      <c r="CP34" s="632"/>
      <c r="CQ34" s="633"/>
      <c r="CR34" s="634">
        <v>1610972</v>
      </c>
      <c r="CS34" s="635"/>
      <c r="CT34" s="635"/>
      <c r="CU34" s="635"/>
      <c r="CV34" s="635"/>
      <c r="CW34" s="635"/>
      <c r="CX34" s="635"/>
      <c r="CY34" s="636"/>
      <c r="CZ34" s="637">
        <v>17.899999999999999</v>
      </c>
      <c r="DA34" s="649"/>
      <c r="DB34" s="649"/>
      <c r="DC34" s="650"/>
      <c r="DD34" s="640">
        <v>880235</v>
      </c>
      <c r="DE34" s="635"/>
      <c r="DF34" s="635"/>
      <c r="DG34" s="635"/>
      <c r="DH34" s="635"/>
      <c r="DI34" s="635"/>
      <c r="DJ34" s="635"/>
      <c r="DK34" s="636"/>
      <c r="DL34" s="640">
        <v>668310</v>
      </c>
      <c r="DM34" s="635"/>
      <c r="DN34" s="635"/>
      <c r="DO34" s="635"/>
      <c r="DP34" s="635"/>
      <c r="DQ34" s="635"/>
      <c r="DR34" s="635"/>
      <c r="DS34" s="635"/>
      <c r="DT34" s="635"/>
      <c r="DU34" s="635"/>
      <c r="DV34" s="636"/>
      <c r="DW34" s="637">
        <v>17</v>
      </c>
      <c r="DX34" s="649"/>
      <c r="DY34" s="649"/>
      <c r="DZ34" s="649"/>
      <c r="EA34" s="649"/>
      <c r="EB34" s="649"/>
      <c r="EC34" s="661"/>
    </row>
    <row r="35" spans="2:133" ht="11.25" customHeight="1" x14ac:dyDescent="0.2">
      <c r="B35" s="631" t="s">
        <v>325</v>
      </c>
      <c r="C35" s="632"/>
      <c r="D35" s="632"/>
      <c r="E35" s="632"/>
      <c r="F35" s="632"/>
      <c r="G35" s="632"/>
      <c r="H35" s="632"/>
      <c r="I35" s="632"/>
      <c r="J35" s="632"/>
      <c r="K35" s="632"/>
      <c r="L35" s="632"/>
      <c r="M35" s="632"/>
      <c r="N35" s="632"/>
      <c r="O35" s="632"/>
      <c r="P35" s="632"/>
      <c r="Q35" s="633"/>
      <c r="R35" s="634">
        <v>252767</v>
      </c>
      <c r="S35" s="635"/>
      <c r="T35" s="635"/>
      <c r="U35" s="635"/>
      <c r="V35" s="635"/>
      <c r="W35" s="635"/>
      <c r="X35" s="635"/>
      <c r="Y35" s="636"/>
      <c r="Z35" s="672">
        <v>2.7</v>
      </c>
      <c r="AA35" s="672"/>
      <c r="AB35" s="672"/>
      <c r="AC35" s="672"/>
      <c r="AD35" s="673" t="s">
        <v>130</v>
      </c>
      <c r="AE35" s="673"/>
      <c r="AF35" s="673"/>
      <c r="AG35" s="673"/>
      <c r="AH35" s="673"/>
      <c r="AI35" s="673"/>
      <c r="AJ35" s="673"/>
      <c r="AK35" s="673"/>
      <c r="AL35" s="637" t="s">
        <v>237</v>
      </c>
      <c r="AM35" s="638"/>
      <c r="AN35" s="638"/>
      <c r="AO35" s="674"/>
      <c r="AP35" s="216"/>
      <c r="AQ35" s="686" t="s">
        <v>326</v>
      </c>
      <c r="AR35" s="687"/>
      <c r="AS35" s="687"/>
      <c r="AT35" s="687"/>
      <c r="AU35" s="687"/>
      <c r="AV35" s="687"/>
      <c r="AW35" s="687"/>
      <c r="AX35" s="687"/>
      <c r="AY35" s="687"/>
      <c r="AZ35" s="687"/>
      <c r="BA35" s="687"/>
      <c r="BB35" s="687"/>
      <c r="BC35" s="687"/>
      <c r="BD35" s="687"/>
      <c r="BE35" s="687"/>
      <c r="BF35" s="688"/>
      <c r="BG35" s="686" t="s">
        <v>327</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328</v>
      </c>
      <c r="CE35" s="632"/>
      <c r="CF35" s="632"/>
      <c r="CG35" s="632"/>
      <c r="CH35" s="632"/>
      <c r="CI35" s="632"/>
      <c r="CJ35" s="632"/>
      <c r="CK35" s="632"/>
      <c r="CL35" s="632"/>
      <c r="CM35" s="632"/>
      <c r="CN35" s="632"/>
      <c r="CO35" s="632"/>
      <c r="CP35" s="632"/>
      <c r="CQ35" s="633"/>
      <c r="CR35" s="634">
        <v>356010</v>
      </c>
      <c r="CS35" s="647"/>
      <c r="CT35" s="647"/>
      <c r="CU35" s="647"/>
      <c r="CV35" s="647"/>
      <c r="CW35" s="647"/>
      <c r="CX35" s="647"/>
      <c r="CY35" s="648"/>
      <c r="CZ35" s="637">
        <v>4</v>
      </c>
      <c r="DA35" s="649"/>
      <c r="DB35" s="649"/>
      <c r="DC35" s="650"/>
      <c r="DD35" s="640">
        <v>143480</v>
      </c>
      <c r="DE35" s="647"/>
      <c r="DF35" s="647"/>
      <c r="DG35" s="647"/>
      <c r="DH35" s="647"/>
      <c r="DI35" s="647"/>
      <c r="DJ35" s="647"/>
      <c r="DK35" s="648"/>
      <c r="DL35" s="640">
        <v>143480</v>
      </c>
      <c r="DM35" s="647"/>
      <c r="DN35" s="647"/>
      <c r="DO35" s="647"/>
      <c r="DP35" s="647"/>
      <c r="DQ35" s="647"/>
      <c r="DR35" s="647"/>
      <c r="DS35" s="647"/>
      <c r="DT35" s="647"/>
      <c r="DU35" s="647"/>
      <c r="DV35" s="648"/>
      <c r="DW35" s="637">
        <v>3.6</v>
      </c>
      <c r="DX35" s="649"/>
      <c r="DY35" s="649"/>
      <c r="DZ35" s="649"/>
      <c r="EA35" s="649"/>
      <c r="EB35" s="649"/>
      <c r="EC35" s="661"/>
    </row>
    <row r="36" spans="2:133" ht="11.25" customHeight="1" x14ac:dyDescent="0.2">
      <c r="B36" s="631" t="s">
        <v>329</v>
      </c>
      <c r="C36" s="632"/>
      <c r="D36" s="632"/>
      <c r="E36" s="632"/>
      <c r="F36" s="632"/>
      <c r="G36" s="632"/>
      <c r="H36" s="632"/>
      <c r="I36" s="632"/>
      <c r="J36" s="632"/>
      <c r="K36" s="632"/>
      <c r="L36" s="632"/>
      <c r="M36" s="632"/>
      <c r="N36" s="632"/>
      <c r="O36" s="632"/>
      <c r="P36" s="632"/>
      <c r="Q36" s="633"/>
      <c r="R36" s="634">
        <v>243567</v>
      </c>
      <c r="S36" s="635"/>
      <c r="T36" s="635"/>
      <c r="U36" s="635"/>
      <c r="V36" s="635"/>
      <c r="W36" s="635"/>
      <c r="X36" s="635"/>
      <c r="Y36" s="636"/>
      <c r="Z36" s="672">
        <v>2.6</v>
      </c>
      <c r="AA36" s="672"/>
      <c r="AB36" s="672"/>
      <c r="AC36" s="672"/>
      <c r="AD36" s="673" t="s">
        <v>130</v>
      </c>
      <c r="AE36" s="673"/>
      <c r="AF36" s="673"/>
      <c r="AG36" s="673"/>
      <c r="AH36" s="673"/>
      <c r="AI36" s="673"/>
      <c r="AJ36" s="673"/>
      <c r="AK36" s="673"/>
      <c r="AL36" s="637" t="s">
        <v>237</v>
      </c>
      <c r="AM36" s="638"/>
      <c r="AN36" s="638"/>
      <c r="AO36" s="674"/>
      <c r="AP36" s="216"/>
      <c r="AQ36" s="683" t="s">
        <v>330</v>
      </c>
      <c r="AR36" s="684"/>
      <c r="AS36" s="684"/>
      <c r="AT36" s="684"/>
      <c r="AU36" s="684"/>
      <c r="AV36" s="684"/>
      <c r="AW36" s="684"/>
      <c r="AX36" s="684"/>
      <c r="AY36" s="685"/>
      <c r="AZ36" s="689">
        <v>1099864</v>
      </c>
      <c r="BA36" s="690"/>
      <c r="BB36" s="690"/>
      <c r="BC36" s="690"/>
      <c r="BD36" s="690"/>
      <c r="BE36" s="690"/>
      <c r="BF36" s="691"/>
      <c r="BG36" s="692" t="s">
        <v>331</v>
      </c>
      <c r="BH36" s="693"/>
      <c r="BI36" s="693"/>
      <c r="BJ36" s="693"/>
      <c r="BK36" s="693"/>
      <c r="BL36" s="693"/>
      <c r="BM36" s="693"/>
      <c r="BN36" s="693"/>
      <c r="BO36" s="693"/>
      <c r="BP36" s="693"/>
      <c r="BQ36" s="693"/>
      <c r="BR36" s="693"/>
      <c r="BS36" s="693"/>
      <c r="BT36" s="693"/>
      <c r="BU36" s="694"/>
      <c r="BV36" s="689">
        <v>37425</v>
      </c>
      <c r="BW36" s="690"/>
      <c r="BX36" s="690"/>
      <c r="BY36" s="690"/>
      <c r="BZ36" s="690"/>
      <c r="CA36" s="690"/>
      <c r="CB36" s="691"/>
      <c r="CD36" s="631" t="s">
        <v>332</v>
      </c>
      <c r="CE36" s="632"/>
      <c r="CF36" s="632"/>
      <c r="CG36" s="632"/>
      <c r="CH36" s="632"/>
      <c r="CI36" s="632"/>
      <c r="CJ36" s="632"/>
      <c r="CK36" s="632"/>
      <c r="CL36" s="632"/>
      <c r="CM36" s="632"/>
      <c r="CN36" s="632"/>
      <c r="CO36" s="632"/>
      <c r="CP36" s="632"/>
      <c r="CQ36" s="633"/>
      <c r="CR36" s="634">
        <v>1066705</v>
      </c>
      <c r="CS36" s="635"/>
      <c r="CT36" s="635"/>
      <c r="CU36" s="635"/>
      <c r="CV36" s="635"/>
      <c r="CW36" s="635"/>
      <c r="CX36" s="635"/>
      <c r="CY36" s="636"/>
      <c r="CZ36" s="637">
        <v>11.9</v>
      </c>
      <c r="DA36" s="649"/>
      <c r="DB36" s="649"/>
      <c r="DC36" s="650"/>
      <c r="DD36" s="640">
        <v>629959</v>
      </c>
      <c r="DE36" s="635"/>
      <c r="DF36" s="635"/>
      <c r="DG36" s="635"/>
      <c r="DH36" s="635"/>
      <c r="DI36" s="635"/>
      <c r="DJ36" s="635"/>
      <c r="DK36" s="636"/>
      <c r="DL36" s="640">
        <v>423290</v>
      </c>
      <c r="DM36" s="635"/>
      <c r="DN36" s="635"/>
      <c r="DO36" s="635"/>
      <c r="DP36" s="635"/>
      <c r="DQ36" s="635"/>
      <c r="DR36" s="635"/>
      <c r="DS36" s="635"/>
      <c r="DT36" s="635"/>
      <c r="DU36" s="635"/>
      <c r="DV36" s="636"/>
      <c r="DW36" s="637">
        <v>10.8</v>
      </c>
      <c r="DX36" s="649"/>
      <c r="DY36" s="649"/>
      <c r="DZ36" s="649"/>
      <c r="EA36" s="649"/>
      <c r="EB36" s="649"/>
      <c r="EC36" s="661"/>
    </row>
    <row r="37" spans="2:133" ht="11.25" customHeight="1" x14ac:dyDescent="0.2">
      <c r="B37" s="631" t="s">
        <v>333</v>
      </c>
      <c r="C37" s="632"/>
      <c r="D37" s="632"/>
      <c r="E37" s="632"/>
      <c r="F37" s="632"/>
      <c r="G37" s="632"/>
      <c r="H37" s="632"/>
      <c r="I37" s="632"/>
      <c r="J37" s="632"/>
      <c r="K37" s="632"/>
      <c r="L37" s="632"/>
      <c r="M37" s="632"/>
      <c r="N37" s="632"/>
      <c r="O37" s="632"/>
      <c r="P37" s="632"/>
      <c r="Q37" s="633"/>
      <c r="R37" s="634">
        <v>136407</v>
      </c>
      <c r="S37" s="635"/>
      <c r="T37" s="635"/>
      <c r="U37" s="635"/>
      <c r="V37" s="635"/>
      <c r="W37" s="635"/>
      <c r="X37" s="635"/>
      <c r="Y37" s="636"/>
      <c r="Z37" s="672">
        <v>1.5</v>
      </c>
      <c r="AA37" s="672"/>
      <c r="AB37" s="672"/>
      <c r="AC37" s="672"/>
      <c r="AD37" s="673" t="s">
        <v>130</v>
      </c>
      <c r="AE37" s="673"/>
      <c r="AF37" s="673"/>
      <c r="AG37" s="673"/>
      <c r="AH37" s="673"/>
      <c r="AI37" s="673"/>
      <c r="AJ37" s="673"/>
      <c r="AK37" s="673"/>
      <c r="AL37" s="637" t="s">
        <v>130</v>
      </c>
      <c r="AM37" s="638"/>
      <c r="AN37" s="638"/>
      <c r="AO37" s="674"/>
      <c r="AQ37" s="667" t="s">
        <v>334</v>
      </c>
      <c r="AR37" s="668"/>
      <c r="AS37" s="668"/>
      <c r="AT37" s="668"/>
      <c r="AU37" s="668"/>
      <c r="AV37" s="668"/>
      <c r="AW37" s="668"/>
      <c r="AX37" s="668"/>
      <c r="AY37" s="669"/>
      <c r="AZ37" s="634">
        <v>368843</v>
      </c>
      <c r="BA37" s="635"/>
      <c r="BB37" s="635"/>
      <c r="BC37" s="635"/>
      <c r="BD37" s="647"/>
      <c r="BE37" s="647"/>
      <c r="BF37" s="670"/>
      <c r="BG37" s="631" t="s">
        <v>335</v>
      </c>
      <c r="BH37" s="632"/>
      <c r="BI37" s="632"/>
      <c r="BJ37" s="632"/>
      <c r="BK37" s="632"/>
      <c r="BL37" s="632"/>
      <c r="BM37" s="632"/>
      <c r="BN37" s="632"/>
      <c r="BO37" s="632"/>
      <c r="BP37" s="632"/>
      <c r="BQ37" s="632"/>
      <c r="BR37" s="632"/>
      <c r="BS37" s="632"/>
      <c r="BT37" s="632"/>
      <c r="BU37" s="633"/>
      <c r="BV37" s="634">
        <v>18587</v>
      </c>
      <c r="BW37" s="635"/>
      <c r="BX37" s="635"/>
      <c r="BY37" s="635"/>
      <c r="BZ37" s="635"/>
      <c r="CA37" s="635"/>
      <c r="CB37" s="671"/>
      <c r="CD37" s="631" t="s">
        <v>336</v>
      </c>
      <c r="CE37" s="632"/>
      <c r="CF37" s="632"/>
      <c r="CG37" s="632"/>
      <c r="CH37" s="632"/>
      <c r="CI37" s="632"/>
      <c r="CJ37" s="632"/>
      <c r="CK37" s="632"/>
      <c r="CL37" s="632"/>
      <c r="CM37" s="632"/>
      <c r="CN37" s="632"/>
      <c r="CO37" s="632"/>
      <c r="CP37" s="632"/>
      <c r="CQ37" s="633"/>
      <c r="CR37" s="634">
        <v>84452</v>
      </c>
      <c r="CS37" s="647"/>
      <c r="CT37" s="647"/>
      <c r="CU37" s="647"/>
      <c r="CV37" s="647"/>
      <c r="CW37" s="647"/>
      <c r="CX37" s="647"/>
      <c r="CY37" s="648"/>
      <c r="CZ37" s="637">
        <v>0.9</v>
      </c>
      <c r="DA37" s="649"/>
      <c r="DB37" s="649"/>
      <c r="DC37" s="650"/>
      <c r="DD37" s="640">
        <v>54452</v>
      </c>
      <c r="DE37" s="647"/>
      <c r="DF37" s="647"/>
      <c r="DG37" s="647"/>
      <c r="DH37" s="647"/>
      <c r="DI37" s="647"/>
      <c r="DJ37" s="647"/>
      <c r="DK37" s="648"/>
      <c r="DL37" s="640">
        <v>54452</v>
      </c>
      <c r="DM37" s="647"/>
      <c r="DN37" s="647"/>
      <c r="DO37" s="647"/>
      <c r="DP37" s="647"/>
      <c r="DQ37" s="647"/>
      <c r="DR37" s="647"/>
      <c r="DS37" s="647"/>
      <c r="DT37" s="647"/>
      <c r="DU37" s="647"/>
      <c r="DV37" s="648"/>
      <c r="DW37" s="637">
        <v>1.4</v>
      </c>
      <c r="DX37" s="649"/>
      <c r="DY37" s="649"/>
      <c r="DZ37" s="649"/>
      <c r="EA37" s="649"/>
      <c r="EB37" s="649"/>
      <c r="EC37" s="661"/>
    </row>
    <row r="38" spans="2:133" ht="11.25" customHeight="1" x14ac:dyDescent="0.2">
      <c r="B38" s="631" t="s">
        <v>337</v>
      </c>
      <c r="C38" s="632"/>
      <c r="D38" s="632"/>
      <c r="E38" s="632"/>
      <c r="F38" s="632"/>
      <c r="G38" s="632"/>
      <c r="H38" s="632"/>
      <c r="I38" s="632"/>
      <c r="J38" s="632"/>
      <c r="K38" s="632"/>
      <c r="L38" s="632"/>
      <c r="M38" s="632"/>
      <c r="N38" s="632"/>
      <c r="O38" s="632"/>
      <c r="P38" s="632"/>
      <c r="Q38" s="633"/>
      <c r="R38" s="634">
        <v>338534</v>
      </c>
      <c r="S38" s="635"/>
      <c r="T38" s="635"/>
      <c r="U38" s="635"/>
      <c r="V38" s="635"/>
      <c r="W38" s="635"/>
      <c r="X38" s="635"/>
      <c r="Y38" s="636"/>
      <c r="Z38" s="672">
        <v>3.7</v>
      </c>
      <c r="AA38" s="672"/>
      <c r="AB38" s="672"/>
      <c r="AC38" s="672"/>
      <c r="AD38" s="673" t="s">
        <v>130</v>
      </c>
      <c r="AE38" s="673"/>
      <c r="AF38" s="673"/>
      <c r="AG38" s="673"/>
      <c r="AH38" s="673"/>
      <c r="AI38" s="673"/>
      <c r="AJ38" s="673"/>
      <c r="AK38" s="673"/>
      <c r="AL38" s="637" t="s">
        <v>237</v>
      </c>
      <c r="AM38" s="638"/>
      <c r="AN38" s="638"/>
      <c r="AO38" s="674"/>
      <c r="AQ38" s="667" t="s">
        <v>338</v>
      </c>
      <c r="AR38" s="668"/>
      <c r="AS38" s="668"/>
      <c r="AT38" s="668"/>
      <c r="AU38" s="668"/>
      <c r="AV38" s="668"/>
      <c r="AW38" s="668"/>
      <c r="AX38" s="668"/>
      <c r="AY38" s="669"/>
      <c r="AZ38" s="634">
        <v>205065</v>
      </c>
      <c r="BA38" s="635"/>
      <c r="BB38" s="635"/>
      <c r="BC38" s="635"/>
      <c r="BD38" s="647"/>
      <c r="BE38" s="647"/>
      <c r="BF38" s="670"/>
      <c r="BG38" s="631" t="s">
        <v>339</v>
      </c>
      <c r="BH38" s="632"/>
      <c r="BI38" s="632"/>
      <c r="BJ38" s="632"/>
      <c r="BK38" s="632"/>
      <c r="BL38" s="632"/>
      <c r="BM38" s="632"/>
      <c r="BN38" s="632"/>
      <c r="BO38" s="632"/>
      <c r="BP38" s="632"/>
      <c r="BQ38" s="632"/>
      <c r="BR38" s="632"/>
      <c r="BS38" s="632"/>
      <c r="BT38" s="632"/>
      <c r="BU38" s="633"/>
      <c r="BV38" s="634">
        <v>1538</v>
      </c>
      <c r="BW38" s="635"/>
      <c r="BX38" s="635"/>
      <c r="BY38" s="635"/>
      <c r="BZ38" s="635"/>
      <c r="CA38" s="635"/>
      <c r="CB38" s="671"/>
      <c r="CD38" s="631" t="s">
        <v>340</v>
      </c>
      <c r="CE38" s="632"/>
      <c r="CF38" s="632"/>
      <c r="CG38" s="632"/>
      <c r="CH38" s="632"/>
      <c r="CI38" s="632"/>
      <c r="CJ38" s="632"/>
      <c r="CK38" s="632"/>
      <c r="CL38" s="632"/>
      <c r="CM38" s="632"/>
      <c r="CN38" s="632"/>
      <c r="CO38" s="632"/>
      <c r="CP38" s="632"/>
      <c r="CQ38" s="633"/>
      <c r="CR38" s="634">
        <v>424683</v>
      </c>
      <c r="CS38" s="635"/>
      <c r="CT38" s="635"/>
      <c r="CU38" s="635"/>
      <c r="CV38" s="635"/>
      <c r="CW38" s="635"/>
      <c r="CX38" s="635"/>
      <c r="CY38" s="636"/>
      <c r="CZ38" s="637">
        <v>4.7</v>
      </c>
      <c r="DA38" s="649"/>
      <c r="DB38" s="649"/>
      <c r="DC38" s="650"/>
      <c r="DD38" s="640">
        <v>182465</v>
      </c>
      <c r="DE38" s="635"/>
      <c r="DF38" s="635"/>
      <c r="DG38" s="635"/>
      <c r="DH38" s="635"/>
      <c r="DI38" s="635"/>
      <c r="DJ38" s="635"/>
      <c r="DK38" s="636"/>
      <c r="DL38" s="640">
        <v>159257</v>
      </c>
      <c r="DM38" s="635"/>
      <c r="DN38" s="635"/>
      <c r="DO38" s="635"/>
      <c r="DP38" s="635"/>
      <c r="DQ38" s="635"/>
      <c r="DR38" s="635"/>
      <c r="DS38" s="635"/>
      <c r="DT38" s="635"/>
      <c r="DU38" s="635"/>
      <c r="DV38" s="636"/>
      <c r="DW38" s="637">
        <v>4</v>
      </c>
      <c r="DX38" s="649"/>
      <c r="DY38" s="649"/>
      <c r="DZ38" s="649"/>
      <c r="EA38" s="649"/>
      <c r="EB38" s="649"/>
      <c r="EC38" s="661"/>
    </row>
    <row r="39" spans="2:133" ht="11.25" customHeight="1" x14ac:dyDescent="0.2">
      <c r="B39" s="631" t="s">
        <v>341</v>
      </c>
      <c r="C39" s="632"/>
      <c r="D39" s="632"/>
      <c r="E39" s="632"/>
      <c r="F39" s="632"/>
      <c r="G39" s="632"/>
      <c r="H39" s="632"/>
      <c r="I39" s="632"/>
      <c r="J39" s="632"/>
      <c r="K39" s="632"/>
      <c r="L39" s="632"/>
      <c r="M39" s="632"/>
      <c r="N39" s="632"/>
      <c r="O39" s="632"/>
      <c r="P39" s="632"/>
      <c r="Q39" s="633"/>
      <c r="R39" s="634" t="s">
        <v>130</v>
      </c>
      <c r="S39" s="635"/>
      <c r="T39" s="635"/>
      <c r="U39" s="635"/>
      <c r="V39" s="635"/>
      <c r="W39" s="635"/>
      <c r="X39" s="635"/>
      <c r="Y39" s="636"/>
      <c r="Z39" s="672" t="s">
        <v>130</v>
      </c>
      <c r="AA39" s="672"/>
      <c r="AB39" s="672"/>
      <c r="AC39" s="672"/>
      <c r="AD39" s="673" t="s">
        <v>130</v>
      </c>
      <c r="AE39" s="673"/>
      <c r="AF39" s="673"/>
      <c r="AG39" s="673"/>
      <c r="AH39" s="673"/>
      <c r="AI39" s="673"/>
      <c r="AJ39" s="673"/>
      <c r="AK39" s="673"/>
      <c r="AL39" s="637" t="s">
        <v>130</v>
      </c>
      <c r="AM39" s="638"/>
      <c r="AN39" s="638"/>
      <c r="AO39" s="674"/>
      <c r="AQ39" s="667" t="s">
        <v>342</v>
      </c>
      <c r="AR39" s="668"/>
      <c r="AS39" s="668"/>
      <c r="AT39" s="668"/>
      <c r="AU39" s="668"/>
      <c r="AV39" s="668"/>
      <c r="AW39" s="668"/>
      <c r="AX39" s="668"/>
      <c r="AY39" s="669"/>
      <c r="AZ39" s="634">
        <v>70000</v>
      </c>
      <c r="BA39" s="635"/>
      <c r="BB39" s="635"/>
      <c r="BC39" s="635"/>
      <c r="BD39" s="647"/>
      <c r="BE39" s="647"/>
      <c r="BF39" s="670"/>
      <c r="BG39" s="631" t="s">
        <v>343</v>
      </c>
      <c r="BH39" s="632"/>
      <c r="BI39" s="632"/>
      <c r="BJ39" s="632"/>
      <c r="BK39" s="632"/>
      <c r="BL39" s="632"/>
      <c r="BM39" s="632"/>
      <c r="BN39" s="632"/>
      <c r="BO39" s="632"/>
      <c r="BP39" s="632"/>
      <c r="BQ39" s="632"/>
      <c r="BR39" s="632"/>
      <c r="BS39" s="632"/>
      <c r="BT39" s="632"/>
      <c r="BU39" s="633"/>
      <c r="BV39" s="634">
        <v>2260</v>
      </c>
      <c r="BW39" s="635"/>
      <c r="BX39" s="635"/>
      <c r="BY39" s="635"/>
      <c r="BZ39" s="635"/>
      <c r="CA39" s="635"/>
      <c r="CB39" s="671"/>
      <c r="CD39" s="631" t="s">
        <v>344</v>
      </c>
      <c r="CE39" s="632"/>
      <c r="CF39" s="632"/>
      <c r="CG39" s="632"/>
      <c r="CH39" s="632"/>
      <c r="CI39" s="632"/>
      <c r="CJ39" s="632"/>
      <c r="CK39" s="632"/>
      <c r="CL39" s="632"/>
      <c r="CM39" s="632"/>
      <c r="CN39" s="632"/>
      <c r="CO39" s="632"/>
      <c r="CP39" s="632"/>
      <c r="CQ39" s="633"/>
      <c r="CR39" s="634">
        <v>116850</v>
      </c>
      <c r="CS39" s="647"/>
      <c r="CT39" s="647"/>
      <c r="CU39" s="647"/>
      <c r="CV39" s="647"/>
      <c r="CW39" s="647"/>
      <c r="CX39" s="647"/>
      <c r="CY39" s="648"/>
      <c r="CZ39" s="637">
        <v>1.3</v>
      </c>
      <c r="DA39" s="649"/>
      <c r="DB39" s="649"/>
      <c r="DC39" s="650"/>
      <c r="DD39" s="640">
        <v>116850</v>
      </c>
      <c r="DE39" s="647"/>
      <c r="DF39" s="647"/>
      <c r="DG39" s="647"/>
      <c r="DH39" s="647"/>
      <c r="DI39" s="647"/>
      <c r="DJ39" s="647"/>
      <c r="DK39" s="648"/>
      <c r="DL39" s="640" t="s">
        <v>130</v>
      </c>
      <c r="DM39" s="647"/>
      <c r="DN39" s="647"/>
      <c r="DO39" s="647"/>
      <c r="DP39" s="647"/>
      <c r="DQ39" s="647"/>
      <c r="DR39" s="647"/>
      <c r="DS39" s="647"/>
      <c r="DT39" s="647"/>
      <c r="DU39" s="647"/>
      <c r="DV39" s="648"/>
      <c r="DW39" s="637" t="s">
        <v>237</v>
      </c>
      <c r="DX39" s="649"/>
      <c r="DY39" s="649"/>
      <c r="DZ39" s="649"/>
      <c r="EA39" s="649"/>
      <c r="EB39" s="649"/>
      <c r="EC39" s="661"/>
    </row>
    <row r="40" spans="2:133" ht="11.25" customHeight="1" x14ac:dyDescent="0.2">
      <c r="B40" s="631" t="s">
        <v>345</v>
      </c>
      <c r="C40" s="632"/>
      <c r="D40" s="632"/>
      <c r="E40" s="632"/>
      <c r="F40" s="632"/>
      <c r="G40" s="632"/>
      <c r="H40" s="632"/>
      <c r="I40" s="632"/>
      <c r="J40" s="632"/>
      <c r="K40" s="632"/>
      <c r="L40" s="632"/>
      <c r="M40" s="632"/>
      <c r="N40" s="632"/>
      <c r="O40" s="632"/>
      <c r="P40" s="632"/>
      <c r="Q40" s="633"/>
      <c r="R40" s="634">
        <v>41134</v>
      </c>
      <c r="S40" s="635"/>
      <c r="T40" s="635"/>
      <c r="U40" s="635"/>
      <c r="V40" s="635"/>
      <c r="W40" s="635"/>
      <c r="X40" s="635"/>
      <c r="Y40" s="636"/>
      <c r="Z40" s="672">
        <v>0.4</v>
      </c>
      <c r="AA40" s="672"/>
      <c r="AB40" s="672"/>
      <c r="AC40" s="672"/>
      <c r="AD40" s="673" t="s">
        <v>237</v>
      </c>
      <c r="AE40" s="673"/>
      <c r="AF40" s="673"/>
      <c r="AG40" s="673"/>
      <c r="AH40" s="673"/>
      <c r="AI40" s="673"/>
      <c r="AJ40" s="673"/>
      <c r="AK40" s="673"/>
      <c r="AL40" s="637" t="s">
        <v>130</v>
      </c>
      <c r="AM40" s="638"/>
      <c r="AN40" s="638"/>
      <c r="AO40" s="674"/>
      <c r="AQ40" s="667" t="s">
        <v>346</v>
      </c>
      <c r="AR40" s="668"/>
      <c r="AS40" s="668"/>
      <c r="AT40" s="668"/>
      <c r="AU40" s="668"/>
      <c r="AV40" s="668"/>
      <c r="AW40" s="668"/>
      <c r="AX40" s="668"/>
      <c r="AY40" s="669"/>
      <c r="AZ40" s="634">
        <v>31273</v>
      </c>
      <c r="BA40" s="635"/>
      <c r="BB40" s="635"/>
      <c r="BC40" s="635"/>
      <c r="BD40" s="647"/>
      <c r="BE40" s="647"/>
      <c r="BF40" s="670"/>
      <c r="BG40" s="675" t="s">
        <v>347</v>
      </c>
      <c r="BH40" s="676"/>
      <c r="BI40" s="676"/>
      <c r="BJ40" s="676"/>
      <c r="BK40" s="676"/>
      <c r="BL40" s="217"/>
      <c r="BM40" s="632" t="s">
        <v>348</v>
      </c>
      <c r="BN40" s="632"/>
      <c r="BO40" s="632"/>
      <c r="BP40" s="632"/>
      <c r="BQ40" s="632"/>
      <c r="BR40" s="632"/>
      <c r="BS40" s="632"/>
      <c r="BT40" s="632"/>
      <c r="BU40" s="633"/>
      <c r="BV40" s="634">
        <v>110</v>
      </c>
      <c r="BW40" s="635"/>
      <c r="BX40" s="635"/>
      <c r="BY40" s="635"/>
      <c r="BZ40" s="635"/>
      <c r="CA40" s="635"/>
      <c r="CB40" s="671"/>
      <c r="CD40" s="631" t="s">
        <v>349</v>
      </c>
      <c r="CE40" s="632"/>
      <c r="CF40" s="632"/>
      <c r="CG40" s="632"/>
      <c r="CH40" s="632"/>
      <c r="CI40" s="632"/>
      <c r="CJ40" s="632"/>
      <c r="CK40" s="632"/>
      <c r="CL40" s="632"/>
      <c r="CM40" s="632"/>
      <c r="CN40" s="632"/>
      <c r="CO40" s="632"/>
      <c r="CP40" s="632"/>
      <c r="CQ40" s="633"/>
      <c r="CR40" s="634">
        <v>201534</v>
      </c>
      <c r="CS40" s="635"/>
      <c r="CT40" s="635"/>
      <c r="CU40" s="635"/>
      <c r="CV40" s="635"/>
      <c r="CW40" s="635"/>
      <c r="CX40" s="635"/>
      <c r="CY40" s="636"/>
      <c r="CZ40" s="637">
        <v>2.2000000000000002</v>
      </c>
      <c r="DA40" s="649"/>
      <c r="DB40" s="649"/>
      <c r="DC40" s="650"/>
      <c r="DD40" s="640">
        <v>175334</v>
      </c>
      <c r="DE40" s="635"/>
      <c r="DF40" s="635"/>
      <c r="DG40" s="635"/>
      <c r="DH40" s="635"/>
      <c r="DI40" s="635"/>
      <c r="DJ40" s="635"/>
      <c r="DK40" s="636"/>
      <c r="DL40" s="640" t="s">
        <v>237</v>
      </c>
      <c r="DM40" s="635"/>
      <c r="DN40" s="635"/>
      <c r="DO40" s="635"/>
      <c r="DP40" s="635"/>
      <c r="DQ40" s="635"/>
      <c r="DR40" s="635"/>
      <c r="DS40" s="635"/>
      <c r="DT40" s="635"/>
      <c r="DU40" s="635"/>
      <c r="DV40" s="636"/>
      <c r="DW40" s="637" t="s">
        <v>130</v>
      </c>
      <c r="DX40" s="649"/>
      <c r="DY40" s="649"/>
      <c r="DZ40" s="649"/>
      <c r="EA40" s="649"/>
      <c r="EB40" s="649"/>
      <c r="EC40" s="661"/>
    </row>
    <row r="41" spans="2:133" ht="11.25" customHeight="1" x14ac:dyDescent="0.2">
      <c r="B41" s="615" t="s">
        <v>350</v>
      </c>
      <c r="C41" s="616"/>
      <c r="D41" s="616"/>
      <c r="E41" s="616"/>
      <c r="F41" s="616"/>
      <c r="G41" s="616"/>
      <c r="H41" s="616"/>
      <c r="I41" s="616"/>
      <c r="J41" s="616"/>
      <c r="K41" s="616"/>
      <c r="L41" s="616"/>
      <c r="M41" s="616"/>
      <c r="N41" s="616"/>
      <c r="O41" s="616"/>
      <c r="P41" s="616"/>
      <c r="Q41" s="617"/>
      <c r="R41" s="618">
        <v>9214783</v>
      </c>
      <c r="S41" s="659"/>
      <c r="T41" s="659"/>
      <c r="U41" s="659"/>
      <c r="V41" s="659"/>
      <c r="W41" s="659"/>
      <c r="X41" s="659"/>
      <c r="Y41" s="662"/>
      <c r="Z41" s="663">
        <v>100</v>
      </c>
      <c r="AA41" s="663"/>
      <c r="AB41" s="663"/>
      <c r="AC41" s="663"/>
      <c r="AD41" s="664">
        <v>3894769</v>
      </c>
      <c r="AE41" s="664"/>
      <c r="AF41" s="664"/>
      <c r="AG41" s="664"/>
      <c r="AH41" s="664"/>
      <c r="AI41" s="664"/>
      <c r="AJ41" s="664"/>
      <c r="AK41" s="664"/>
      <c r="AL41" s="621">
        <v>100</v>
      </c>
      <c r="AM41" s="665"/>
      <c r="AN41" s="665"/>
      <c r="AO41" s="666"/>
      <c r="AQ41" s="667" t="s">
        <v>351</v>
      </c>
      <c r="AR41" s="668"/>
      <c r="AS41" s="668"/>
      <c r="AT41" s="668"/>
      <c r="AU41" s="668"/>
      <c r="AV41" s="668"/>
      <c r="AW41" s="668"/>
      <c r="AX41" s="668"/>
      <c r="AY41" s="669"/>
      <c r="AZ41" s="634">
        <v>111222</v>
      </c>
      <c r="BA41" s="635"/>
      <c r="BB41" s="635"/>
      <c r="BC41" s="635"/>
      <c r="BD41" s="647"/>
      <c r="BE41" s="647"/>
      <c r="BF41" s="670"/>
      <c r="BG41" s="675"/>
      <c r="BH41" s="676"/>
      <c r="BI41" s="676"/>
      <c r="BJ41" s="676"/>
      <c r="BK41" s="676"/>
      <c r="BL41" s="217"/>
      <c r="BM41" s="632" t="s">
        <v>352</v>
      </c>
      <c r="BN41" s="632"/>
      <c r="BO41" s="632"/>
      <c r="BP41" s="632"/>
      <c r="BQ41" s="632"/>
      <c r="BR41" s="632"/>
      <c r="BS41" s="632"/>
      <c r="BT41" s="632"/>
      <c r="BU41" s="633"/>
      <c r="BV41" s="634" t="s">
        <v>130</v>
      </c>
      <c r="BW41" s="635"/>
      <c r="BX41" s="635"/>
      <c r="BY41" s="635"/>
      <c r="BZ41" s="635"/>
      <c r="CA41" s="635"/>
      <c r="CB41" s="671"/>
      <c r="CD41" s="631" t="s">
        <v>353</v>
      </c>
      <c r="CE41" s="632"/>
      <c r="CF41" s="632"/>
      <c r="CG41" s="632"/>
      <c r="CH41" s="632"/>
      <c r="CI41" s="632"/>
      <c r="CJ41" s="632"/>
      <c r="CK41" s="632"/>
      <c r="CL41" s="632"/>
      <c r="CM41" s="632"/>
      <c r="CN41" s="632"/>
      <c r="CO41" s="632"/>
      <c r="CP41" s="632"/>
      <c r="CQ41" s="633"/>
      <c r="CR41" s="634" t="s">
        <v>130</v>
      </c>
      <c r="CS41" s="647"/>
      <c r="CT41" s="647"/>
      <c r="CU41" s="647"/>
      <c r="CV41" s="647"/>
      <c r="CW41" s="647"/>
      <c r="CX41" s="647"/>
      <c r="CY41" s="648"/>
      <c r="CZ41" s="637" t="s">
        <v>130</v>
      </c>
      <c r="DA41" s="649"/>
      <c r="DB41" s="649"/>
      <c r="DC41" s="650"/>
      <c r="DD41" s="640" t="s">
        <v>130</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354</v>
      </c>
      <c r="AR42" s="680"/>
      <c r="AS42" s="680"/>
      <c r="AT42" s="680"/>
      <c r="AU42" s="680"/>
      <c r="AV42" s="680"/>
      <c r="AW42" s="680"/>
      <c r="AX42" s="680"/>
      <c r="AY42" s="681"/>
      <c r="AZ42" s="618">
        <v>313461</v>
      </c>
      <c r="BA42" s="659"/>
      <c r="BB42" s="659"/>
      <c r="BC42" s="659"/>
      <c r="BD42" s="619"/>
      <c r="BE42" s="619"/>
      <c r="BF42" s="682"/>
      <c r="BG42" s="677"/>
      <c r="BH42" s="678"/>
      <c r="BI42" s="678"/>
      <c r="BJ42" s="678"/>
      <c r="BK42" s="678"/>
      <c r="BL42" s="218"/>
      <c r="BM42" s="616" t="s">
        <v>355</v>
      </c>
      <c r="BN42" s="616"/>
      <c r="BO42" s="616"/>
      <c r="BP42" s="616"/>
      <c r="BQ42" s="616"/>
      <c r="BR42" s="616"/>
      <c r="BS42" s="616"/>
      <c r="BT42" s="616"/>
      <c r="BU42" s="617"/>
      <c r="BV42" s="618">
        <v>266</v>
      </c>
      <c r="BW42" s="659"/>
      <c r="BX42" s="659"/>
      <c r="BY42" s="659"/>
      <c r="BZ42" s="659"/>
      <c r="CA42" s="659"/>
      <c r="CB42" s="660"/>
      <c r="CD42" s="631" t="s">
        <v>356</v>
      </c>
      <c r="CE42" s="632"/>
      <c r="CF42" s="632"/>
      <c r="CG42" s="632"/>
      <c r="CH42" s="632"/>
      <c r="CI42" s="632"/>
      <c r="CJ42" s="632"/>
      <c r="CK42" s="632"/>
      <c r="CL42" s="632"/>
      <c r="CM42" s="632"/>
      <c r="CN42" s="632"/>
      <c r="CO42" s="632"/>
      <c r="CP42" s="632"/>
      <c r="CQ42" s="633"/>
      <c r="CR42" s="634">
        <v>2606546</v>
      </c>
      <c r="CS42" s="647"/>
      <c r="CT42" s="647"/>
      <c r="CU42" s="647"/>
      <c r="CV42" s="647"/>
      <c r="CW42" s="647"/>
      <c r="CX42" s="647"/>
      <c r="CY42" s="648"/>
      <c r="CZ42" s="637">
        <v>29</v>
      </c>
      <c r="DA42" s="649"/>
      <c r="DB42" s="649"/>
      <c r="DC42" s="650"/>
      <c r="DD42" s="640">
        <v>485953</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357</v>
      </c>
      <c r="CD43" s="631" t="s">
        <v>358</v>
      </c>
      <c r="CE43" s="632"/>
      <c r="CF43" s="632"/>
      <c r="CG43" s="632"/>
      <c r="CH43" s="632"/>
      <c r="CI43" s="632"/>
      <c r="CJ43" s="632"/>
      <c r="CK43" s="632"/>
      <c r="CL43" s="632"/>
      <c r="CM43" s="632"/>
      <c r="CN43" s="632"/>
      <c r="CO43" s="632"/>
      <c r="CP43" s="632"/>
      <c r="CQ43" s="633"/>
      <c r="CR43" s="634">
        <v>40520</v>
      </c>
      <c r="CS43" s="647"/>
      <c r="CT43" s="647"/>
      <c r="CU43" s="647"/>
      <c r="CV43" s="647"/>
      <c r="CW43" s="647"/>
      <c r="CX43" s="647"/>
      <c r="CY43" s="648"/>
      <c r="CZ43" s="637">
        <v>0.5</v>
      </c>
      <c r="DA43" s="649"/>
      <c r="DB43" s="649"/>
      <c r="DC43" s="650"/>
      <c r="DD43" s="640">
        <v>40520</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359</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307</v>
      </c>
      <c r="CE44" s="654"/>
      <c r="CF44" s="631" t="s">
        <v>360</v>
      </c>
      <c r="CG44" s="632"/>
      <c r="CH44" s="632"/>
      <c r="CI44" s="632"/>
      <c r="CJ44" s="632"/>
      <c r="CK44" s="632"/>
      <c r="CL44" s="632"/>
      <c r="CM44" s="632"/>
      <c r="CN44" s="632"/>
      <c r="CO44" s="632"/>
      <c r="CP44" s="632"/>
      <c r="CQ44" s="633"/>
      <c r="CR44" s="634">
        <v>2576626</v>
      </c>
      <c r="CS44" s="635"/>
      <c r="CT44" s="635"/>
      <c r="CU44" s="635"/>
      <c r="CV44" s="635"/>
      <c r="CW44" s="635"/>
      <c r="CX44" s="635"/>
      <c r="CY44" s="636"/>
      <c r="CZ44" s="637">
        <v>28.6</v>
      </c>
      <c r="DA44" s="638"/>
      <c r="DB44" s="638"/>
      <c r="DC44" s="639"/>
      <c r="DD44" s="640">
        <v>468203</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361</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362</v>
      </c>
      <c r="CG45" s="632"/>
      <c r="CH45" s="632"/>
      <c r="CI45" s="632"/>
      <c r="CJ45" s="632"/>
      <c r="CK45" s="632"/>
      <c r="CL45" s="632"/>
      <c r="CM45" s="632"/>
      <c r="CN45" s="632"/>
      <c r="CO45" s="632"/>
      <c r="CP45" s="632"/>
      <c r="CQ45" s="633"/>
      <c r="CR45" s="634">
        <v>1515461</v>
      </c>
      <c r="CS45" s="647"/>
      <c r="CT45" s="647"/>
      <c r="CU45" s="647"/>
      <c r="CV45" s="647"/>
      <c r="CW45" s="647"/>
      <c r="CX45" s="647"/>
      <c r="CY45" s="648"/>
      <c r="CZ45" s="637">
        <v>16.8</v>
      </c>
      <c r="DA45" s="649"/>
      <c r="DB45" s="649"/>
      <c r="DC45" s="650"/>
      <c r="DD45" s="640">
        <v>216112</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363</v>
      </c>
      <c r="CG46" s="632"/>
      <c r="CH46" s="632"/>
      <c r="CI46" s="632"/>
      <c r="CJ46" s="632"/>
      <c r="CK46" s="632"/>
      <c r="CL46" s="632"/>
      <c r="CM46" s="632"/>
      <c r="CN46" s="632"/>
      <c r="CO46" s="632"/>
      <c r="CP46" s="632"/>
      <c r="CQ46" s="633"/>
      <c r="CR46" s="634">
        <v>1061165</v>
      </c>
      <c r="CS46" s="635"/>
      <c r="CT46" s="635"/>
      <c r="CU46" s="635"/>
      <c r="CV46" s="635"/>
      <c r="CW46" s="635"/>
      <c r="CX46" s="635"/>
      <c r="CY46" s="636"/>
      <c r="CZ46" s="637">
        <v>11.8</v>
      </c>
      <c r="DA46" s="638"/>
      <c r="DB46" s="638"/>
      <c r="DC46" s="639"/>
      <c r="DD46" s="640">
        <v>252091</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364</v>
      </c>
      <c r="CG47" s="632"/>
      <c r="CH47" s="632"/>
      <c r="CI47" s="632"/>
      <c r="CJ47" s="632"/>
      <c r="CK47" s="632"/>
      <c r="CL47" s="632"/>
      <c r="CM47" s="632"/>
      <c r="CN47" s="632"/>
      <c r="CO47" s="632"/>
      <c r="CP47" s="632"/>
      <c r="CQ47" s="633"/>
      <c r="CR47" s="634">
        <v>29920</v>
      </c>
      <c r="CS47" s="647"/>
      <c r="CT47" s="647"/>
      <c r="CU47" s="647"/>
      <c r="CV47" s="647"/>
      <c r="CW47" s="647"/>
      <c r="CX47" s="647"/>
      <c r="CY47" s="648"/>
      <c r="CZ47" s="637">
        <v>0.3</v>
      </c>
      <c r="DA47" s="649"/>
      <c r="DB47" s="649"/>
      <c r="DC47" s="650"/>
      <c r="DD47" s="640">
        <v>17750</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365</v>
      </c>
      <c r="CG48" s="632"/>
      <c r="CH48" s="632"/>
      <c r="CI48" s="632"/>
      <c r="CJ48" s="632"/>
      <c r="CK48" s="632"/>
      <c r="CL48" s="632"/>
      <c r="CM48" s="632"/>
      <c r="CN48" s="632"/>
      <c r="CO48" s="632"/>
      <c r="CP48" s="632"/>
      <c r="CQ48" s="633"/>
      <c r="CR48" s="634" t="s">
        <v>130</v>
      </c>
      <c r="CS48" s="635"/>
      <c r="CT48" s="635"/>
      <c r="CU48" s="635"/>
      <c r="CV48" s="635"/>
      <c r="CW48" s="635"/>
      <c r="CX48" s="635"/>
      <c r="CY48" s="636"/>
      <c r="CZ48" s="637" t="s">
        <v>130</v>
      </c>
      <c r="DA48" s="638"/>
      <c r="DB48" s="638"/>
      <c r="DC48" s="639"/>
      <c r="DD48" s="640" t="s">
        <v>130</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366</v>
      </c>
      <c r="CE49" s="616"/>
      <c r="CF49" s="616"/>
      <c r="CG49" s="616"/>
      <c r="CH49" s="616"/>
      <c r="CI49" s="616"/>
      <c r="CJ49" s="616"/>
      <c r="CK49" s="616"/>
      <c r="CL49" s="616"/>
      <c r="CM49" s="616"/>
      <c r="CN49" s="616"/>
      <c r="CO49" s="616"/>
      <c r="CP49" s="616"/>
      <c r="CQ49" s="617"/>
      <c r="CR49" s="618">
        <v>8995295</v>
      </c>
      <c r="CS49" s="619"/>
      <c r="CT49" s="619"/>
      <c r="CU49" s="619"/>
      <c r="CV49" s="619"/>
      <c r="CW49" s="619"/>
      <c r="CX49" s="619"/>
      <c r="CY49" s="620"/>
      <c r="CZ49" s="621">
        <v>100</v>
      </c>
      <c r="DA49" s="622"/>
      <c r="DB49" s="622"/>
      <c r="DC49" s="623"/>
      <c r="DD49" s="624">
        <v>4566781</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XPAkWEWn2kEn8uTkg0huVrd3hTlseJEPI4E64hUB+ACtfZVisb8YfjYxyNEcjvtlpVvBsHBnt9d5lW+E7eUIOg==" saltValue="sG0dE1iioprTeScS3pOEB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election activeCell="BC7" sqref="BC7"/>
    </sheetView>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2" t="s">
        <v>367</v>
      </c>
      <c r="B2" s="1102"/>
      <c r="C2" s="1102"/>
      <c r="D2" s="1102"/>
      <c r="E2" s="1102"/>
      <c r="F2" s="1102"/>
      <c r="G2" s="1102"/>
      <c r="H2" s="1102"/>
      <c r="I2" s="1102"/>
      <c r="J2" s="1102"/>
      <c r="K2" s="1102"/>
      <c r="L2" s="1102"/>
      <c r="M2" s="1102"/>
      <c r="N2" s="1102"/>
      <c r="O2" s="1102"/>
      <c r="P2" s="1102"/>
      <c r="Q2" s="1102"/>
      <c r="R2" s="1102"/>
      <c r="S2" s="1102"/>
      <c r="T2" s="1102"/>
      <c r="U2" s="1102"/>
      <c r="V2" s="1102"/>
      <c r="W2" s="1102"/>
      <c r="X2" s="1102"/>
      <c r="Y2" s="1102"/>
      <c r="Z2" s="1102"/>
      <c r="AA2" s="1102"/>
      <c r="AB2" s="1102"/>
      <c r="AC2" s="1102"/>
      <c r="AD2" s="1102"/>
      <c r="AE2" s="1102"/>
      <c r="AF2" s="1102"/>
      <c r="AG2" s="1102"/>
      <c r="AH2" s="1102"/>
      <c r="AI2" s="1102"/>
      <c r="AJ2" s="1102"/>
      <c r="AK2" s="1102"/>
      <c r="AL2" s="1102"/>
      <c r="AM2" s="1102"/>
      <c r="AN2" s="1102"/>
      <c r="AO2" s="1102"/>
      <c r="AP2" s="1102"/>
      <c r="AQ2" s="1102"/>
      <c r="AR2" s="1102"/>
      <c r="AS2" s="1102"/>
      <c r="AT2" s="1102"/>
      <c r="AU2" s="1102"/>
      <c r="AV2" s="1102"/>
      <c r="AW2" s="1102"/>
      <c r="AX2" s="1102"/>
      <c r="AY2" s="1102"/>
      <c r="AZ2" s="1102"/>
      <c r="BA2" s="1102"/>
      <c r="BB2" s="1102"/>
      <c r="BC2" s="1102"/>
      <c r="BD2" s="1102"/>
      <c r="BE2" s="1102"/>
      <c r="BF2" s="1102"/>
      <c r="BG2" s="1102"/>
      <c r="BH2" s="1102"/>
      <c r="BI2" s="1102"/>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3" t="s">
        <v>368</v>
      </c>
      <c r="DK2" s="1104"/>
      <c r="DL2" s="1104"/>
      <c r="DM2" s="1104"/>
      <c r="DN2" s="1104"/>
      <c r="DO2" s="1105"/>
      <c r="DP2" s="222"/>
      <c r="DQ2" s="1103" t="s">
        <v>369</v>
      </c>
      <c r="DR2" s="1104"/>
      <c r="DS2" s="1104"/>
      <c r="DT2" s="1104"/>
      <c r="DU2" s="1104"/>
      <c r="DV2" s="1104"/>
      <c r="DW2" s="1104"/>
      <c r="DX2" s="1104"/>
      <c r="DY2" s="1104"/>
      <c r="DZ2" s="1105"/>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1" t="s">
        <v>370</v>
      </c>
      <c r="B4" s="1071"/>
      <c r="C4" s="1071"/>
      <c r="D4" s="1071"/>
      <c r="E4" s="1071"/>
      <c r="F4" s="1071"/>
      <c r="G4" s="1071"/>
      <c r="H4" s="1071"/>
      <c r="I4" s="1071"/>
      <c r="J4" s="1071"/>
      <c r="K4" s="1071"/>
      <c r="L4" s="1071"/>
      <c r="M4" s="1071"/>
      <c r="N4" s="1071"/>
      <c r="O4" s="1071"/>
      <c r="P4" s="1071"/>
      <c r="Q4" s="1071"/>
      <c r="R4" s="1071"/>
      <c r="S4" s="1071"/>
      <c r="T4" s="1071"/>
      <c r="U4" s="1071"/>
      <c r="V4" s="1071"/>
      <c r="W4" s="1071"/>
      <c r="X4" s="1071"/>
      <c r="Y4" s="1071"/>
      <c r="Z4" s="1071"/>
      <c r="AA4" s="1071"/>
      <c r="AB4" s="1071"/>
      <c r="AC4" s="1071"/>
      <c r="AD4" s="1071"/>
      <c r="AE4" s="1071"/>
      <c r="AF4" s="1071"/>
      <c r="AG4" s="1071"/>
      <c r="AH4" s="1071"/>
      <c r="AI4" s="1071"/>
      <c r="AJ4" s="1071"/>
      <c r="AK4" s="1071"/>
      <c r="AL4" s="1071"/>
      <c r="AM4" s="1071"/>
      <c r="AN4" s="1071"/>
      <c r="AO4" s="1071"/>
      <c r="AP4" s="1071"/>
      <c r="AQ4" s="1071"/>
      <c r="AR4" s="1071"/>
      <c r="AS4" s="1071"/>
      <c r="AT4" s="1071"/>
      <c r="AU4" s="1071"/>
      <c r="AV4" s="1071"/>
      <c r="AW4" s="1071"/>
      <c r="AX4" s="1071"/>
      <c r="AY4" s="1071"/>
      <c r="AZ4" s="226"/>
      <c r="BA4" s="226"/>
      <c r="BB4" s="226"/>
      <c r="BC4" s="226"/>
      <c r="BD4" s="226"/>
      <c r="BE4" s="227"/>
      <c r="BF4" s="227"/>
      <c r="BG4" s="227"/>
      <c r="BH4" s="227"/>
      <c r="BI4" s="227"/>
      <c r="BJ4" s="227"/>
      <c r="BK4" s="227"/>
      <c r="BL4" s="227"/>
      <c r="BM4" s="227"/>
      <c r="BN4" s="227"/>
      <c r="BO4" s="227"/>
      <c r="BP4" s="227"/>
      <c r="BQ4" s="743" t="s">
        <v>371</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372</v>
      </c>
      <c r="B5" s="1009"/>
      <c r="C5" s="1009"/>
      <c r="D5" s="1009"/>
      <c r="E5" s="1009"/>
      <c r="F5" s="1009"/>
      <c r="G5" s="1009"/>
      <c r="H5" s="1009"/>
      <c r="I5" s="1009"/>
      <c r="J5" s="1009"/>
      <c r="K5" s="1009"/>
      <c r="L5" s="1009"/>
      <c r="M5" s="1009"/>
      <c r="N5" s="1009"/>
      <c r="O5" s="1009"/>
      <c r="P5" s="1010"/>
      <c r="Q5" s="1014" t="s">
        <v>373</v>
      </c>
      <c r="R5" s="1015"/>
      <c r="S5" s="1015"/>
      <c r="T5" s="1015"/>
      <c r="U5" s="1016"/>
      <c r="V5" s="1014" t="s">
        <v>374</v>
      </c>
      <c r="W5" s="1015"/>
      <c r="X5" s="1015"/>
      <c r="Y5" s="1015"/>
      <c r="Z5" s="1016"/>
      <c r="AA5" s="1014" t="s">
        <v>375</v>
      </c>
      <c r="AB5" s="1015"/>
      <c r="AC5" s="1015"/>
      <c r="AD5" s="1015"/>
      <c r="AE5" s="1015"/>
      <c r="AF5" s="1106" t="s">
        <v>376</v>
      </c>
      <c r="AG5" s="1015"/>
      <c r="AH5" s="1015"/>
      <c r="AI5" s="1015"/>
      <c r="AJ5" s="1028"/>
      <c r="AK5" s="1015" t="s">
        <v>377</v>
      </c>
      <c r="AL5" s="1015"/>
      <c r="AM5" s="1015"/>
      <c r="AN5" s="1015"/>
      <c r="AO5" s="1016"/>
      <c r="AP5" s="1014" t="s">
        <v>378</v>
      </c>
      <c r="AQ5" s="1015"/>
      <c r="AR5" s="1015"/>
      <c r="AS5" s="1015"/>
      <c r="AT5" s="1016"/>
      <c r="AU5" s="1014" t="s">
        <v>379</v>
      </c>
      <c r="AV5" s="1015"/>
      <c r="AW5" s="1015"/>
      <c r="AX5" s="1015"/>
      <c r="AY5" s="1028"/>
      <c r="AZ5" s="226"/>
      <c r="BA5" s="226"/>
      <c r="BB5" s="226"/>
      <c r="BC5" s="226"/>
      <c r="BD5" s="226"/>
      <c r="BE5" s="227"/>
      <c r="BF5" s="227"/>
      <c r="BG5" s="227"/>
      <c r="BH5" s="227"/>
      <c r="BI5" s="227"/>
      <c r="BJ5" s="227"/>
      <c r="BK5" s="227"/>
      <c r="BL5" s="227"/>
      <c r="BM5" s="227"/>
      <c r="BN5" s="227"/>
      <c r="BO5" s="227"/>
      <c r="BP5" s="227"/>
      <c r="BQ5" s="1008" t="s">
        <v>380</v>
      </c>
      <c r="BR5" s="1009"/>
      <c r="BS5" s="1009"/>
      <c r="BT5" s="1009"/>
      <c r="BU5" s="1009"/>
      <c r="BV5" s="1009"/>
      <c r="BW5" s="1009"/>
      <c r="BX5" s="1009"/>
      <c r="BY5" s="1009"/>
      <c r="BZ5" s="1009"/>
      <c r="CA5" s="1009"/>
      <c r="CB5" s="1009"/>
      <c r="CC5" s="1009"/>
      <c r="CD5" s="1009"/>
      <c r="CE5" s="1009"/>
      <c r="CF5" s="1009"/>
      <c r="CG5" s="1010"/>
      <c r="CH5" s="1014" t="s">
        <v>381</v>
      </c>
      <c r="CI5" s="1015"/>
      <c r="CJ5" s="1015"/>
      <c r="CK5" s="1015"/>
      <c r="CL5" s="1016"/>
      <c r="CM5" s="1014" t="s">
        <v>382</v>
      </c>
      <c r="CN5" s="1015"/>
      <c r="CO5" s="1015"/>
      <c r="CP5" s="1015"/>
      <c r="CQ5" s="1016"/>
      <c r="CR5" s="1014" t="s">
        <v>383</v>
      </c>
      <c r="CS5" s="1015"/>
      <c r="CT5" s="1015"/>
      <c r="CU5" s="1015"/>
      <c r="CV5" s="1016"/>
      <c r="CW5" s="1014" t="s">
        <v>384</v>
      </c>
      <c r="CX5" s="1015"/>
      <c r="CY5" s="1015"/>
      <c r="CZ5" s="1015"/>
      <c r="DA5" s="1016"/>
      <c r="DB5" s="1014" t="s">
        <v>385</v>
      </c>
      <c r="DC5" s="1015"/>
      <c r="DD5" s="1015"/>
      <c r="DE5" s="1015"/>
      <c r="DF5" s="1016"/>
      <c r="DG5" s="1096" t="s">
        <v>386</v>
      </c>
      <c r="DH5" s="1097"/>
      <c r="DI5" s="1097"/>
      <c r="DJ5" s="1097"/>
      <c r="DK5" s="1098"/>
      <c r="DL5" s="1096" t="s">
        <v>387</v>
      </c>
      <c r="DM5" s="1097"/>
      <c r="DN5" s="1097"/>
      <c r="DO5" s="1097"/>
      <c r="DP5" s="1098"/>
      <c r="DQ5" s="1014" t="s">
        <v>388</v>
      </c>
      <c r="DR5" s="1015"/>
      <c r="DS5" s="1015"/>
      <c r="DT5" s="1015"/>
      <c r="DU5" s="1016"/>
      <c r="DV5" s="1014" t="s">
        <v>379</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7"/>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099"/>
      <c r="DH6" s="1100"/>
      <c r="DI6" s="1100"/>
      <c r="DJ6" s="1100"/>
      <c r="DK6" s="1101"/>
      <c r="DL6" s="1099"/>
      <c r="DM6" s="1100"/>
      <c r="DN6" s="1100"/>
      <c r="DO6" s="1100"/>
      <c r="DP6" s="1101"/>
      <c r="DQ6" s="1017"/>
      <c r="DR6" s="1018"/>
      <c r="DS6" s="1018"/>
      <c r="DT6" s="1018"/>
      <c r="DU6" s="1019"/>
      <c r="DV6" s="1017"/>
      <c r="DW6" s="1018"/>
      <c r="DX6" s="1018"/>
      <c r="DY6" s="1018"/>
      <c r="DZ6" s="1029"/>
      <c r="EA6" s="228"/>
    </row>
    <row r="7" spans="1:131" s="229" customFormat="1" ht="26.25" customHeight="1" thickTop="1" x14ac:dyDescent="0.2">
      <c r="A7" s="230">
        <v>1</v>
      </c>
      <c r="B7" s="1059" t="s">
        <v>389</v>
      </c>
      <c r="C7" s="1060"/>
      <c r="D7" s="1060"/>
      <c r="E7" s="1060"/>
      <c r="F7" s="1060"/>
      <c r="G7" s="1060"/>
      <c r="H7" s="1060"/>
      <c r="I7" s="1060"/>
      <c r="J7" s="1060"/>
      <c r="K7" s="1060"/>
      <c r="L7" s="1060"/>
      <c r="M7" s="1060"/>
      <c r="N7" s="1060"/>
      <c r="O7" s="1060"/>
      <c r="P7" s="1061"/>
      <c r="Q7" s="1114">
        <v>9214</v>
      </c>
      <c r="R7" s="1115"/>
      <c r="S7" s="1115"/>
      <c r="T7" s="1115"/>
      <c r="U7" s="1115"/>
      <c r="V7" s="1115">
        <v>8995</v>
      </c>
      <c r="W7" s="1115"/>
      <c r="X7" s="1115"/>
      <c r="Y7" s="1115"/>
      <c r="Z7" s="1115"/>
      <c r="AA7" s="1115">
        <v>219</v>
      </c>
      <c r="AB7" s="1115"/>
      <c r="AC7" s="1115"/>
      <c r="AD7" s="1115"/>
      <c r="AE7" s="1116"/>
      <c r="AF7" s="1117">
        <v>87</v>
      </c>
      <c r="AG7" s="1118"/>
      <c r="AH7" s="1118"/>
      <c r="AI7" s="1118"/>
      <c r="AJ7" s="1119"/>
      <c r="AK7" s="1120">
        <v>253</v>
      </c>
      <c r="AL7" s="1121"/>
      <c r="AM7" s="1121"/>
      <c r="AN7" s="1121"/>
      <c r="AO7" s="1121"/>
      <c r="AP7" s="1121">
        <v>5917</v>
      </c>
      <c r="AQ7" s="1121"/>
      <c r="AR7" s="1121"/>
      <c r="AS7" s="1121"/>
      <c r="AT7" s="1121"/>
      <c r="AU7" s="1122"/>
      <c r="AV7" s="1122"/>
      <c r="AW7" s="1122"/>
      <c r="AX7" s="1122"/>
      <c r="AY7" s="1123"/>
      <c r="AZ7" s="226"/>
      <c r="BA7" s="226"/>
      <c r="BB7" s="226"/>
      <c r="BC7" s="226"/>
      <c r="BD7" s="226"/>
      <c r="BE7" s="227"/>
      <c r="BF7" s="227"/>
      <c r="BG7" s="227"/>
      <c r="BH7" s="227"/>
      <c r="BI7" s="227"/>
      <c r="BJ7" s="227"/>
      <c r="BK7" s="227"/>
      <c r="BL7" s="227"/>
      <c r="BM7" s="227"/>
      <c r="BN7" s="227"/>
      <c r="BO7" s="227"/>
      <c r="BP7" s="227"/>
      <c r="BQ7" s="230">
        <v>1</v>
      </c>
      <c r="BR7" s="231"/>
      <c r="BS7" s="1111"/>
      <c r="BT7" s="1112"/>
      <c r="BU7" s="1112"/>
      <c r="BV7" s="1112"/>
      <c r="BW7" s="1112"/>
      <c r="BX7" s="1112"/>
      <c r="BY7" s="1112"/>
      <c r="BZ7" s="1112"/>
      <c r="CA7" s="1112"/>
      <c r="CB7" s="1112"/>
      <c r="CC7" s="1112"/>
      <c r="CD7" s="1112"/>
      <c r="CE7" s="1112"/>
      <c r="CF7" s="1112"/>
      <c r="CG7" s="1124"/>
      <c r="CH7" s="1108"/>
      <c r="CI7" s="1109"/>
      <c r="CJ7" s="1109"/>
      <c r="CK7" s="1109"/>
      <c r="CL7" s="1110"/>
      <c r="CM7" s="1108"/>
      <c r="CN7" s="1109"/>
      <c r="CO7" s="1109"/>
      <c r="CP7" s="1109"/>
      <c r="CQ7" s="1110"/>
      <c r="CR7" s="1108"/>
      <c r="CS7" s="1109"/>
      <c r="CT7" s="1109"/>
      <c r="CU7" s="1109"/>
      <c r="CV7" s="1110"/>
      <c r="CW7" s="1108"/>
      <c r="CX7" s="1109"/>
      <c r="CY7" s="1109"/>
      <c r="CZ7" s="1109"/>
      <c r="DA7" s="1110"/>
      <c r="DB7" s="1108"/>
      <c r="DC7" s="1109"/>
      <c r="DD7" s="1109"/>
      <c r="DE7" s="1109"/>
      <c r="DF7" s="1110"/>
      <c r="DG7" s="1108"/>
      <c r="DH7" s="1109"/>
      <c r="DI7" s="1109"/>
      <c r="DJ7" s="1109"/>
      <c r="DK7" s="1110"/>
      <c r="DL7" s="1108"/>
      <c r="DM7" s="1109"/>
      <c r="DN7" s="1109"/>
      <c r="DO7" s="1109"/>
      <c r="DP7" s="1110"/>
      <c r="DQ7" s="1108"/>
      <c r="DR7" s="1109"/>
      <c r="DS7" s="1109"/>
      <c r="DT7" s="1109"/>
      <c r="DU7" s="1110"/>
      <c r="DV7" s="1111"/>
      <c r="DW7" s="1112"/>
      <c r="DX7" s="1112"/>
      <c r="DY7" s="1112"/>
      <c r="DZ7" s="1113"/>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2"/>
      <c r="AL8" s="1093"/>
      <c r="AM8" s="1093"/>
      <c r="AN8" s="1093"/>
      <c r="AO8" s="1093"/>
      <c r="AP8" s="1093"/>
      <c r="AQ8" s="1093"/>
      <c r="AR8" s="1093"/>
      <c r="AS8" s="1093"/>
      <c r="AT8" s="1093"/>
      <c r="AU8" s="1094"/>
      <c r="AV8" s="1094"/>
      <c r="AW8" s="1094"/>
      <c r="AX8" s="1094"/>
      <c r="AY8" s="1095"/>
      <c r="AZ8" s="226"/>
      <c r="BA8" s="226"/>
      <c r="BB8" s="226"/>
      <c r="BC8" s="226"/>
      <c r="BD8" s="226"/>
      <c r="BE8" s="227"/>
      <c r="BF8" s="227"/>
      <c r="BG8" s="227"/>
      <c r="BH8" s="227"/>
      <c r="BI8" s="227"/>
      <c r="BJ8" s="227"/>
      <c r="BK8" s="227"/>
      <c r="BL8" s="227"/>
      <c r="BM8" s="227"/>
      <c r="BN8" s="227"/>
      <c r="BO8" s="227"/>
      <c r="BP8" s="227"/>
      <c r="BQ8" s="232">
        <v>2</v>
      </c>
      <c r="BR8" s="233"/>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2"/>
      <c r="AL9" s="1093"/>
      <c r="AM9" s="1093"/>
      <c r="AN9" s="1093"/>
      <c r="AO9" s="1093"/>
      <c r="AP9" s="1093"/>
      <c r="AQ9" s="1093"/>
      <c r="AR9" s="1093"/>
      <c r="AS9" s="1093"/>
      <c r="AT9" s="1093"/>
      <c r="AU9" s="1094"/>
      <c r="AV9" s="1094"/>
      <c r="AW9" s="1094"/>
      <c r="AX9" s="1094"/>
      <c r="AY9" s="1095"/>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2"/>
      <c r="AL10" s="1093"/>
      <c r="AM10" s="1093"/>
      <c r="AN10" s="1093"/>
      <c r="AO10" s="1093"/>
      <c r="AP10" s="1093"/>
      <c r="AQ10" s="1093"/>
      <c r="AR10" s="1093"/>
      <c r="AS10" s="1093"/>
      <c r="AT10" s="1093"/>
      <c r="AU10" s="1094"/>
      <c r="AV10" s="1094"/>
      <c r="AW10" s="1094"/>
      <c r="AX10" s="1094"/>
      <c r="AY10" s="1095"/>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2"/>
      <c r="AL11" s="1093"/>
      <c r="AM11" s="1093"/>
      <c r="AN11" s="1093"/>
      <c r="AO11" s="1093"/>
      <c r="AP11" s="1093"/>
      <c r="AQ11" s="1093"/>
      <c r="AR11" s="1093"/>
      <c r="AS11" s="1093"/>
      <c r="AT11" s="1093"/>
      <c r="AU11" s="1094"/>
      <c r="AV11" s="1094"/>
      <c r="AW11" s="1094"/>
      <c r="AX11" s="1094"/>
      <c r="AY11" s="1095"/>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2"/>
      <c r="AL12" s="1093"/>
      <c r="AM12" s="1093"/>
      <c r="AN12" s="1093"/>
      <c r="AO12" s="1093"/>
      <c r="AP12" s="1093"/>
      <c r="AQ12" s="1093"/>
      <c r="AR12" s="1093"/>
      <c r="AS12" s="1093"/>
      <c r="AT12" s="1093"/>
      <c r="AU12" s="1094"/>
      <c r="AV12" s="1094"/>
      <c r="AW12" s="1094"/>
      <c r="AX12" s="1094"/>
      <c r="AY12" s="1095"/>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2"/>
      <c r="AL13" s="1093"/>
      <c r="AM13" s="1093"/>
      <c r="AN13" s="1093"/>
      <c r="AO13" s="1093"/>
      <c r="AP13" s="1093"/>
      <c r="AQ13" s="1093"/>
      <c r="AR13" s="1093"/>
      <c r="AS13" s="1093"/>
      <c r="AT13" s="1093"/>
      <c r="AU13" s="1094"/>
      <c r="AV13" s="1094"/>
      <c r="AW13" s="1094"/>
      <c r="AX13" s="1094"/>
      <c r="AY13" s="1095"/>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2"/>
      <c r="AL14" s="1093"/>
      <c r="AM14" s="1093"/>
      <c r="AN14" s="1093"/>
      <c r="AO14" s="1093"/>
      <c r="AP14" s="1093"/>
      <c r="AQ14" s="1093"/>
      <c r="AR14" s="1093"/>
      <c r="AS14" s="1093"/>
      <c r="AT14" s="1093"/>
      <c r="AU14" s="1094"/>
      <c r="AV14" s="1094"/>
      <c r="AW14" s="1094"/>
      <c r="AX14" s="1094"/>
      <c r="AY14" s="1095"/>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2"/>
      <c r="AL15" s="1093"/>
      <c r="AM15" s="1093"/>
      <c r="AN15" s="1093"/>
      <c r="AO15" s="1093"/>
      <c r="AP15" s="1093"/>
      <c r="AQ15" s="1093"/>
      <c r="AR15" s="1093"/>
      <c r="AS15" s="1093"/>
      <c r="AT15" s="1093"/>
      <c r="AU15" s="1094"/>
      <c r="AV15" s="1094"/>
      <c r="AW15" s="1094"/>
      <c r="AX15" s="1094"/>
      <c r="AY15" s="1095"/>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2"/>
      <c r="AL16" s="1093"/>
      <c r="AM16" s="1093"/>
      <c r="AN16" s="1093"/>
      <c r="AO16" s="1093"/>
      <c r="AP16" s="1093"/>
      <c r="AQ16" s="1093"/>
      <c r="AR16" s="1093"/>
      <c r="AS16" s="1093"/>
      <c r="AT16" s="1093"/>
      <c r="AU16" s="1094"/>
      <c r="AV16" s="1094"/>
      <c r="AW16" s="1094"/>
      <c r="AX16" s="1094"/>
      <c r="AY16" s="1095"/>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2"/>
      <c r="AL17" s="1093"/>
      <c r="AM17" s="1093"/>
      <c r="AN17" s="1093"/>
      <c r="AO17" s="1093"/>
      <c r="AP17" s="1093"/>
      <c r="AQ17" s="1093"/>
      <c r="AR17" s="1093"/>
      <c r="AS17" s="1093"/>
      <c r="AT17" s="1093"/>
      <c r="AU17" s="1094"/>
      <c r="AV17" s="1094"/>
      <c r="AW17" s="1094"/>
      <c r="AX17" s="1094"/>
      <c r="AY17" s="1095"/>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2"/>
      <c r="AL18" s="1093"/>
      <c r="AM18" s="1093"/>
      <c r="AN18" s="1093"/>
      <c r="AO18" s="1093"/>
      <c r="AP18" s="1093"/>
      <c r="AQ18" s="1093"/>
      <c r="AR18" s="1093"/>
      <c r="AS18" s="1093"/>
      <c r="AT18" s="1093"/>
      <c r="AU18" s="1094"/>
      <c r="AV18" s="1094"/>
      <c r="AW18" s="1094"/>
      <c r="AX18" s="1094"/>
      <c r="AY18" s="1095"/>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2"/>
      <c r="AL19" s="1093"/>
      <c r="AM19" s="1093"/>
      <c r="AN19" s="1093"/>
      <c r="AO19" s="1093"/>
      <c r="AP19" s="1093"/>
      <c r="AQ19" s="1093"/>
      <c r="AR19" s="1093"/>
      <c r="AS19" s="1093"/>
      <c r="AT19" s="1093"/>
      <c r="AU19" s="1094"/>
      <c r="AV19" s="1094"/>
      <c r="AW19" s="1094"/>
      <c r="AX19" s="1094"/>
      <c r="AY19" s="1095"/>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2"/>
      <c r="AL20" s="1093"/>
      <c r="AM20" s="1093"/>
      <c r="AN20" s="1093"/>
      <c r="AO20" s="1093"/>
      <c r="AP20" s="1093"/>
      <c r="AQ20" s="1093"/>
      <c r="AR20" s="1093"/>
      <c r="AS20" s="1093"/>
      <c r="AT20" s="1093"/>
      <c r="AU20" s="1094"/>
      <c r="AV20" s="1094"/>
      <c r="AW20" s="1094"/>
      <c r="AX20" s="1094"/>
      <c r="AY20" s="1095"/>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2"/>
      <c r="AL21" s="1093"/>
      <c r="AM21" s="1093"/>
      <c r="AN21" s="1093"/>
      <c r="AO21" s="1093"/>
      <c r="AP21" s="1093"/>
      <c r="AQ21" s="1093"/>
      <c r="AR21" s="1093"/>
      <c r="AS21" s="1093"/>
      <c r="AT21" s="1093"/>
      <c r="AU21" s="1094"/>
      <c r="AV21" s="1094"/>
      <c r="AW21" s="1094"/>
      <c r="AX21" s="1094"/>
      <c r="AY21" s="1095"/>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5"/>
      <c r="R22" s="1086"/>
      <c r="S22" s="1086"/>
      <c r="T22" s="1086"/>
      <c r="U22" s="1086"/>
      <c r="V22" s="1086"/>
      <c r="W22" s="1086"/>
      <c r="X22" s="1086"/>
      <c r="Y22" s="1086"/>
      <c r="Z22" s="1086"/>
      <c r="AA22" s="1086"/>
      <c r="AB22" s="1086"/>
      <c r="AC22" s="1086"/>
      <c r="AD22" s="1086"/>
      <c r="AE22" s="1087"/>
      <c r="AF22" s="1048"/>
      <c r="AG22" s="1049"/>
      <c r="AH22" s="1049"/>
      <c r="AI22" s="1049"/>
      <c r="AJ22" s="1050"/>
      <c r="AK22" s="1088"/>
      <c r="AL22" s="1089"/>
      <c r="AM22" s="1089"/>
      <c r="AN22" s="1089"/>
      <c r="AO22" s="1089"/>
      <c r="AP22" s="1089"/>
      <c r="AQ22" s="1089"/>
      <c r="AR22" s="1089"/>
      <c r="AS22" s="1089"/>
      <c r="AT22" s="1089"/>
      <c r="AU22" s="1090"/>
      <c r="AV22" s="1090"/>
      <c r="AW22" s="1090"/>
      <c r="AX22" s="1090"/>
      <c r="AY22" s="1091"/>
      <c r="AZ22" s="1041" t="s">
        <v>390</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391</v>
      </c>
      <c r="B23" s="950" t="s">
        <v>392</v>
      </c>
      <c r="C23" s="951"/>
      <c r="D23" s="951"/>
      <c r="E23" s="951"/>
      <c r="F23" s="951"/>
      <c r="G23" s="951"/>
      <c r="H23" s="951"/>
      <c r="I23" s="951"/>
      <c r="J23" s="951"/>
      <c r="K23" s="951"/>
      <c r="L23" s="951"/>
      <c r="M23" s="951"/>
      <c r="N23" s="951"/>
      <c r="O23" s="951"/>
      <c r="P23" s="961"/>
      <c r="Q23" s="1079">
        <v>9214</v>
      </c>
      <c r="R23" s="1073"/>
      <c r="S23" s="1073"/>
      <c r="T23" s="1073"/>
      <c r="U23" s="1073"/>
      <c r="V23" s="1073">
        <v>8995</v>
      </c>
      <c r="W23" s="1073"/>
      <c r="X23" s="1073"/>
      <c r="Y23" s="1073"/>
      <c r="Z23" s="1073"/>
      <c r="AA23" s="1073">
        <v>219</v>
      </c>
      <c r="AB23" s="1073"/>
      <c r="AC23" s="1073"/>
      <c r="AD23" s="1073"/>
      <c r="AE23" s="1080"/>
      <c r="AF23" s="1081">
        <v>87</v>
      </c>
      <c r="AG23" s="1073"/>
      <c r="AH23" s="1073"/>
      <c r="AI23" s="1073"/>
      <c r="AJ23" s="1082"/>
      <c r="AK23" s="1083"/>
      <c r="AL23" s="1084"/>
      <c r="AM23" s="1084"/>
      <c r="AN23" s="1084"/>
      <c r="AO23" s="1084"/>
      <c r="AP23" s="1073">
        <v>5917</v>
      </c>
      <c r="AQ23" s="1073"/>
      <c r="AR23" s="1073"/>
      <c r="AS23" s="1073"/>
      <c r="AT23" s="1073"/>
      <c r="AU23" s="1074"/>
      <c r="AV23" s="1074"/>
      <c r="AW23" s="1074"/>
      <c r="AX23" s="1074"/>
      <c r="AY23" s="1075"/>
      <c r="AZ23" s="1076" t="s">
        <v>130</v>
      </c>
      <c r="BA23" s="1077"/>
      <c r="BB23" s="1077"/>
      <c r="BC23" s="1077"/>
      <c r="BD23" s="1078"/>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2" t="s">
        <v>393</v>
      </c>
      <c r="B24" s="1072"/>
      <c r="C24" s="1072"/>
      <c r="D24" s="1072"/>
      <c r="E24" s="1072"/>
      <c r="F24" s="1072"/>
      <c r="G24" s="1072"/>
      <c r="H24" s="1072"/>
      <c r="I24" s="1072"/>
      <c r="J24" s="1072"/>
      <c r="K24" s="1072"/>
      <c r="L24" s="1072"/>
      <c r="M24" s="1072"/>
      <c r="N24" s="1072"/>
      <c r="O24" s="1072"/>
      <c r="P24" s="1072"/>
      <c r="Q24" s="1072"/>
      <c r="R24" s="1072"/>
      <c r="S24" s="1072"/>
      <c r="T24" s="1072"/>
      <c r="U24" s="1072"/>
      <c r="V24" s="1072"/>
      <c r="W24" s="1072"/>
      <c r="X24" s="1072"/>
      <c r="Y24" s="1072"/>
      <c r="Z24" s="1072"/>
      <c r="AA24" s="1072"/>
      <c r="AB24" s="1072"/>
      <c r="AC24" s="1072"/>
      <c r="AD24" s="1072"/>
      <c r="AE24" s="1072"/>
      <c r="AF24" s="1072"/>
      <c r="AG24" s="1072"/>
      <c r="AH24" s="1072"/>
      <c r="AI24" s="1072"/>
      <c r="AJ24" s="1072"/>
      <c r="AK24" s="1072"/>
      <c r="AL24" s="1072"/>
      <c r="AM24" s="1072"/>
      <c r="AN24" s="1072"/>
      <c r="AO24" s="1072"/>
      <c r="AP24" s="1072"/>
      <c r="AQ24" s="1072"/>
      <c r="AR24" s="1072"/>
      <c r="AS24" s="1072"/>
      <c r="AT24" s="1072"/>
      <c r="AU24" s="1072"/>
      <c r="AV24" s="1072"/>
      <c r="AW24" s="1072"/>
      <c r="AX24" s="1072"/>
      <c r="AY24" s="1072"/>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1" t="s">
        <v>394</v>
      </c>
      <c r="B25" s="1071"/>
      <c r="C25" s="1071"/>
      <c r="D25" s="1071"/>
      <c r="E25" s="1071"/>
      <c r="F25" s="1071"/>
      <c r="G25" s="1071"/>
      <c r="H25" s="1071"/>
      <c r="I25" s="1071"/>
      <c r="J25" s="1071"/>
      <c r="K25" s="1071"/>
      <c r="L25" s="1071"/>
      <c r="M25" s="1071"/>
      <c r="N25" s="1071"/>
      <c r="O25" s="1071"/>
      <c r="P25" s="1071"/>
      <c r="Q25" s="1071"/>
      <c r="R25" s="1071"/>
      <c r="S25" s="1071"/>
      <c r="T25" s="1071"/>
      <c r="U25" s="1071"/>
      <c r="V25" s="1071"/>
      <c r="W25" s="1071"/>
      <c r="X25" s="1071"/>
      <c r="Y25" s="1071"/>
      <c r="Z25" s="1071"/>
      <c r="AA25" s="1071"/>
      <c r="AB25" s="1071"/>
      <c r="AC25" s="1071"/>
      <c r="AD25" s="1071"/>
      <c r="AE25" s="1071"/>
      <c r="AF25" s="1071"/>
      <c r="AG25" s="1071"/>
      <c r="AH25" s="1071"/>
      <c r="AI25" s="1071"/>
      <c r="AJ25" s="1071"/>
      <c r="AK25" s="1071"/>
      <c r="AL25" s="1071"/>
      <c r="AM25" s="1071"/>
      <c r="AN25" s="1071"/>
      <c r="AO25" s="1071"/>
      <c r="AP25" s="1071"/>
      <c r="AQ25" s="1071"/>
      <c r="AR25" s="1071"/>
      <c r="AS25" s="1071"/>
      <c r="AT25" s="1071"/>
      <c r="AU25" s="1071"/>
      <c r="AV25" s="1071"/>
      <c r="AW25" s="1071"/>
      <c r="AX25" s="1071"/>
      <c r="AY25" s="1071"/>
      <c r="AZ25" s="1071"/>
      <c r="BA25" s="1071"/>
      <c r="BB25" s="1071"/>
      <c r="BC25" s="1071"/>
      <c r="BD25" s="1071"/>
      <c r="BE25" s="1071"/>
      <c r="BF25" s="1071"/>
      <c r="BG25" s="1071"/>
      <c r="BH25" s="1071"/>
      <c r="BI25" s="1071"/>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372</v>
      </c>
      <c r="B26" s="1009"/>
      <c r="C26" s="1009"/>
      <c r="D26" s="1009"/>
      <c r="E26" s="1009"/>
      <c r="F26" s="1009"/>
      <c r="G26" s="1009"/>
      <c r="H26" s="1009"/>
      <c r="I26" s="1009"/>
      <c r="J26" s="1009"/>
      <c r="K26" s="1009"/>
      <c r="L26" s="1009"/>
      <c r="M26" s="1009"/>
      <c r="N26" s="1009"/>
      <c r="O26" s="1009"/>
      <c r="P26" s="1010"/>
      <c r="Q26" s="1014" t="s">
        <v>395</v>
      </c>
      <c r="R26" s="1015"/>
      <c r="S26" s="1015"/>
      <c r="T26" s="1015"/>
      <c r="U26" s="1016"/>
      <c r="V26" s="1014" t="s">
        <v>396</v>
      </c>
      <c r="W26" s="1015"/>
      <c r="X26" s="1015"/>
      <c r="Y26" s="1015"/>
      <c r="Z26" s="1016"/>
      <c r="AA26" s="1014" t="s">
        <v>397</v>
      </c>
      <c r="AB26" s="1015"/>
      <c r="AC26" s="1015"/>
      <c r="AD26" s="1015"/>
      <c r="AE26" s="1015"/>
      <c r="AF26" s="1067" t="s">
        <v>398</v>
      </c>
      <c r="AG26" s="1021"/>
      <c r="AH26" s="1021"/>
      <c r="AI26" s="1021"/>
      <c r="AJ26" s="1068"/>
      <c r="AK26" s="1015" t="s">
        <v>399</v>
      </c>
      <c r="AL26" s="1015"/>
      <c r="AM26" s="1015"/>
      <c r="AN26" s="1015"/>
      <c r="AO26" s="1016"/>
      <c r="AP26" s="1014" t="s">
        <v>400</v>
      </c>
      <c r="AQ26" s="1015"/>
      <c r="AR26" s="1015"/>
      <c r="AS26" s="1015"/>
      <c r="AT26" s="1016"/>
      <c r="AU26" s="1014" t="s">
        <v>401</v>
      </c>
      <c r="AV26" s="1015"/>
      <c r="AW26" s="1015"/>
      <c r="AX26" s="1015"/>
      <c r="AY26" s="1016"/>
      <c r="AZ26" s="1014" t="s">
        <v>402</v>
      </c>
      <c r="BA26" s="1015"/>
      <c r="BB26" s="1015"/>
      <c r="BC26" s="1015"/>
      <c r="BD26" s="1016"/>
      <c r="BE26" s="1014" t="s">
        <v>379</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69"/>
      <c r="AG27" s="1024"/>
      <c r="AH27" s="1024"/>
      <c r="AI27" s="1024"/>
      <c r="AJ27" s="1070"/>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59" t="s">
        <v>403</v>
      </c>
      <c r="C28" s="1060"/>
      <c r="D28" s="1060"/>
      <c r="E28" s="1060"/>
      <c r="F28" s="1060"/>
      <c r="G28" s="1060"/>
      <c r="H28" s="1060"/>
      <c r="I28" s="1060"/>
      <c r="J28" s="1060"/>
      <c r="K28" s="1060"/>
      <c r="L28" s="1060"/>
      <c r="M28" s="1060"/>
      <c r="N28" s="1060"/>
      <c r="O28" s="1060"/>
      <c r="P28" s="1061"/>
      <c r="Q28" s="1062">
        <v>1069</v>
      </c>
      <c r="R28" s="1063"/>
      <c r="S28" s="1063"/>
      <c r="T28" s="1063"/>
      <c r="U28" s="1063"/>
      <c r="V28" s="1063">
        <v>1029</v>
      </c>
      <c r="W28" s="1063"/>
      <c r="X28" s="1063"/>
      <c r="Y28" s="1063"/>
      <c r="Z28" s="1063"/>
      <c r="AA28" s="1063">
        <v>40</v>
      </c>
      <c r="AB28" s="1063"/>
      <c r="AC28" s="1063"/>
      <c r="AD28" s="1063"/>
      <c r="AE28" s="1064"/>
      <c r="AF28" s="1065">
        <v>-16</v>
      </c>
      <c r="AG28" s="1063"/>
      <c r="AH28" s="1063"/>
      <c r="AI28" s="1063"/>
      <c r="AJ28" s="1066"/>
      <c r="AK28" s="1055">
        <v>111</v>
      </c>
      <c r="AL28" s="1056"/>
      <c r="AM28" s="1056"/>
      <c r="AN28" s="1056"/>
      <c r="AO28" s="1056"/>
      <c r="AP28" s="995" t="s">
        <v>513</v>
      </c>
      <c r="AQ28" s="995"/>
      <c r="AR28" s="995"/>
      <c r="AS28" s="995"/>
      <c r="AT28" s="995"/>
      <c r="AU28" s="995" t="s">
        <v>513</v>
      </c>
      <c r="AV28" s="995"/>
      <c r="AW28" s="995"/>
      <c r="AX28" s="995"/>
      <c r="AY28" s="995"/>
      <c r="AZ28" s="995" t="s">
        <v>513</v>
      </c>
      <c r="BA28" s="995"/>
      <c r="BB28" s="995"/>
      <c r="BC28" s="995"/>
      <c r="BD28" s="995"/>
      <c r="BE28" s="1057"/>
      <c r="BF28" s="1057"/>
      <c r="BG28" s="1057"/>
      <c r="BH28" s="1057"/>
      <c r="BI28" s="1058"/>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404</v>
      </c>
      <c r="C29" s="1044"/>
      <c r="D29" s="1044"/>
      <c r="E29" s="1044"/>
      <c r="F29" s="1044"/>
      <c r="G29" s="1044"/>
      <c r="H29" s="1044"/>
      <c r="I29" s="1044"/>
      <c r="J29" s="1044"/>
      <c r="K29" s="1044"/>
      <c r="L29" s="1044"/>
      <c r="M29" s="1044"/>
      <c r="N29" s="1044"/>
      <c r="O29" s="1044"/>
      <c r="P29" s="1045"/>
      <c r="Q29" s="1051">
        <v>1112</v>
      </c>
      <c r="R29" s="1052"/>
      <c r="S29" s="1052"/>
      <c r="T29" s="1052"/>
      <c r="U29" s="1052"/>
      <c r="V29" s="1052">
        <v>1062</v>
      </c>
      <c r="W29" s="1052"/>
      <c r="X29" s="1052"/>
      <c r="Y29" s="1052"/>
      <c r="Z29" s="1052"/>
      <c r="AA29" s="1052">
        <v>50</v>
      </c>
      <c r="AB29" s="1052"/>
      <c r="AC29" s="1052"/>
      <c r="AD29" s="1052"/>
      <c r="AE29" s="1053"/>
      <c r="AF29" s="1048">
        <v>50</v>
      </c>
      <c r="AG29" s="1049"/>
      <c r="AH29" s="1049"/>
      <c r="AI29" s="1049"/>
      <c r="AJ29" s="1050"/>
      <c r="AK29" s="993">
        <v>205</v>
      </c>
      <c r="AL29" s="984"/>
      <c r="AM29" s="984"/>
      <c r="AN29" s="984"/>
      <c r="AO29" s="984"/>
      <c r="AP29" s="984" t="s">
        <v>591</v>
      </c>
      <c r="AQ29" s="984"/>
      <c r="AR29" s="984"/>
      <c r="AS29" s="984"/>
      <c r="AT29" s="984"/>
      <c r="AU29" s="984" t="s">
        <v>591</v>
      </c>
      <c r="AV29" s="984"/>
      <c r="AW29" s="984"/>
      <c r="AX29" s="984"/>
      <c r="AY29" s="984"/>
      <c r="AZ29" s="1054" t="s">
        <v>591</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405</v>
      </c>
      <c r="C30" s="1044"/>
      <c r="D30" s="1044"/>
      <c r="E30" s="1044"/>
      <c r="F30" s="1044"/>
      <c r="G30" s="1044"/>
      <c r="H30" s="1044"/>
      <c r="I30" s="1044"/>
      <c r="J30" s="1044"/>
      <c r="K30" s="1044"/>
      <c r="L30" s="1044"/>
      <c r="M30" s="1044"/>
      <c r="N30" s="1044"/>
      <c r="O30" s="1044"/>
      <c r="P30" s="1045"/>
      <c r="Q30" s="1051">
        <v>246</v>
      </c>
      <c r="R30" s="1052"/>
      <c r="S30" s="1052"/>
      <c r="T30" s="1052"/>
      <c r="U30" s="1052"/>
      <c r="V30" s="1052">
        <v>246</v>
      </c>
      <c r="W30" s="1052"/>
      <c r="X30" s="1052"/>
      <c r="Y30" s="1052"/>
      <c r="Z30" s="1052"/>
      <c r="AA30" s="984" t="s">
        <v>591</v>
      </c>
      <c r="AB30" s="984"/>
      <c r="AC30" s="984"/>
      <c r="AD30" s="984"/>
      <c r="AE30" s="984"/>
      <c r="AF30" s="1048" t="s">
        <v>593</v>
      </c>
      <c r="AG30" s="1049"/>
      <c r="AH30" s="1049"/>
      <c r="AI30" s="1049"/>
      <c r="AJ30" s="1050"/>
      <c r="AK30" s="993">
        <v>128</v>
      </c>
      <c r="AL30" s="984"/>
      <c r="AM30" s="984"/>
      <c r="AN30" s="984"/>
      <c r="AO30" s="984"/>
      <c r="AP30" s="994" t="s">
        <v>591</v>
      </c>
      <c r="AQ30" s="992"/>
      <c r="AR30" s="992"/>
      <c r="AS30" s="992"/>
      <c r="AT30" s="993"/>
      <c r="AU30" s="984" t="s">
        <v>591</v>
      </c>
      <c r="AV30" s="984"/>
      <c r="AW30" s="984"/>
      <c r="AX30" s="984"/>
      <c r="AY30" s="984"/>
      <c r="AZ30" s="1054" t="s">
        <v>591</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406</v>
      </c>
      <c r="C31" s="1044"/>
      <c r="D31" s="1044"/>
      <c r="E31" s="1044"/>
      <c r="F31" s="1044"/>
      <c r="G31" s="1044"/>
      <c r="H31" s="1044"/>
      <c r="I31" s="1044"/>
      <c r="J31" s="1044"/>
      <c r="K31" s="1044"/>
      <c r="L31" s="1044"/>
      <c r="M31" s="1044"/>
      <c r="N31" s="1044"/>
      <c r="O31" s="1044"/>
      <c r="P31" s="1045"/>
      <c r="Q31" s="1051">
        <v>438</v>
      </c>
      <c r="R31" s="1052"/>
      <c r="S31" s="1052"/>
      <c r="T31" s="1052"/>
      <c r="U31" s="1052"/>
      <c r="V31" s="1052">
        <v>425</v>
      </c>
      <c r="W31" s="1052"/>
      <c r="X31" s="1052"/>
      <c r="Y31" s="1052"/>
      <c r="Z31" s="1052"/>
      <c r="AA31" s="1052">
        <f>Q31-V31</f>
        <v>13</v>
      </c>
      <c r="AB31" s="1052"/>
      <c r="AC31" s="1052"/>
      <c r="AD31" s="1052"/>
      <c r="AE31" s="1053"/>
      <c r="AF31" s="1048">
        <v>153</v>
      </c>
      <c r="AG31" s="1049"/>
      <c r="AH31" s="1049"/>
      <c r="AI31" s="1049"/>
      <c r="AJ31" s="1050"/>
      <c r="AK31" s="993">
        <v>91</v>
      </c>
      <c r="AL31" s="984"/>
      <c r="AM31" s="984"/>
      <c r="AN31" s="984"/>
      <c r="AO31" s="984"/>
      <c r="AP31" s="984">
        <v>2228</v>
      </c>
      <c r="AQ31" s="984"/>
      <c r="AR31" s="984"/>
      <c r="AS31" s="984"/>
      <c r="AT31" s="984"/>
      <c r="AU31" s="993">
        <v>878</v>
      </c>
      <c r="AV31" s="984"/>
      <c r="AW31" s="984"/>
      <c r="AX31" s="984"/>
      <c r="AY31" s="984"/>
      <c r="AZ31" s="1054" t="s">
        <v>591</v>
      </c>
      <c r="BA31" s="1054"/>
      <c r="BB31" s="1054"/>
      <c r="BC31" s="1054"/>
      <c r="BD31" s="1054"/>
      <c r="BE31" s="985" t="s">
        <v>407</v>
      </c>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t="s">
        <v>408</v>
      </c>
      <c r="C32" s="1044"/>
      <c r="D32" s="1044"/>
      <c r="E32" s="1044"/>
      <c r="F32" s="1044"/>
      <c r="G32" s="1044"/>
      <c r="H32" s="1044"/>
      <c r="I32" s="1044"/>
      <c r="J32" s="1044"/>
      <c r="K32" s="1044"/>
      <c r="L32" s="1044"/>
      <c r="M32" s="1044"/>
      <c r="N32" s="1044"/>
      <c r="O32" s="1044"/>
      <c r="P32" s="1045"/>
      <c r="Q32" s="1051">
        <v>159</v>
      </c>
      <c r="R32" s="1052"/>
      <c r="S32" s="1052"/>
      <c r="T32" s="1052"/>
      <c r="U32" s="1052"/>
      <c r="V32" s="1052">
        <v>152</v>
      </c>
      <c r="W32" s="1052"/>
      <c r="X32" s="1052"/>
      <c r="Y32" s="1052"/>
      <c r="Z32" s="1052"/>
      <c r="AA32" s="1052">
        <f t="shared" ref="AA32:AA33" si="0">Q32-V32</f>
        <v>7</v>
      </c>
      <c r="AB32" s="1052"/>
      <c r="AC32" s="1052"/>
      <c r="AD32" s="1052"/>
      <c r="AE32" s="1053"/>
      <c r="AF32" s="1048">
        <v>60</v>
      </c>
      <c r="AG32" s="1049"/>
      <c r="AH32" s="1049"/>
      <c r="AI32" s="1049"/>
      <c r="AJ32" s="1050"/>
      <c r="AK32" s="993" t="s">
        <v>593</v>
      </c>
      <c r="AL32" s="984"/>
      <c r="AM32" s="984"/>
      <c r="AN32" s="984"/>
      <c r="AO32" s="984"/>
      <c r="AP32" s="984">
        <v>70</v>
      </c>
      <c r="AQ32" s="984"/>
      <c r="AR32" s="984"/>
      <c r="AS32" s="984"/>
      <c r="AT32" s="984"/>
      <c r="AU32" s="1054" t="s">
        <v>591</v>
      </c>
      <c r="AV32" s="1054"/>
      <c r="AW32" s="1054"/>
      <c r="AX32" s="1054"/>
      <c r="AY32" s="1054"/>
      <c r="AZ32" s="1054" t="s">
        <v>591</v>
      </c>
      <c r="BA32" s="1054"/>
      <c r="BB32" s="1054"/>
      <c r="BC32" s="1054"/>
      <c r="BD32" s="1054"/>
      <c r="BE32" s="985" t="s">
        <v>407</v>
      </c>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t="s">
        <v>409</v>
      </c>
      <c r="C33" s="1044"/>
      <c r="D33" s="1044"/>
      <c r="E33" s="1044"/>
      <c r="F33" s="1044"/>
      <c r="G33" s="1044"/>
      <c r="H33" s="1044"/>
      <c r="I33" s="1044"/>
      <c r="J33" s="1044"/>
      <c r="K33" s="1044"/>
      <c r="L33" s="1044"/>
      <c r="M33" s="1044"/>
      <c r="N33" s="1044"/>
      <c r="O33" s="1044"/>
      <c r="P33" s="1045"/>
      <c r="Q33" s="1051">
        <v>1408</v>
      </c>
      <c r="R33" s="1052"/>
      <c r="S33" s="1052"/>
      <c r="T33" s="1052"/>
      <c r="U33" s="1052"/>
      <c r="V33" s="1052">
        <v>1455</v>
      </c>
      <c r="W33" s="1052"/>
      <c r="X33" s="1052"/>
      <c r="Y33" s="1052"/>
      <c r="Z33" s="1052"/>
      <c r="AA33" s="1052">
        <f t="shared" si="0"/>
        <v>-47</v>
      </c>
      <c r="AB33" s="1052"/>
      <c r="AC33" s="1052"/>
      <c r="AD33" s="1052"/>
      <c r="AE33" s="1053"/>
      <c r="AF33" s="1048">
        <v>525</v>
      </c>
      <c r="AG33" s="1049"/>
      <c r="AH33" s="1049"/>
      <c r="AI33" s="1049"/>
      <c r="AJ33" s="1050"/>
      <c r="AK33" s="993">
        <v>269</v>
      </c>
      <c r="AL33" s="984"/>
      <c r="AM33" s="984"/>
      <c r="AN33" s="984"/>
      <c r="AO33" s="984"/>
      <c r="AP33" s="984">
        <v>988</v>
      </c>
      <c r="AQ33" s="984"/>
      <c r="AR33" s="984"/>
      <c r="AS33" s="984"/>
      <c r="AT33" s="984"/>
      <c r="AU33" s="993">
        <v>524</v>
      </c>
      <c r="AV33" s="984"/>
      <c r="AW33" s="984"/>
      <c r="AX33" s="984"/>
      <c r="AY33" s="984"/>
      <c r="AZ33" s="1054" t="s">
        <v>591</v>
      </c>
      <c r="BA33" s="1054"/>
      <c r="BB33" s="1054"/>
      <c r="BC33" s="1054"/>
      <c r="BD33" s="1054"/>
      <c r="BE33" s="985" t="s">
        <v>407</v>
      </c>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t="s">
        <v>410</v>
      </c>
      <c r="C34" s="1044"/>
      <c r="D34" s="1044"/>
      <c r="E34" s="1044"/>
      <c r="F34" s="1044"/>
      <c r="G34" s="1044"/>
      <c r="H34" s="1044"/>
      <c r="I34" s="1044"/>
      <c r="J34" s="1044"/>
      <c r="K34" s="1044"/>
      <c r="L34" s="1044"/>
      <c r="M34" s="1044"/>
      <c r="N34" s="1044"/>
      <c r="O34" s="1044"/>
      <c r="P34" s="1045"/>
      <c r="Q34" s="1051">
        <v>48</v>
      </c>
      <c r="R34" s="1052"/>
      <c r="S34" s="1052"/>
      <c r="T34" s="1052"/>
      <c r="U34" s="1052"/>
      <c r="V34" s="1052">
        <v>50</v>
      </c>
      <c r="W34" s="1052"/>
      <c r="X34" s="1052"/>
      <c r="Y34" s="1052"/>
      <c r="Z34" s="1052"/>
      <c r="AA34" s="1052">
        <f>Q34-V34</f>
        <v>-2</v>
      </c>
      <c r="AB34" s="1052"/>
      <c r="AC34" s="1052"/>
      <c r="AD34" s="1052"/>
      <c r="AE34" s="1053"/>
      <c r="AF34" s="1048">
        <v>47</v>
      </c>
      <c r="AG34" s="1049"/>
      <c r="AH34" s="1049"/>
      <c r="AI34" s="1049"/>
      <c r="AJ34" s="1050"/>
      <c r="AK34" s="993">
        <v>21</v>
      </c>
      <c r="AL34" s="984"/>
      <c r="AM34" s="984"/>
      <c r="AN34" s="984"/>
      <c r="AO34" s="984"/>
      <c r="AP34" s="984">
        <v>128</v>
      </c>
      <c r="AQ34" s="984"/>
      <c r="AR34" s="984"/>
      <c r="AS34" s="984"/>
      <c r="AT34" s="984"/>
      <c r="AU34" s="984">
        <v>93</v>
      </c>
      <c r="AV34" s="984"/>
      <c r="AW34" s="984"/>
      <c r="AX34" s="984"/>
      <c r="AY34" s="984"/>
      <c r="AZ34" s="1054" t="s">
        <v>591</v>
      </c>
      <c r="BA34" s="1054"/>
      <c r="BB34" s="1054"/>
      <c r="BC34" s="1054"/>
      <c r="BD34" s="1054"/>
      <c r="BE34" s="985" t="s">
        <v>411</v>
      </c>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412</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391</v>
      </c>
      <c r="B63" s="950" t="s">
        <v>413</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818</v>
      </c>
      <c r="AG63" s="972"/>
      <c r="AH63" s="972"/>
      <c r="AI63" s="972"/>
      <c r="AJ63" s="1035"/>
      <c r="AK63" s="1036"/>
      <c r="AL63" s="976"/>
      <c r="AM63" s="976"/>
      <c r="AN63" s="976"/>
      <c r="AO63" s="976"/>
      <c r="AP63" s="972">
        <v>3414</v>
      </c>
      <c r="AQ63" s="972"/>
      <c r="AR63" s="972"/>
      <c r="AS63" s="972"/>
      <c r="AT63" s="972"/>
      <c r="AU63" s="972">
        <v>1495</v>
      </c>
      <c r="AV63" s="972"/>
      <c r="AW63" s="972"/>
      <c r="AX63" s="972"/>
      <c r="AY63" s="972"/>
      <c r="AZ63" s="1030"/>
      <c r="BA63" s="1030"/>
      <c r="BB63" s="1030"/>
      <c r="BC63" s="1030"/>
      <c r="BD63" s="1030"/>
      <c r="BE63" s="973"/>
      <c r="BF63" s="973"/>
      <c r="BG63" s="973"/>
      <c r="BH63" s="973"/>
      <c r="BI63" s="974"/>
      <c r="BJ63" s="1031" t="s">
        <v>130</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414</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415</v>
      </c>
      <c r="B66" s="1009"/>
      <c r="C66" s="1009"/>
      <c r="D66" s="1009"/>
      <c r="E66" s="1009"/>
      <c r="F66" s="1009"/>
      <c r="G66" s="1009"/>
      <c r="H66" s="1009"/>
      <c r="I66" s="1009"/>
      <c r="J66" s="1009"/>
      <c r="K66" s="1009"/>
      <c r="L66" s="1009"/>
      <c r="M66" s="1009"/>
      <c r="N66" s="1009"/>
      <c r="O66" s="1009"/>
      <c r="P66" s="1010"/>
      <c r="Q66" s="1014" t="s">
        <v>416</v>
      </c>
      <c r="R66" s="1015"/>
      <c r="S66" s="1015"/>
      <c r="T66" s="1015"/>
      <c r="U66" s="1016"/>
      <c r="V66" s="1014" t="s">
        <v>396</v>
      </c>
      <c r="W66" s="1015"/>
      <c r="X66" s="1015"/>
      <c r="Y66" s="1015"/>
      <c r="Z66" s="1016"/>
      <c r="AA66" s="1014" t="s">
        <v>397</v>
      </c>
      <c r="AB66" s="1015"/>
      <c r="AC66" s="1015"/>
      <c r="AD66" s="1015"/>
      <c r="AE66" s="1016"/>
      <c r="AF66" s="1020" t="s">
        <v>417</v>
      </c>
      <c r="AG66" s="1021"/>
      <c r="AH66" s="1021"/>
      <c r="AI66" s="1021"/>
      <c r="AJ66" s="1022"/>
      <c r="AK66" s="1014" t="s">
        <v>399</v>
      </c>
      <c r="AL66" s="1009"/>
      <c r="AM66" s="1009"/>
      <c r="AN66" s="1009"/>
      <c r="AO66" s="1010"/>
      <c r="AP66" s="1014" t="s">
        <v>400</v>
      </c>
      <c r="AQ66" s="1015"/>
      <c r="AR66" s="1015"/>
      <c r="AS66" s="1015"/>
      <c r="AT66" s="1016"/>
      <c r="AU66" s="1014" t="s">
        <v>418</v>
      </c>
      <c r="AV66" s="1015"/>
      <c r="AW66" s="1015"/>
      <c r="AX66" s="1015"/>
      <c r="AY66" s="1016"/>
      <c r="AZ66" s="1014" t="s">
        <v>379</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585</v>
      </c>
      <c r="C68" s="999"/>
      <c r="D68" s="999"/>
      <c r="E68" s="999"/>
      <c r="F68" s="999"/>
      <c r="G68" s="999"/>
      <c r="H68" s="999"/>
      <c r="I68" s="999"/>
      <c r="J68" s="999"/>
      <c r="K68" s="999"/>
      <c r="L68" s="999"/>
      <c r="M68" s="999"/>
      <c r="N68" s="999"/>
      <c r="O68" s="999"/>
      <c r="P68" s="1000"/>
      <c r="Q68" s="1001">
        <v>4</v>
      </c>
      <c r="R68" s="995"/>
      <c r="S68" s="995"/>
      <c r="T68" s="995"/>
      <c r="U68" s="995"/>
      <c r="V68" s="995">
        <v>3</v>
      </c>
      <c r="W68" s="995"/>
      <c r="X68" s="995"/>
      <c r="Y68" s="995"/>
      <c r="Z68" s="995"/>
      <c r="AA68" s="995">
        <v>1</v>
      </c>
      <c r="AB68" s="995"/>
      <c r="AC68" s="995"/>
      <c r="AD68" s="995"/>
      <c r="AE68" s="995"/>
      <c r="AF68" s="995">
        <v>1</v>
      </c>
      <c r="AG68" s="995"/>
      <c r="AH68" s="995"/>
      <c r="AI68" s="995"/>
      <c r="AJ68" s="995"/>
      <c r="AK68" s="995" t="s">
        <v>513</v>
      </c>
      <c r="AL68" s="995"/>
      <c r="AM68" s="995"/>
      <c r="AN68" s="995"/>
      <c r="AO68" s="995"/>
      <c r="AP68" s="995" t="s">
        <v>513</v>
      </c>
      <c r="AQ68" s="995"/>
      <c r="AR68" s="995"/>
      <c r="AS68" s="995"/>
      <c r="AT68" s="995"/>
      <c r="AU68" s="995" t="s">
        <v>513</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592</v>
      </c>
      <c r="C69" s="988"/>
      <c r="D69" s="988"/>
      <c r="E69" s="988"/>
      <c r="F69" s="988"/>
      <c r="G69" s="988"/>
      <c r="H69" s="988"/>
      <c r="I69" s="988"/>
      <c r="J69" s="988"/>
      <c r="K69" s="988"/>
      <c r="L69" s="988"/>
      <c r="M69" s="988"/>
      <c r="N69" s="988"/>
      <c r="O69" s="988"/>
      <c r="P69" s="989"/>
      <c r="Q69" s="990">
        <v>4809</v>
      </c>
      <c r="R69" s="984"/>
      <c r="S69" s="984"/>
      <c r="T69" s="984"/>
      <c r="U69" s="984"/>
      <c r="V69" s="984">
        <v>4560</v>
      </c>
      <c r="W69" s="984"/>
      <c r="X69" s="984"/>
      <c r="Y69" s="984"/>
      <c r="Z69" s="984"/>
      <c r="AA69" s="984">
        <v>253</v>
      </c>
      <c r="AB69" s="984"/>
      <c r="AC69" s="984"/>
      <c r="AD69" s="984"/>
      <c r="AE69" s="984"/>
      <c r="AF69" s="984">
        <v>258</v>
      </c>
      <c r="AG69" s="984"/>
      <c r="AH69" s="984"/>
      <c r="AI69" s="984"/>
      <c r="AJ69" s="984"/>
      <c r="AK69" s="984">
        <v>187</v>
      </c>
      <c r="AL69" s="984"/>
      <c r="AM69" s="984"/>
      <c r="AN69" s="984"/>
      <c r="AO69" s="984"/>
      <c r="AP69" s="984" t="s">
        <v>591</v>
      </c>
      <c r="AQ69" s="984"/>
      <c r="AR69" s="984"/>
      <c r="AS69" s="984"/>
      <c r="AT69" s="984"/>
      <c r="AU69" s="984" t="s">
        <v>591</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586</v>
      </c>
      <c r="C70" s="988"/>
      <c r="D70" s="988"/>
      <c r="E70" s="988"/>
      <c r="F70" s="988"/>
      <c r="G70" s="988"/>
      <c r="H70" s="988"/>
      <c r="I70" s="988"/>
      <c r="J70" s="988"/>
      <c r="K70" s="988"/>
      <c r="L70" s="988"/>
      <c r="M70" s="988"/>
      <c r="N70" s="988"/>
      <c r="O70" s="988"/>
      <c r="P70" s="989"/>
      <c r="Q70" s="990">
        <v>552</v>
      </c>
      <c r="R70" s="984"/>
      <c r="S70" s="984"/>
      <c r="T70" s="984"/>
      <c r="U70" s="984"/>
      <c r="V70" s="984">
        <v>547</v>
      </c>
      <c r="W70" s="984"/>
      <c r="X70" s="984"/>
      <c r="Y70" s="984"/>
      <c r="Z70" s="984"/>
      <c r="AA70" s="984">
        <v>5</v>
      </c>
      <c r="AB70" s="984"/>
      <c r="AC70" s="984"/>
      <c r="AD70" s="984"/>
      <c r="AE70" s="984"/>
      <c r="AF70" s="984">
        <v>5</v>
      </c>
      <c r="AG70" s="984"/>
      <c r="AH70" s="984"/>
      <c r="AI70" s="984"/>
      <c r="AJ70" s="984"/>
      <c r="AK70" s="984" t="s">
        <v>591</v>
      </c>
      <c r="AL70" s="984"/>
      <c r="AM70" s="984"/>
      <c r="AN70" s="984"/>
      <c r="AO70" s="984"/>
      <c r="AP70" s="984">
        <v>453</v>
      </c>
      <c r="AQ70" s="984"/>
      <c r="AR70" s="984"/>
      <c r="AS70" s="984"/>
      <c r="AT70" s="984"/>
      <c r="AU70" s="984">
        <v>130</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587</v>
      </c>
      <c r="C71" s="988"/>
      <c r="D71" s="988"/>
      <c r="E71" s="988"/>
      <c r="F71" s="988"/>
      <c r="G71" s="988"/>
      <c r="H71" s="988"/>
      <c r="I71" s="988"/>
      <c r="J71" s="988"/>
      <c r="K71" s="988"/>
      <c r="L71" s="988"/>
      <c r="M71" s="988"/>
      <c r="N71" s="988"/>
      <c r="O71" s="988"/>
      <c r="P71" s="989"/>
      <c r="Q71" s="990">
        <v>925</v>
      </c>
      <c r="R71" s="984"/>
      <c r="S71" s="984"/>
      <c r="T71" s="984"/>
      <c r="U71" s="984"/>
      <c r="V71" s="984">
        <v>905</v>
      </c>
      <c r="W71" s="984"/>
      <c r="X71" s="984"/>
      <c r="Y71" s="984"/>
      <c r="Z71" s="984"/>
      <c r="AA71" s="984">
        <v>20</v>
      </c>
      <c r="AB71" s="984"/>
      <c r="AC71" s="984"/>
      <c r="AD71" s="984"/>
      <c r="AE71" s="984"/>
      <c r="AF71" s="984">
        <v>20</v>
      </c>
      <c r="AG71" s="984"/>
      <c r="AH71" s="984"/>
      <c r="AI71" s="984"/>
      <c r="AJ71" s="984"/>
      <c r="AK71" s="984">
        <v>76</v>
      </c>
      <c r="AL71" s="984"/>
      <c r="AM71" s="984"/>
      <c r="AN71" s="984"/>
      <c r="AO71" s="984"/>
      <c r="AP71" s="984" t="s">
        <v>591</v>
      </c>
      <c r="AQ71" s="984"/>
      <c r="AR71" s="984"/>
      <c r="AS71" s="984"/>
      <c r="AT71" s="984"/>
      <c r="AU71" s="984" t="s">
        <v>591</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588</v>
      </c>
      <c r="C72" s="988"/>
      <c r="D72" s="988"/>
      <c r="E72" s="988"/>
      <c r="F72" s="988"/>
      <c r="G72" s="988"/>
      <c r="H72" s="988"/>
      <c r="I72" s="988"/>
      <c r="J72" s="988"/>
      <c r="K72" s="988"/>
      <c r="L72" s="988"/>
      <c r="M72" s="988"/>
      <c r="N72" s="988"/>
      <c r="O72" s="988"/>
      <c r="P72" s="989"/>
      <c r="Q72" s="990">
        <v>267</v>
      </c>
      <c r="R72" s="984"/>
      <c r="S72" s="984"/>
      <c r="T72" s="984"/>
      <c r="U72" s="984"/>
      <c r="V72" s="994">
        <v>178</v>
      </c>
      <c r="W72" s="992"/>
      <c r="X72" s="992"/>
      <c r="Y72" s="992"/>
      <c r="Z72" s="993"/>
      <c r="AA72" s="984">
        <v>89</v>
      </c>
      <c r="AB72" s="984"/>
      <c r="AC72" s="984"/>
      <c r="AD72" s="984"/>
      <c r="AE72" s="984"/>
      <c r="AF72" s="984">
        <v>89</v>
      </c>
      <c r="AG72" s="984"/>
      <c r="AH72" s="984"/>
      <c r="AI72" s="984"/>
      <c r="AJ72" s="984"/>
      <c r="AK72" s="984">
        <v>13</v>
      </c>
      <c r="AL72" s="984"/>
      <c r="AM72" s="984"/>
      <c r="AN72" s="984"/>
      <c r="AO72" s="984"/>
      <c r="AP72" s="984" t="s">
        <v>591</v>
      </c>
      <c r="AQ72" s="984"/>
      <c r="AR72" s="984"/>
      <c r="AS72" s="984"/>
      <c r="AT72" s="984"/>
      <c r="AU72" s="984" t="s">
        <v>591</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589</v>
      </c>
      <c r="C73" s="988"/>
      <c r="D73" s="988"/>
      <c r="E73" s="988"/>
      <c r="F73" s="988"/>
      <c r="G73" s="988"/>
      <c r="H73" s="988"/>
      <c r="I73" s="988"/>
      <c r="J73" s="988"/>
      <c r="K73" s="988"/>
      <c r="L73" s="988"/>
      <c r="M73" s="988"/>
      <c r="N73" s="988"/>
      <c r="O73" s="988"/>
      <c r="P73" s="989"/>
      <c r="Q73" s="990">
        <v>7352</v>
      </c>
      <c r="R73" s="984"/>
      <c r="S73" s="984"/>
      <c r="T73" s="984"/>
      <c r="U73" s="984"/>
      <c r="V73" s="984">
        <v>7276</v>
      </c>
      <c r="W73" s="984"/>
      <c r="X73" s="984"/>
      <c r="Y73" s="984"/>
      <c r="Z73" s="984"/>
      <c r="AA73" s="984">
        <v>76</v>
      </c>
      <c r="AB73" s="984"/>
      <c r="AC73" s="984"/>
      <c r="AD73" s="984"/>
      <c r="AE73" s="984"/>
      <c r="AF73" s="984">
        <v>76</v>
      </c>
      <c r="AG73" s="984"/>
      <c r="AH73" s="984"/>
      <c r="AI73" s="984"/>
      <c r="AJ73" s="984"/>
      <c r="AK73" s="984">
        <v>3086</v>
      </c>
      <c r="AL73" s="984"/>
      <c r="AM73" s="984"/>
      <c r="AN73" s="984"/>
      <c r="AO73" s="984"/>
      <c r="AP73" s="984" t="s">
        <v>591</v>
      </c>
      <c r="AQ73" s="984"/>
      <c r="AR73" s="984"/>
      <c r="AS73" s="984"/>
      <c r="AT73" s="984"/>
      <c r="AU73" s="984" t="s">
        <v>591</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590</v>
      </c>
      <c r="C74" s="988"/>
      <c r="D74" s="988"/>
      <c r="E74" s="988"/>
      <c r="F74" s="988"/>
      <c r="G74" s="988"/>
      <c r="H74" s="988"/>
      <c r="I74" s="988"/>
      <c r="J74" s="988"/>
      <c r="K74" s="988"/>
      <c r="L74" s="988"/>
      <c r="M74" s="988"/>
      <c r="N74" s="988"/>
      <c r="O74" s="988"/>
      <c r="P74" s="989"/>
      <c r="Q74" s="990">
        <v>1524702</v>
      </c>
      <c r="R74" s="984"/>
      <c r="S74" s="984"/>
      <c r="T74" s="984"/>
      <c r="U74" s="984"/>
      <c r="V74" s="984">
        <v>1496148</v>
      </c>
      <c r="W74" s="984"/>
      <c r="X74" s="984"/>
      <c r="Y74" s="984"/>
      <c r="Z74" s="984"/>
      <c r="AA74" s="984">
        <v>28554</v>
      </c>
      <c r="AB74" s="984"/>
      <c r="AC74" s="984"/>
      <c r="AD74" s="984"/>
      <c r="AE74" s="984"/>
      <c r="AF74" s="984">
        <v>28554</v>
      </c>
      <c r="AG74" s="984"/>
      <c r="AH74" s="984"/>
      <c r="AI74" s="984"/>
      <c r="AJ74" s="984"/>
      <c r="AK74" s="984">
        <v>15234</v>
      </c>
      <c r="AL74" s="984"/>
      <c r="AM74" s="984"/>
      <c r="AN74" s="984"/>
      <c r="AO74" s="984"/>
      <c r="AP74" s="984" t="s">
        <v>591</v>
      </c>
      <c r="AQ74" s="984"/>
      <c r="AR74" s="984"/>
      <c r="AS74" s="984"/>
      <c r="AT74" s="984"/>
      <c r="AU74" s="984" t="s">
        <v>591</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391</v>
      </c>
      <c r="B88" s="950" t="s">
        <v>419</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29003</v>
      </c>
      <c r="AG88" s="972"/>
      <c r="AH88" s="972"/>
      <c r="AI88" s="972"/>
      <c r="AJ88" s="972"/>
      <c r="AK88" s="976"/>
      <c r="AL88" s="976"/>
      <c r="AM88" s="976"/>
      <c r="AN88" s="976"/>
      <c r="AO88" s="976"/>
      <c r="AP88" s="972">
        <v>453</v>
      </c>
      <c r="AQ88" s="972"/>
      <c r="AR88" s="972"/>
      <c r="AS88" s="972"/>
      <c r="AT88" s="972"/>
      <c r="AU88" s="972">
        <v>130</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391</v>
      </c>
      <c r="BR102" s="950" t="s">
        <v>420</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c r="CS102" s="966"/>
      <c r="CT102" s="966"/>
      <c r="CU102" s="966"/>
      <c r="CV102" s="967"/>
      <c r="CW102" s="965"/>
      <c r="CX102" s="966"/>
      <c r="CY102" s="966"/>
      <c r="CZ102" s="966"/>
      <c r="DA102" s="967"/>
      <c r="DB102" s="965"/>
      <c r="DC102" s="966"/>
      <c r="DD102" s="966"/>
      <c r="DE102" s="966"/>
      <c r="DF102" s="967"/>
      <c r="DG102" s="965"/>
      <c r="DH102" s="966"/>
      <c r="DI102" s="966"/>
      <c r="DJ102" s="966"/>
      <c r="DK102" s="967"/>
      <c r="DL102" s="965"/>
      <c r="DM102" s="966"/>
      <c r="DN102" s="966"/>
      <c r="DO102" s="966"/>
      <c r="DP102" s="967"/>
      <c r="DQ102" s="965"/>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421</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422</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425</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426</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427</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428</v>
      </c>
      <c r="AB109" s="909"/>
      <c r="AC109" s="909"/>
      <c r="AD109" s="909"/>
      <c r="AE109" s="910"/>
      <c r="AF109" s="911" t="s">
        <v>429</v>
      </c>
      <c r="AG109" s="909"/>
      <c r="AH109" s="909"/>
      <c r="AI109" s="909"/>
      <c r="AJ109" s="910"/>
      <c r="AK109" s="911" t="s">
        <v>309</v>
      </c>
      <c r="AL109" s="909"/>
      <c r="AM109" s="909"/>
      <c r="AN109" s="909"/>
      <c r="AO109" s="910"/>
      <c r="AP109" s="911" t="s">
        <v>430</v>
      </c>
      <c r="AQ109" s="909"/>
      <c r="AR109" s="909"/>
      <c r="AS109" s="909"/>
      <c r="AT109" s="942"/>
      <c r="AU109" s="908" t="s">
        <v>427</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428</v>
      </c>
      <c r="BR109" s="909"/>
      <c r="BS109" s="909"/>
      <c r="BT109" s="909"/>
      <c r="BU109" s="910"/>
      <c r="BV109" s="911" t="s">
        <v>429</v>
      </c>
      <c r="BW109" s="909"/>
      <c r="BX109" s="909"/>
      <c r="BY109" s="909"/>
      <c r="BZ109" s="910"/>
      <c r="CA109" s="911" t="s">
        <v>309</v>
      </c>
      <c r="CB109" s="909"/>
      <c r="CC109" s="909"/>
      <c r="CD109" s="909"/>
      <c r="CE109" s="910"/>
      <c r="CF109" s="949" t="s">
        <v>430</v>
      </c>
      <c r="CG109" s="949"/>
      <c r="CH109" s="949"/>
      <c r="CI109" s="949"/>
      <c r="CJ109" s="949"/>
      <c r="CK109" s="911" t="s">
        <v>431</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428</v>
      </c>
      <c r="DH109" s="909"/>
      <c r="DI109" s="909"/>
      <c r="DJ109" s="909"/>
      <c r="DK109" s="910"/>
      <c r="DL109" s="911" t="s">
        <v>429</v>
      </c>
      <c r="DM109" s="909"/>
      <c r="DN109" s="909"/>
      <c r="DO109" s="909"/>
      <c r="DP109" s="910"/>
      <c r="DQ109" s="911" t="s">
        <v>309</v>
      </c>
      <c r="DR109" s="909"/>
      <c r="DS109" s="909"/>
      <c r="DT109" s="909"/>
      <c r="DU109" s="910"/>
      <c r="DV109" s="911" t="s">
        <v>430</v>
      </c>
      <c r="DW109" s="909"/>
      <c r="DX109" s="909"/>
      <c r="DY109" s="909"/>
      <c r="DZ109" s="942"/>
    </row>
    <row r="110" spans="1:131" s="224" customFormat="1" ht="26.25" customHeight="1" x14ac:dyDescent="0.2">
      <c r="A110" s="820" t="s">
        <v>432</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726013</v>
      </c>
      <c r="AB110" s="902"/>
      <c r="AC110" s="902"/>
      <c r="AD110" s="902"/>
      <c r="AE110" s="903"/>
      <c r="AF110" s="904">
        <v>709913</v>
      </c>
      <c r="AG110" s="902"/>
      <c r="AH110" s="902"/>
      <c r="AI110" s="902"/>
      <c r="AJ110" s="903"/>
      <c r="AK110" s="904">
        <v>709424</v>
      </c>
      <c r="AL110" s="902"/>
      <c r="AM110" s="902"/>
      <c r="AN110" s="902"/>
      <c r="AO110" s="903"/>
      <c r="AP110" s="905">
        <v>20.7</v>
      </c>
      <c r="AQ110" s="906"/>
      <c r="AR110" s="906"/>
      <c r="AS110" s="906"/>
      <c r="AT110" s="907"/>
      <c r="AU110" s="943" t="s">
        <v>75</v>
      </c>
      <c r="AV110" s="944"/>
      <c r="AW110" s="944"/>
      <c r="AX110" s="944"/>
      <c r="AY110" s="944"/>
      <c r="AZ110" s="873" t="s">
        <v>433</v>
      </c>
      <c r="BA110" s="821"/>
      <c r="BB110" s="821"/>
      <c r="BC110" s="821"/>
      <c r="BD110" s="821"/>
      <c r="BE110" s="821"/>
      <c r="BF110" s="821"/>
      <c r="BG110" s="821"/>
      <c r="BH110" s="821"/>
      <c r="BI110" s="821"/>
      <c r="BJ110" s="821"/>
      <c r="BK110" s="821"/>
      <c r="BL110" s="821"/>
      <c r="BM110" s="821"/>
      <c r="BN110" s="821"/>
      <c r="BO110" s="821"/>
      <c r="BP110" s="822"/>
      <c r="BQ110" s="874">
        <v>6464887</v>
      </c>
      <c r="BR110" s="855"/>
      <c r="BS110" s="855"/>
      <c r="BT110" s="855"/>
      <c r="BU110" s="855"/>
      <c r="BV110" s="855">
        <v>6266331</v>
      </c>
      <c r="BW110" s="855"/>
      <c r="BX110" s="855"/>
      <c r="BY110" s="855"/>
      <c r="BZ110" s="855"/>
      <c r="CA110" s="855">
        <v>5917195</v>
      </c>
      <c r="CB110" s="855"/>
      <c r="CC110" s="855"/>
      <c r="CD110" s="855"/>
      <c r="CE110" s="855"/>
      <c r="CF110" s="879">
        <v>172.7</v>
      </c>
      <c r="CG110" s="880"/>
      <c r="CH110" s="880"/>
      <c r="CI110" s="880"/>
      <c r="CJ110" s="880"/>
      <c r="CK110" s="939" t="s">
        <v>434</v>
      </c>
      <c r="CL110" s="832"/>
      <c r="CM110" s="873" t="s">
        <v>435</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436</v>
      </c>
      <c r="DH110" s="855"/>
      <c r="DI110" s="855"/>
      <c r="DJ110" s="855"/>
      <c r="DK110" s="855"/>
      <c r="DL110" s="855" t="s">
        <v>436</v>
      </c>
      <c r="DM110" s="855"/>
      <c r="DN110" s="855"/>
      <c r="DO110" s="855"/>
      <c r="DP110" s="855"/>
      <c r="DQ110" s="855" t="s">
        <v>436</v>
      </c>
      <c r="DR110" s="855"/>
      <c r="DS110" s="855"/>
      <c r="DT110" s="855"/>
      <c r="DU110" s="855"/>
      <c r="DV110" s="856" t="s">
        <v>437</v>
      </c>
      <c r="DW110" s="856"/>
      <c r="DX110" s="856"/>
      <c r="DY110" s="856"/>
      <c r="DZ110" s="857"/>
    </row>
    <row r="111" spans="1:131" s="224" customFormat="1" ht="26.25" customHeight="1" x14ac:dyDescent="0.2">
      <c r="A111" s="787" t="s">
        <v>438</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436</v>
      </c>
      <c r="AB111" s="932"/>
      <c r="AC111" s="932"/>
      <c r="AD111" s="932"/>
      <c r="AE111" s="933"/>
      <c r="AF111" s="934" t="s">
        <v>130</v>
      </c>
      <c r="AG111" s="932"/>
      <c r="AH111" s="932"/>
      <c r="AI111" s="932"/>
      <c r="AJ111" s="933"/>
      <c r="AK111" s="934" t="s">
        <v>436</v>
      </c>
      <c r="AL111" s="932"/>
      <c r="AM111" s="932"/>
      <c r="AN111" s="932"/>
      <c r="AO111" s="933"/>
      <c r="AP111" s="935" t="s">
        <v>130</v>
      </c>
      <c r="AQ111" s="936"/>
      <c r="AR111" s="936"/>
      <c r="AS111" s="936"/>
      <c r="AT111" s="937"/>
      <c r="AU111" s="945"/>
      <c r="AV111" s="946"/>
      <c r="AW111" s="946"/>
      <c r="AX111" s="946"/>
      <c r="AY111" s="946"/>
      <c r="AZ111" s="828" t="s">
        <v>439</v>
      </c>
      <c r="BA111" s="765"/>
      <c r="BB111" s="765"/>
      <c r="BC111" s="765"/>
      <c r="BD111" s="765"/>
      <c r="BE111" s="765"/>
      <c r="BF111" s="765"/>
      <c r="BG111" s="765"/>
      <c r="BH111" s="765"/>
      <c r="BI111" s="765"/>
      <c r="BJ111" s="765"/>
      <c r="BK111" s="765"/>
      <c r="BL111" s="765"/>
      <c r="BM111" s="765"/>
      <c r="BN111" s="765"/>
      <c r="BO111" s="765"/>
      <c r="BP111" s="766"/>
      <c r="BQ111" s="829" t="s">
        <v>436</v>
      </c>
      <c r="BR111" s="830"/>
      <c r="BS111" s="830"/>
      <c r="BT111" s="830"/>
      <c r="BU111" s="830"/>
      <c r="BV111" s="830" t="s">
        <v>436</v>
      </c>
      <c r="BW111" s="830"/>
      <c r="BX111" s="830"/>
      <c r="BY111" s="830"/>
      <c r="BZ111" s="830"/>
      <c r="CA111" s="830" t="s">
        <v>436</v>
      </c>
      <c r="CB111" s="830"/>
      <c r="CC111" s="830"/>
      <c r="CD111" s="830"/>
      <c r="CE111" s="830"/>
      <c r="CF111" s="888" t="s">
        <v>437</v>
      </c>
      <c r="CG111" s="889"/>
      <c r="CH111" s="889"/>
      <c r="CI111" s="889"/>
      <c r="CJ111" s="889"/>
      <c r="CK111" s="940"/>
      <c r="CL111" s="834"/>
      <c r="CM111" s="828" t="s">
        <v>440</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436</v>
      </c>
      <c r="DH111" s="830"/>
      <c r="DI111" s="830"/>
      <c r="DJ111" s="830"/>
      <c r="DK111" s="830"/>
      <c r="DL111" s="830" t="s">
        <v>437</v>
      </c>
      <c r="DM111" s="830"/>
      <c r="DN111" s="830"/>
      <c r="DO111" s="830"/>
      <c r="DP111" s="830"/>
      <c r="DQ111" s="830" t="s">
        <v>436</v>
      </c>
      <c r="DR111" s="830"/>
      <c r="DS111" s="830"/>
      <c r="DT111" s="830"/>
      <c r="DU111" s="830"/>
      <c r="DV111" s="807" t="s">
        <v>436</v>
      </c>
      <c r="DW111" s="807"/>
      <c r="DX111" s="807"/>
      <c r="DY111" s="807"/>
      <c r="DZ111" s="808"/>
    </row>
    <row r="112" spans="1:131" s="224" customFormat="1" ht="26.25" customHeight="1" x14ac:dyDescent="0.2">
      <c r="A112" s="925" t="s">
        <v>441</v>
      </c>
      <c r="B112" s="926"/>
      <c r="C112" s="765" t="s">
        <v>442</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436</v>
      </c>
      <c r="AB112" s="793"/>
      <c r="AC112" s="793"/>
      <c r="AD112" s="793"/>
      <c r="AE112" s="794"/>
      <c r="AF112" s="795" t="s">
        <v>436</v>
      </c>
      <c r="AG112" s="793"/>
      <c r="AH112" s="793"/>
      <c r="AI112" s="793"/>
      <c r="AJ112" s="794"/>
      <c r="AK112" s="795" t="s">
        <v>436</v>
      </c>
      <c r="AL112" s="793"/>
      <c r="AM112" s="793"/>
      <c r="AN112" s="793"/>
      <c r="AO112" s="794"/>
      <c r="AP112" s="837" t="s">
        <v>436</v>
      </c>
      <c r="AQ112" s="838"/>
      <c r="AR112" s="838"/>
      <c r="AS112" s="838"/>
      <c r="AT112" s="839"/>
      <c r="AU112" s="945"/>
      <c r="AV112" s="946"/>
      <c r="AW112" s="946"/>
      <c r="AX112" s="946"/>
      <c r="AY112" s="946"/>
      <c r="AZ112" s="828" t="s">
        <v>443</v>
      </c>
      <c r="BA112" s="765"/>
      <c r="BB112" s="765"/>
      <c r="BC112" s="765"/>
      <c r="BD112" s="765"/>
      <c r="BE112" s="765"/>
      <c r="BF112" s="765"/>
      <c r="BG112" s="765"/>
      <c r="BH112" s="765"/>
      <c r="BI112" s="765"/>
      <c r="BJ112" s="765"/>
      <c r="BK112" s="765"/>
      <c r="BL112" s="765"/>
      <c r="BM112" s="765"/>
      <c r="BN112" s="765"/>
      <c r="BO112" s="765"/>
      <c r="BP112" s="766"/>
      <c r="BQ112" s="829">
        <v>1190990</v>
      </c>
      <c r="BR112" s="830"/>
      <c r="BS112" s="830"/>
      <c r="BT112" s="830"/>
      <c r="BU112" s="830"/>
      <c r="BV112" s="830">
        <v>1643215</v>
      </c>
      <c r="BW112" s="830"/>
      <c r="BX112" s="830"/>
      <c r="BY112" s="830"/>
      <c r="BZ112" s="830"/>
      <c r="CA112" s="830">
        <v>1495127</v>
      </c>
      <c r="CB112" s="830"/>
      <c r="CC112" s="830"/>
      <c r="CD112" s="830"/>
      <c r="CE112" s="830"/>
      <c r="CF112" s="888">
        <v>43.6</v>
      </c>
      <c r="CG112" s="889"/>
      <c r="CH112" s="889"/>
      <c r="CI112" s="889"/>
      <c r="CJ112" s="889"/>
      <c r="CK112" s="940"/>
      <c r="CL112" s="834"/>
      <c r="CM112" s="828" t="s">
        <v>444</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436</v>
      </c>
      <c r="DH112" s="830"/>
      <c r="DI112" s="830"/>
      <c r="DJ112" s="830"/>
      <c r="DK112" s="830"/>
      <c r="DL112" s="830" t="s">
        <v>436</v>
      </c>
      <c r="DM112" s="830"/>
      <c r="DN112" s="830"/>
      <c r="DO112" s="830"/>
      <c r="DP112" s="830"/>
      <c r="DQ112" s="830" t="s">
        <v>436</v>
      </c>
      <c r="DR112" s="830"/>
      <c r="DS112" s="830"/>
      <c r="DT112" s="830"/>
      <c r="DU112" s="830"/>
      <c r="DV112" s="807" t="s">
        <v>436</v>
      </c>
      <c r="DW112" s="807"/>
      <c r="DX112" s="807"/>
      <c r="DY112" s="807"/>
      <c r="DZ112" s="808"/>
    </row>
    <row r="113" spans="1:130" s="224" customFormat="1" ht="26.25" customHeight="1" x14ac:dyDescent="0.2">
      <c r="A113" s="927"/>
      <c r="B113" s="928"/>
      <c r="C113" s="765" t="s">
        <v>445</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150449</v>
      </c>
      <c r="AB113" s="932"/>
      <c r="AC113" s="932"/>
      <c r="AD113" s="932"/>
      <c r="AE113" s="933"/>
      <c r="AF113" s="934">
        <v>235753</v>
      </c>
      <c r="AG113" s="932"/>
      <c r="AH113" s="932"/>
      <c r="AI113" s="932"/>
      <c r="AJ113" s="933"/>
      <c r="AK113" s="934">
        <v>136849</v>
      </c>
      <c r="AL113" s="932"/>
      <c r="AM113" s="932"/>
      <c r="AN113" s="932"/>
      <c r="AO113" s="933"/>
      <c r="AP113" s="935">
        <v>4</v>
      </c>
      <c r="AQ113" s="936"/>
      <c r="AR113" s="936"/>
      <c r="AS113" s="936"/>
      <c r="AT113" s="937"/>
      <c r="AU113" s="945"/>
      <c r="AV113" s="946"/>
      <c r="AW113" s="946"/>
      <c r="AX113" s="946"/>
      <c r="AY113" s="946"/>
      <c r="AZ113" s="828" t="s">
        <v>446</v>
      </c>
      <c r="BA113" s="765"/>
      <c r="BB113" s="765"/>
      <c r="BC113" s="765"/>
      <c r="BD113" s="765"/>
      <c r="BE113" s="765"/>
      <c r="BF113" s="765"/>
      <c r="BG113" s="765"/>
      <c r="BH113" s="765"/>
      <c r="BI113" s="765"/>
      <c r="BJ113" s="765"/>
      <c r="BK113" s="765"/>
      <c r="BL113" s="765"/>
      <c r="BM113" s="765"/>
      <c r="BN113" s="765"/>
      <c r="BO113" s="765"/>
      <c r="BP113" s="766"/>
      <c r="BQ113" s="829">
        <v>188726</v>
      </c>
      <c r="BR113" s="830"/>
      <c r="BS113" s="830"/>
      <c r="BT113" s="830"/>
      <c r="BU113" s="830"/>
      <c r="BV113" s="830">
        <v>159651</v>
      </c>
      <c r="BW113" s="830"/>
      <c r="BX113" s="830"/>
      <c r="BY113" s="830"/>
      <c r="BZ113" s="830"/>
      <c r="CA113" s="830">
        <v>129637</v>
      </c>
      <c r="CB113" s="830"/>
      <c r="CC113" s="830"/>
      <c r="CD113" s="830"/>
      <c r="CE113" s="830"/>
      <c r="CF113" s="888">
        <v>3.8</v>
      </c>
      <c r="CG113" s="889"/>
      <c r="CH113" s="889"/>
      <c r="CI113" s="889"/>
      <c r="CJ113" s="889"/>
      <c r="CK113" s="940"/>
      <c r="CL113" s="834"/>
      <c r="CM113" s="828" t="s">
        <v>447</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436</v>
      </c>
      <c r="DH113" s="793"/>
      <c r="DI113" s="793"/>
      <c r="DJ113" s="793"/>
      <c r="DK113" s="794"/>
      <c r="DL113" s="795" t="s">
        <v>436</v>
      </c>
      <c r="DM113" s="793"/>
      <c r="DN113" s="793"/>
      <c r="DO113" s="793"/>
      <c r="DP113" s="794"/>
      <c r="DQ113" s="795" t="s">
        <v>436</v>
      </c>
      <c r="DR113" s="793"/>
      <c r="DS113" s="793"/>
      <c r="DT113" s="793"/>
      <c r="DU113" s="794"/>
      <c r="DV113" s="837" t="s">
        <v>436</v>
      </c>
      <c r="DW113" s="838"/>
      <c r="DX113" s="838"/>
      <c r="DY113" s="838"/>
      <c r="DZ113" s="839"/>
    </row>
    <row r="114" spans="1:130" s="224" customFormat="1" ht="26.25" customHeight="1" x14ac:dyDescent="0.2">
      <c r="A114" s="927"/>
      <c r="B114" s="928"/>
      <c r="C114" s="765" t="s">
        <v>448</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50052</v>
      </c>
      <c r="AB114" s="793"/>
      <c r="AC114" s="793"/>
      <c r="AD114" s="793"/>
      <c r="AE114" s="794"/>
      <c r="AF114" s="795">
        <v>31296</v>
      </c>
      <c r="AG114" s="793"/>
      <c r="AH114" s="793"/>
      <c r="AI114" s="793"/>
      <c r="AJ114" s="794"/>
      <c r="AK114" s="795">
        <v>31516</v>
      </c>
      <c r="AL114" s="793"/>
      <c r="AM114" s="793"/>
      <c r="AN114" s="793"/>
      <c r="AO114" s="794"/>
      <c r="AP114" s="837">
        <v>0.9</v>
      </c>
      <c r="AQ114" s="838"/>
      <c r="AR114" s="838"/>
      <c r="AS114" s="838"/>
      <c r="AT114" s="839"/>
      <c r="AU114" s="945"/>
      <c r="AV114" s="946"/>
      <c r="AW114" s="946"/>
      <c r="AX114" s="946"/>
      <c r="AY114" s="946"/>
      <c r="AZ114" s="828" t="s">
        <v>449</v>
      </c>
      <c r="BA114" s="765"/>
      <c r="BB114" s="765"/>
      <c r="BC114" s="765"/>
      <c r="BD114" s="765"/>
      <c r="BE114" s="765"/>
      <c r="BF114" s="765"/>
      <c r="BG114" s="765"/>
      <c r="BH114" s="765"/>
      <c r="BI114" s="765"/>
      <c r="BJ114" s="765"/>
      <c r="BK114" s="765"/>
      <c r="BL114" s="765"/>
      <c r="BM114" s="765"/>
      <c r="BN114" s="765"/>
      <c r="BO114" s="765"/>
      <c r="BP114" s="766"/>
      <c r="BQ114" s="829">
        <v>1299256</v>
      </c>
      <c r="BR114" s="830"/>
      <c r="BS114" s="830"/>
      <c r="BT114" s="830"/>
      <c r="BU114" s="830"/>
      <c r="BV114" s="830">
        <v>1239855</v>
      </c>
      <c r="BW114" s="830"/>
      <c r="BX114" s="830"/>
      <c r="BY114" s="830"/>
      <c r="BZ114" s="830"/>
      <c r="CA114" s="830">
        <v>1076595</v>
      </c>
      <c r="CB114" s="830"/>
      <c r="CC114" s="830"/>
      <c r="CD114" s="830"/>
      <c r="CE114" s="830"/>
      <c r="CF114" s="888">
        <v>31.4</v>
      </c>
      <c r="CG114" s="889"/>
      <c r="CH114" s="889"/>
      <c r="CI114" s="889"/>
      <c r="CJ114" s="889"/>
      <c r="CK114" s="940"/>
      <c r="CL114" s="834"/>
      <c r="CM114" s="828" t="s">
        <v>450</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436</v>
      </c>
      <c r="DH114" s="793"/>
      <c r="DI114" s="793"/>
      <c r="DJ114" s="793"/>
      <c r="DK114" s="794"/>
      <c r="DL114" s="795" t="s">
        <v>436</v>
      </c>
      <c r="DM114" s="793"/>
      <c r="DN114" s="793"/>
      <c r="DO114" s="793"/>
      <c r="DP114" s="794"/>
      <c r="DQ114" s="795" t="s">
        <v>436</v>
      </c>
      <c r="DR114" s="793"/>
      <c r="DS114" s="793"/>
      <c r="DT114" s="793"/>
      <c r="DU114" s="794"/>
      <c r="DV114" s="837" t="s">
        <v>436</v>
      </c>
      <c r="DW114" s="838"/>
      <c r="DX114" s="838"/>
      <c r="DY114" s="838"/>
      <c r="DZ114" s="839"/>
    </row>
    <row r="115" spans="1:130" s="224" customFormat="1" ht="26.25" customHeight="1" x14ac:dyDescent="0.2">
      <c r="A115" s="927"/>
      <c r="B115" s="928"/>
      <c r="C115" s="765" t="s">
        <v>451</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15950</v>
      </c>
      <c r="AB115" s="932"/>
      <c r="AC115" s="932"/>
      <c r="AD115" s="932"/>
      <c r="AE115" s="933"/>
      <c r="AF115" s="934" t="s">
        <v>436</v>
      </c>
      <c r="AG115" s="932"/>
      <c r="AH115" s="932"/>
      <c r="AI115" s="932"/>
      <c r="AJ115" s="933"/>
      <c r="AK115" s="934" t="s">
        <v>436</v>
      </c>
      <c r="AL115" s="932"/>
      <c r="AM115" s="932"/>
      <c r="AN115" s="932"/>
      <c r="AO115" s="933"/>
      <c r="AP115" s="935" t="s">
        <v>436</v>
      </c>
      <c r="AQ115" s="936"/>
      <c r="AR115" s="936"/>
      <c r="AS115" s="936"/>
      <c r="AT115" s="937"/>
      <c r="AU115" s="945"/>
      <c r="AV115" s="946"/>
      <c r="AW115" s="946"/>
      <c r="AX115" s="946"/>
      <c r="AY115" s="946"/>
      <c r="AZ115" s="828" t="s">
        <v>452</v>
      </c>
      <c r="BA115" s="765"/>
      <c r="BB115" s="765"/>
      <c r="BC115" s="765"/>
      <c r="BD115" s="765"/>
      <c r="BE115" s="765"/>
      <c r="BF115" s="765"/>
      <c r="BG115" s="765"/>
      <c r="BH115" s="765"/>
      <c r="BI115" s="765"/>
      <c r="BJ115" s="765"/>
      <c r="BK115" s="765"/>
      <c r="BL115" s="765"/>
      <c r="BM115" s="765"/>
      <c r="BN115" s="765"/>
      <c r="BO115" s="765"/>
      <c r="BP115" s="766"/>
      <c r="BQ115" s="829" t="s">
        <v>436</v>
      </c>
      <c r="BR115" s="830"/>
      <c r="BS115" s="830"/>
      <c r="BT115" s="830"/>
      <c r="BU115" s="830"/>
      <c r="BV115" s="830" t="s">
        <v>436</v>
      </c>
      <c r="BW115" s="830"/>
      <c r="BX115" s="830"/>
      <c r="BY115" s="830"/>
      <c r="BZ115" s="830"/>
      <c r="CA115" s="830" t="s">
        <v>436</v>
      </c>
      <c r="CB115" s="830"/>
      <c r="CC115" s="830"/>
      <c r="CD115" s="830"/>
      <c r="CE115" s="830"/>
      <c r="CF115" s="888" t="s">
        <v>436</v>
      </c>
      <c r="CG115" s="889"/>
      <c r="CH115" s="889"/>
      <c r="CI115" s="889"/>
      <c r="CJ115" s="889"/>
      <c r="CK115" s="940"/>
      <c r="CL115" s="834"/>
      <c r="CM115" s="828" t="s">
        <v>453</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436</v>
      </c>
      <c r="DH115" s="793"/>
      <c r="DI115" s="793"/>
      <c r="DJ115" s="793"/>
      <c r="DK115" s="794"/>
      <c r="DL115" s="795" t="s">
        <v>436</v>
      </c>
      <c r="DM115" s="793"/>
      <c r="DN115" s="793"/>
      <c r="DO115" s="793"/>
      <c r="DP115" s="794"/>
      <c r="DQ115" s="795" t="s">
        <v>437</v>
      </c>
      <c r="DR115" s="793"/>
      <c r="DS115" s="793"/>
      <c r="DT115" s="793"/>
      <c r="DU115" s="794"/>
      <c r="DV115" s="837" t="s">
        <v>436</v>
      </c>
      <c r="DW115" s="838"/>
      <c r="DX115" s="838"/>
      <c r="DY115" s="838"/>
      <c r="DZ115" s="839"/>
    </row>
    <row r="116" spans="1:130" s="224" customFormat="1" ht="26.25" customHeight="1" x14ac:dyDescent="0.2">
      <c r="A116" s="929"/>
      <c r="B116" s="930"/>
      <c r="C116" s="852" t="s">
        <v>454</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436</v>
      </c>
      <c r="AB116" s="793"/>
      <c r="AC116" s="793"/>
      <c r="AD116" s="793"/>
      <c r="AE116" s="794"/>
      <c r="AF116" s="795" t="s">
        <v>436</v>
      </c>
      <c r="AG116" s="793"/>
      <c r="AH116" s="793"/>
      <c r="AI116" s="793"/>
      <c r="AJ116" s="794"/>
      <c r="AK116" s="795" t="s">
        <v>436</v>
      </c>
      <c r="AL116" s="793"/>
      <c r="AM116" s="793"/>
      <c r="AN116" s="793"/>
      <c r="AO116" s="794"/>
      <c r="AP116" s="837" t="s">
        <v>436</v>
      </c>
      <c r="AQ116" s="838"/>
      <c r="AR116" s="838"/>
      <c r="AS116" s="838"/>
      <c r="AT116" s="839"/>
      <c r="AU116" s="945"/>
      <c r="AV116" s="946"/>
      <c r="AW116" s="946"/>
      <c r="AX116" s="946"/>
      <c r="AY116" s="946"/>
      <c r="AZ116" s="922" t="s">
        <v>455</v>
      </c>
      <c r="BA116" s="923"/>
      <c r="BB116" s="923"/>
      <c r="BC116" s="923"/>
      <c r="BD116" s="923"/>
      <c r="BE116" s="923"/>
      <c r="BF116" s="923"/>
      <c r="BG116" s="923"/>
      <c r="BH116" s="923"/>
      <c r="BI116" s="923"/>
      <c r="BJ116" s="923"/>
      <c r="BK116" s="923"/>
      <c r="BL116" s="923"/>
      <c r="BM116" s="923"/>
      <c r="BN116" s="923"/>
      <c r="BO116" s="923"/>
      <c r="BP116" s="924"/>
      <c r="BQ116" s="829" t="s">
        <v>436</v>
      </c>
      <c r="BR116" s="830"/>
      <c r="BS116" s="830"/>
      <c r="BT116" s="830"/>
      <c r="BU116" s="830"/>
      <c r="BV116" s="830" t="s">
        <v>436</v>
      </c>
      <c r="BW116" s="830"/>
      <c r="BX116" s="830"/>
      <c r="BY116" s="830"/>
      <c r="BZ116" s="830"/>
      <c r="CA116" s="830" t="s">
        <v>436</v>
      </c>
      <c r="CB116" s="830"/>
      <c r="CC116" s="830"/>
      <c r="CD116" s="830"/>
      <c r="CE116" s="830"/>
      <c r="CF116" s="888" t="s">
        <v>436</v>
      </c>
      <c r="CG116" s="889"/>
      <c r="CH116" s="889"/>
      <c r="CI116" s="889"/>
      <c r="CJ116" s="889"/>
      <c r="CK116" s="940"/>
      <c r="CL116" s="834"/>
      <c r="CM116" s="828" t="s">
        <v>456</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436</v>
      </c>
      <c r="DH116" s="793"/>
      <c r="DI116" s="793"/>
      <c r="DJ116" s="793"/>
      <c r="DK116" s="794"/>
      <c r="DL116" s="795" t="s">
        <v>436</v>
      </c>
      <c r="DM116" s="793"/>
      <c r="DN116" s="793"/>
      <c r="DO116" s="793"/>
      <c r="DP116" s="794"/>
      <c r="DQ116" s="795" t="s">
        <v>436</v>
      </c>
      <c r="DR116" s="793"/>
      <c r="DS116" s="793"/>
      <c r="DT116" s="793"/>
      <c r="DU116" s="794"/>
      <c r="DV116" s="837" t="s">
        <v>436</v>
      </c>
      <c r="DW116" s="838"/>
      <c r="DX116" s="838"/>
      <c r="DY116" s="838"/>
      <c r="DZ116" s="839"/>
    </row>
    <row r="117" spans="1:130" s="224" customFormat="1" ht="26.25" customHeight="1" x14ac:dyDescent="0.2">
      <c r="A117" s="908" t="s">
        <v>190</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457</v>
      </c>
      <c r="Z117" s="910"/>
      <c r="AA117" s="915">
        <v>942464</v>
      </c>
      <c r="AB117" s="916"/>
      <c r="AC117" s="916"/>
      <c r="AD117" s="916"/>
      <c r="AE117" s="917"/>
      <c r="AF117" s="918">
        <v>976962</v>
      </c>
      <c r="AG117" s="916"/>
      <c r="AH117" s="916"/>
      <c r="AI117" s="916"/>
      <c r="AJ117" s="917"/>
      <c r="AK117" s="918">
        <v>877789</v>
      </c>
      <c r="AL117" s="916"/>
      <c r="AM117" s="916"/>
      <c r="AN117" s="916"/>
      <c r="AO117" s="917"/>
      <c r="AP117" s="919"/>
      <c r="AQ117" s="920"/>
      <c r="AR117" s="920"/>
      <c r="AS117" s="920"/>
      <c r="AT117" s="921"/>
      <c r="AU117" s="945"/>
      <c r="AV117" s="946"/>
      <c r="AW117" s="946"/>
      <c r="AX117" s="946"/>
      <c r="AY117" s="946"/>
      <c r="AZ117" s="876" t="s">
        <v>458</v>
      </c>
      <c r="BA117" s="877"/>
      <c r="BB117" s="877"/>
      <c r="BC117" s="877"/>
      <c r="BD117" s="877"/>
      <c r="BE117" s="877"/>
      <c r="BF117" s="877"/>
      <c r="BG117" s="877"/>
      <c r="BH117" s="877"/>
      <c r="BI117" s="877"/>
      <c r="BJ117" s="877"/>
      <c r="BK117" s="877"/>
      <c r="BL117" s="877"/>
      <c r="BM117" s="877"/>
      <c r="BN117" s="877"/>
      <c r="BO117" s="877"/>
      <c r="BP117" s="878"/>
      <c r="BQ117" s="829" t="s">
        <v>459</v>
      </c>
      <c r="BR117" s="830"/>
      <c r="BS117" s="830"/>
      <c r="BT117" s="830"/>
      <c r="BU117" s="830"/>
      <c r="BV117" s="830" t="s">
        <v>459</v>
      </c>
      <c r="BW117" s="830"/>
      <c r="BX117" s="830"/>
      <c r="BY117" s="830"/>
      <c r="BZ117" s="830"/>
      <c r="CA117" s="830" t="s">
        <v>130</v>
      </c>
      <c r="CB117" s="830"/>
      <c r="CC117" s="830"/>
      <c r="CD117" s="830"/>
      <c r="CE117" s="830"/>
      <c r="CF117" s="888" t="s">
        <v>130</v>
      </c>
      <c r="CG117" s="889"/>
      <c r="CH117" s="889"/>
      <c r="CI117" s="889"/>
      <c r="CJ117" s="889"/>
      <c r="CK117" s="940"/>
      <c r="CL117" s="834"/>
      <c r="CM117" s="828" t="s">
        <v>460</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130</v>
      </c>
      <c r="DH117" s="793"/>
      <c r="DI117" s="793"/>
      <c r="DJ117" s="793"/>
      <c r="DK117" s="794"/>
      <c r="DL117" s="795" t="s">
        <v>459</v>
      </c>
      <c r="DM117" s="793"/>
      <c r="DN117" s="793"/>
      <c r="DO117" s="793"/>
      <c r="DP117" s="794"/>
      <c r="DQ117" s="795" t="s">
        <v>130</v>
      </c>
      <c r="DR117" s="793"/>
      <c r="DS117" s="793"/>
      <c r="DT117" s="793"/>
      <c r="DU117" s="794"/>
      <c r="DV117" s="837" t="s">
        <v>459</v>
      </c>
      <c r="DW117" s="838"/>
      <c r="DX117" s="838"/>
      <c r="DY117" s="838"/>
      <c r="DZ117" s="839"/>
    </row>
    <row r="118" spans="1:130" s="224" customFormat="1" ht="26.25" customHeight="1" x14ac:dyDescent="0.2">
      <c r="A118" s="908" t="s">
        <v>431</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428</v>
      </c>
      <c r="AB118" s="909"/>
      <c r="AC118" s="909"/>
      <c r="AD118" s="909"/>
      <c r="AE118" s="910"/>
      <c r="AF118" s="911" t="s">
        <v>429</v>
      </c>
      <c r="AG118" s="909"/>
      <c r="AH118" s="909"/>
      <c r="AI118" s="909"/>
      <c r="AJ118" s="910"/>
      <c r="AK118" s="911" t="s">
        <v>309</v>
      </c>
      <c r="AL118" s="909"/>
      <c r="AM118" s="909"/>
      <c r="AN118" s="909"/>
      <c r="AO118" s="910"/>
      <c r="AP118" s="912" t="s">
        <v>430</v>
      </c>
      <c r="AQ118" s="913"/>
      <c r="AR118" s="913"/>
      <c r="AS118" s="913"/>
      <c r="AT118" s="914"/>
      <c r="AU118" s="945"/>
      <c r="AV118" s="946"/>
      <c r="AW118" s="946"/>
      <c r="AX118" s="946"/>
      <c r="AY118" s="946"/>
      <c r="AZ118" s="851" t="s">
        <v>461</v>
      </c>
      <c r="BA118" s="852"/>
      <c r="BB118" s="852"/>
      <c r="BC118" s="852"/>
      <c r="BD118" s="852"/>
      <c r="BE118" s="852"/>
      <c r="BF118" s="852"/>
      <c r="BG118" s="852"/>
      <c r="BH118" s="852"/>
      <c r="BI118" s="852"/>
      <c r="BJ118" s="852"/>
      <c r="BK118" s="852"/>
      <c r="BL118" s="852"/>
      <c r="BM118" s="852"/>
      <c r="BN118" s="852"/>
      <c r="BO118" s="852"/>
      <c r="BP118" s="853"/>
      <c r="BQ118" s="892" t="s">
        <v>459</v>
      </c>
      <c r="BR118" s="858"/>
      <c r="BS118" s="858"/>
      <c r="BT118" s="858"/>
      <c r="BU118" s="858"/>
      <c r="BV118" s="858" t="s">
        <v>130</v>
      </c>
      <c r="BW118" s="858"/>
      <c r="BX118" s="858"/>
      <c r="BY118" s="858"/>
      <c r="BZ118" s="858"/>
      <c r="CA118" s="858" t="s">
        <v>130</v>
      </c>
      <c r="CB118" s="858"/>
      <c r="CC118" s="858"/>
      <c r="CD118" s="858"/>
      <c r="CE118" s="858"/>
      <c r="CF118" s="888" t="s">
        <v>130</v>
      </c>
      <c r="CG118" s="889"/>
      <c r="CH118" s="889"/>
      <c r="CI118" s="889"/>
      <c r="CJ118" s="889"/>
      <c r="CK118" s="940"/>
      <c r="CL118" s="834"/>
      <c r="CM118" s="828" t="s">
        <v>462</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130</v>
      </c>
      <c r="DH118" s="793"/>
      <c r="DI118" s="793"/>
      <c r="DJ118" s="793"/>
      <c r="DK118" s="794"/>
      <c r="DL118" s="795" t="s">
        <v>463</v>
      </c>
      <c r="DM118" s="793"/>
      <c r="DN118" s="793"/>
      <c r="DO118" s="793"/>
      <c r="DP118" s="794"/>
      <c r="DQ118" s="795" t="s">
        <v>130</v>
      </c>
      <c r="DR118" s="793"/>
      <c r="DS118" s="793"/>
      <c r="DT118" s="793"/>
      <c r="DU118" s="794"/>
      <c r="DV118" s="837" t="s">
        <v>130</v>
      </c>
      <c r="DW118" s="838"/>
      <c r="DX118" s="838"/>
      <c r="DY118" s="838"/>
      <c r="DZ118" s="839"/>
    </row>
    <row r="119" spans="1:130" s="224" customFormat="1" ht="26.25" customHeight="1" x14ac:dyDescent="0.2">
      <c r="A119" s="831" t="s">
        <v>434</v>
      </c>
      <c r="B119" s="832"/>
      <c r="C119" s="873" t="s">
        <v>435</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130</v>
      </c>
      <c r="AB119" s="902"/>
      <c r="AC119" s="902"/>
      <c r="AD119" s="902"/>
      <c r="AE119" s="903"/>
      <c r="AF119" s="904" t="s">
        <v>130</v>
      </c>
      <c r="AG119" s="902"/>
      <c r="AH119" s="902"/>
      <c r="AI119" s="902"/>
      <c r="AJ119" s="903"/>
      <c r="AK119" s="904" t="s">
        <v>130</v>
      </c>
      <c r="AL119" s="902"/>
      <c r="AM119" s="902"/>
      <c r="AN119" s="902"/>
      <c r="AO119" s="903"/>
      <c r="AP119" s="905" t="s">
        <v>130</v>
      </c>
      <c r="AQ119" s="906"/>
      <c r="AR119" s="906"/>
      <c r="AS119" s="906"/>
      <c r="AT119" s="907"/>
      <c r="AU119" s="947"/>
      <c r="AV119" s="948"/>
      <c r="AW119" s="948"/>
      <c r="AX119" s="948"/>
      <c r="AY119" s="948"/>
      <c r="AZ119" s="245" t="s">
        <v>190</v>
      </c>
      <c r="BA119" s="245"/>
      <c r="BB119" s="245"/>
      <c r="BC119" s="245"/>
      <c r="BD119" s="245"/>
      <c r="BE119" s="245"/>
      <c r="BF119" s="245"/>
      <c r="BG119" s="245"/>
      <c r="BH119" s="245"/>
      <c r="BI119" s="245"/>
      <c r="BJ119" s="245"/>
      <c r="BK119" s="245"/>
      <c r="BL119" s="245"/>
      <c r="BM119" s="245"/>
      <c r="BN119" s="245"/>
      <c r="BO119" s="890" t="s">
        <v>464</v>
      </c>
      <c r="BP119" s="891"/>
      <c r="BQ119" s="892">
        <v>9143859</v>
      </c>
      <c r="BR119" s="858"/>
      <c r="BS119" s="858"/>
      <c r="BT119" s="858"/>
      <c r="BU119" s="858"/>
      <c r="BV119" s="858">
        <v>9309052</v>
      </c>
      <c r="BW119" s="858"/>
      <c r="BX119" s="858"/>
      <c r="BY119" s="858"/>
      <c r="BZ119" s="858"/>
      <c r="CA119" s="858">
        <v>8618554</v>
      </c>
      <c r="CB119" s="858"/>
      <c r="CC119" s="858"/>
      <c r="CD119" s="858"/>
      <c r="CE119" s="858"/>
      <c r="CF119" s="761"/>
      <c r="CG119" s="762"/>
      <c r="CH119" s="762"/>
      <c r="CI119" s="762"/>
      <c r="CJ119" s="847"/>
      <c r="CK119" s="941"/>
      <c r="CL119" s="836"/>
      <c r="CM119" s="851" t="s">
        <v>465</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459</v>
      </c>
      <c r="DH119" s="777"/>
      <c r="DI119" s="777"/>
      <c r="DJ119" s="777"/>
      <c r="DK119" s="778"/>
      <c r="DL119" s="779" t="s">
        <v>130</v>
      </c>
      <c r="DM119" s="777"/>
      <c r="DN119" s="777"/>
      <c r="DO119" s="777"/>
      <c r="DP119" s="778"/>
      <c r="DQ119" s="779" t="s">
        <v>459</v>
      </c>
      <c r="DR119" s="777"/>
      <c r="DS119" s="777"/>
      <c r="DT119" s="777"/>
      <c r="DU119" s="778"/>
      <c r="DV119" s="861" t="s">
        <v>459</v>
      </c>
      <c r="DW119" s="862"/>
      <c r="DX119" s="862"/>
      <c r="DY119" s="862"/>
      <c r="DZ119" s="863"/>
    </row>
    <row r="120" spans="1:130" s="224" customFormat="1" ht="26.25" customHeight="1" x14ac:dyDescent="0.2">
      <c r="A120" s="833"/>
      <c r="B120" s="834"/>
      <c r="C120" s="828" t="s">
        <v>440</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459</v>
      </c>
      <c r="AB120" s="793"/>
      <c r="AC120" s="793"/>
      <c r="AD120" s="793"/>
      <c r="AE120" s="794"/>
      <c r="AF120" s="795" t="s">
        <v>130</v>
      </c>
      <c r="AG120" s="793"/>
      <c r="AH120" s="793"/>
      <c r="AI120" s="793"/>
      <c r="AJ120" s="794"/>
      <c r="AK120" s="795" t="s">
        <v>130</v>
      </c>
      <c r="AL120" s="793"/>
      <c r="AM120" s="793"/>
      <c r="AN120" s="793"/>
      <c r="AO120" s="794"/>
      <c r="AP120" s="837" t="s">
        <v>130</v>
      </c>
      <c r="AQ120" s="838"/>
      <c r="AR120" s="838"/>
      <c r="AS120" s="838"/>
      <c r="AT120" s="839"/>
      <c r="AU120" s="893" t="s">
        <v>466</v>
      </c>
      <c r="AV120" s="894"/>
      <c r="AW120" s="894"/>
      <c r="AX120" s="894"/>
      <c r="AY120" s="895"/>
      <c r="AZ120" s="873" t="s">
        <v>467</v>
      </c>
      <c r="BA120" s="821"/>
      <c r="BB120" s="821"/>
      <c r="BC120" s="821"/>
      <c r="BD120" s="821"/>
      <c r="BE120" s="821"/>
      <c r="BF120" s="821"/>
      <c r="BG120" s="821"/>
      <c r="BH120" s="821"/>
      <c r="BI120" s="821"/>
      <c r="BJ120" s="821"/>
      <c r="BK120" s="821"/>
      <c r="BL120" s="821"/>
      <c r="BM120" s="821"/>
      <c r="BN120" s="821"/>
      <c r="BO120" s="821"/>
      <c r="BP120" s="822"/>
      <c r="BQ120" s="874">
        <v>4901140</v>
      </c>
      <c r="BR120" s="855"/>
      <c r="BS120" s="855"/>
      <c r="BT120" s="855"/>
      <c r="BU120" s="855"/>
      <c r="BV120" s="855">
        <v>5828215</v>
      </c>
      <c r="BW120" s="855"/>
      <c r="BX120" s="855"/>
      <c r="BY120" s="855"/>
      <c r="BZ120" s="855"/>
      <c r="CA120" s="855">
        <v>5717774</v>
      </c>
      <c r="CB120" s="855"/>
      <c r="CC120" s="855"/>
      <c r="CD120" s="855"/>
      <c r="CE120" s="855"/>
      <c r="CF120" s="879">
        <v>166.9</v>
      </c>
      <c r="CG120" s="880"/>
      <c r="CH120" s="880"/>
      <c r="CI120" s="880"/>
      <c r="CJ120" s="880"/>
      <c r="CK120" s="881" t="s">
        <v>468</v>
      </c>
      <c r="CL120" s="865"/>
      <c r="CM120" s="865"/>
      <c r="CN120" s="865"/>
      <c r="CO120" s="866"/>
      <c r="CP120" s="885" t="s">
        <v>469</v>
      </c>
      <c r="CQ120" s="886"/>
      <c r="CR120" s="886"/>
      <c r="CS120" s="886"/>
      <c r="CT120" s="886"/>
      <c r="CU120" s="886"/>
      <c r="CV120" s="886"/>
      <c r="CW120" s="886"/>
      <c r="CX120" s="886"/>
      <c r="CY120" s="886"/>
      <c r="CZ120" s="886"/>
      <c r="DA120" s="886"/>
      <c r="DB120" s="886"/>
      <c r="DC120" s="886"/>
      <c r="DD120" s="886"/>
      <c r="DE120" s="886"/>
      <c r="DF120" s="887"/>
      <c r="DG120" s="874">
        <v>448955</v>
      </c>
      <c r="DH120" s="855"/>
      <c r="DI120" s="855"/>
      <c r="DJ120" s="855"/>
      <c r="DK120" s="855"/>
      <c r="DL120" s="855">
        <v>913966</v>
      </c>
      <c r="DM120" s="855"/>
      <c r="DN120" s="855"/>
      <c r="DO120" s="855"/>
      <c r="DP120" s="855"/>
      <c r="DQ120" s="855">
        <v>877902</v>
      </c>
      <c r="DR120" s="855"/>
      <c r="DS120" s="855"/>
      <c r="DT120" s="855"/>
      <c r="DU120" s="855"/>
      <c r="DV120" s="856">
        <v>25.6</v>
      </c>
      <c r="DW120" s="856"/>
      <c r="DX120" s="856"/>
      <c r="DY120" s="856"/>
      <c r="DZ120" s="857"/>
    </row>
    <row r="121" spans="1:130" s="224" customFormat="1" ht="26.25" customHeight="1" x14ac:dyDescent="0.2">
      <c r="A121" s="833"/>
      <c r="B121" s="834"/>
      <c r="C121" s="876" t="s">
        <v>470</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130</v>
      </c>
      <c r="AB121" s="793"/>
      <c r="AC121" s="793"/>
      <c r="AD121" s="793"/>
      <c r="AE121" s="794"/>
      <c r="AF121" s="795" t="s">
        <v>130</v>
      </c>
      <c r="AG121" s="793"/>
      <c r="AH121" s="793"/>
      <c r="AI121" s="793"/>
      <c r="AJ121" s="794"/>
      <c r="AK121" s="795" t="s">
        <v>130</v>
      </c>
      <c r="AL121" s="793"/>
      <c r="AM121" s="793"/>
      <c r="AN121" s="793"/>
      <c r="AO121" s="794"/>
      <c r="AP121" s="837" t="s">
        <v>130</v>
      </c>
      <c r="AQ121" s="838"/>
      <c r="AR121" s="838"/>
      <c r="AS121" s="838"/>
      <c r="AT121" s="839"/>
      <c r="AU121" s="896"/>
      <c r="AV121" s="897"/>
      <c r="AW121" s="897"/>
      <c r="AX121" s="897"/>
      <c r="AY121" s="898"/>
      <c r="AZ121" s="828" t="s">
        <v>471</v>
      </c>
      <c r="BA121" s="765"/>
      <c r="BB121" s="765"/>
      <c r="BC121" s="765"/>
      <c r="BD121" s="765"/>
      <c r="BE121" s="765"/>
      <c r="BF121" s="765"/>
      <c r="BG121" s="765"/>
      <c r="BH121" s="765"/>
      <c r="BI121" s="765"/>
      <c r="BJ121" s="765"/>
      <c r="BK121" s="765"/>
      <c r="BL121" s="765"/>
      <c r="BM121" s="765"/>
      <c r="BN121" s="765"/>
      <c r="BO121" s="765"/>
      <c r="BP121" s="766"/>
      <c r="BQ121" s="829">
        <v>489317</v>
      </c>
      <c r="BR121" s="830"/>
      <c r="BS121" s="830"/>
      <c r="BT121" s="830"/>
      <c r="BU121" s="830"/>
      <c r="BV121" s="830">
        <v>470404</v>
      </c>
      <c r="BW121" s="830"/>
      <c r="BX121" s="830"/>
      <c r="BY121" s="830"/>
      <c r="BZ121" s="830"/>
      <c r="CA121" s="830">
        <v>376193</v>
      </c>
      <c r="CB121" s="830"/>
      <c r="CC121" s="830"/>
      <c r="CD121" s="830"/>
      <c r="CE121" s="830"/>
      <c r="CF121" s="888">
        <v>11</v>
      </c>
      <c r="CG121" s="889"/>
      <c r="CH121" s="889"/>
      <c r="CI121" s="889"/>
      <c r="CJ121" s="889"/>
      <c r="CK121" s="882"/>
      <c r="CL121" s="868"/>
      <c r="CM121" s="868"/>
      <c r="CN121" s="868"/>
      <c r="CO121" s="869"/>
      <c r="CP121" s="848" t="s">
        <v>472</v>
      </c>
      <c r="CQ121" s="849"/>
      <c r="CR121" s="849"/>
      <c r="CS121" s="849"/>
      <c r="CT121" s="849"/>
      <c r="CU121" s="849"/>
      <c r="CV121" s="849"/>
      <c r="CW121" s="849"/>
      <c r="CX121" s="849"/>
      <c r="CY121" s="849"/>
      <c r="CZ121" s="849"/>
      <c r="DA121" s="849"/>
      <c r="DB121" s="849"/>
      <c r="DC121" s="849"/>
      <c r="DD121" s="849"/>
      <c r="DE121" s="849"/>
      <c r="DF121" s="850"/>
      <c r="DG121" s="829">
        <v>632692</v>
      </c>
      <c r="DH121" s="830"/>
      <c r="DI121" s="830"/>
      <c r="DJ121" s="830"/>
      <c r="DK121" s="830"/>
      <c r="DL121" s="830">
        <v>625080</v>
      </c>
      <c r="DM121" s="830"/>
      <c r="DN121" s="830"/>
      <c r="DO121" s="830"/>
      <c r="DP121" s="830"/>
      <c r="DQ121" s="830">
        <v>523788</v>
      </c>
      <c r="DR121" s="830"/>
      <c r="DS121" s="830"/>
      <c r="DT121" s="830"/>
      <c r="DU121" s="830"/>
      <c r="DV121" s="807">
        <v>15.3</v>
      </c>
      <c r="DW121" s="807"/>
      <c r="DX121" s="807"/>
      <c r="DY121" s="807"/>
      <c r="DZ121" s="808"/>
    </row>
    <row r="122" spans="1:130" s="224" customFormat="1" ht="26.25" customHeight="1" x14ac:dyDescent="0.2">
      <c r="A122" s="833"/>
      <c r="B122" s="834"/>
      <c r="C122" s="828" t="s">
        <v>450</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130</v>
      </c>
      <c r="AB122" s="793"/>
      <c r="AC122" s="793"/>
      <c r="AD122" s="793"/>
      <c r="AE122" s="794"/>
      <c r="AF122" s="795" t="s">
        <v>459</v>
      </c>
      <c r="AG122" s="793"/>
      <c r="AH122" s="793"/>
      <c r="AI122" s="793"/>
      <c r="AJ122" s="794"/>
      <c r="AK122" s="795" t="s">
        <v>130</v>
      </c>
      <c r="AL122" s="793"/>
      <c r="AM122" s="793"/>
      <c r="AN122" s="793"/>
      <c r="AO122" s="794"/>
      <c r="AP122" s="837" t="s">
        <v>130</v>
      </c>
      <c r="AQ122" s="838"/>
      <c r="AR122" s="838"/>
      <c r="AS122" s="838"/>
      <c r="AT122" s="839"/>
      <c r="AU122" s="896"/>
      <c r="AV122" s="897"/>
      <c r="AW122" s="897"/>
      <c r="AX122" s="897"/>
      <c r="AY122" s="898"/>
      <c r="AZ122" s="851" t="s">
        <v>473</v>
      </c>
      <c r="BA122" s="852"/>
      <c r="BB122" s="852"/>
      <c r="BC122" s="852"/>
      <c r="BD122" s="852"/>
      <c r="BE122" s="852"/>
      <c r="BF122" s="852"/>
      <c r="BG122" s="852"/>
      <c r="BH122" s="852"/>
      <c r="BI122" s="852"/>
      <c r="BJ122" s="852"/>
      <c r="BK122" s="852"/>
      <c r="BL122" s="852"/>
      <c r="BM122" s="852"/>
      <c r="BN122" s="852"/>
      <c r="BO122" s="852"/>
      <c r="BP122" s="853"/>
      <c r="BQ122" s="892">
        <v>4483036</v>
      </c>
      <c r="BR122" s="858"/>
      <c r="BS122" s="858"/>
      <c r="BT122" s="858"/>
      <c r="BU122" s="858"/>
      <c r="BV122" s="858">
        <v>4430203</v>
      </c>
      <c r="BW122" s="858"/>
      <c r="BX122" s="858"/>
      <c r="BY122" s="858"/>
      <c r="BZ122" s="858"/>
      <c r="CA122" s="858">
        <v>4253162</v>
      </c>
      <c r="CB122" s="858"/>
      <c r="CC122" s="858"/>
      <c r="CD122" s="858"/>
      <c r="CE122" s="858"/>
      <c r="CF122" s="859">
        <v>124.1</v>
      </c>
      <c r="CG122" s="860"/>
      <c r="CH122" s="860"/>
      <c r="CI122" s="860"/>
      <c r="CJ122" s="860"/>
      <c r="CK122" s="882"/>
      <c r="CL122" s="868"/>
      <c r="CM122" s="868"/>
      <c r="CN122" s="868"/>
      <c r="CO122" s="869"/>
      <c r="CP122" s="848" t="s">
        <v>474</v>
      </c>
      <c r="CQ122" s="849"/>
      <c r="CR122" s="849"/>
      <c r="CS122" s="849"/>
      <c r="CT122" s="849"/>
      <c r="CU122" s="849"/>
      <c r="CV122" s="849"/>
      <c r="CW122" s="849"/>
      <c r="CX122" s="849"/>
      <c r="CY122" s="849"/>
      <c r="CZ122" s="849"/>
      <c r="DA122" s="849"/>
      <c r="DB122" s="849"/>
      <c r="DC122" s="849"/>
      <c r="DD122" s="849"/>
      <c r="DE122" s="849"/>
      <c r="DF122" s="850"/>
      <c r="DG122" s="829">
        <v>107381</v>
      </c>
      <c r="DH122" s="830"/>
      <c r="DI122" s="830"/>
      <c r="DJ122" s="830"/>
      <c r="DK122" s="830"/>
      <c r="DL122" s="830">
        <v>104169</v>
      </c>
      <c r="DM122" s="830"/>
      <c r="DN122" s="830"/>
      <c r="DO122" s="830"/>
      <c r="DP122" s="830"/>
      <c r="DQ122" s="830">
        <v>93437</v>
      </c>
      <c r="DR122" s="830"/>
      <c r="DS122" s="830"/>
      <c r="DT122" s="830"/>
      <c r="DU122" s="830"/>
      <c r="DV122" s="807">
        <v>2.7</v>
      </c>
      <c r="DW122" s="807"/>
      <c r="DX122" s="807"/>
      <c r="DY122" s="807"/>
      <c r="DZ122" s="808"/>
    </row>
    <row r="123" spans="1:130" s="224" customFormat="1" ht="26.25" customHeight="1" x14ac:dyDescent="0.2">
      <c r="A123" s="833"/>
      <c r="B123" s="834"/>
      <c r="C123" s="828" t="s">
        <v>456</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15950</v>
      </c>
      <c r="AB123" s="793"/>
      <c r="AC123" s="793"/>
      <c r="AD123" s="793"/>
      <c r="AE123" s="794"/>
      <c r="AF123" s="795" t="s">
        <v>459</v>
      </c>
      <c r="AG123" s="793"/>
      <c r="AH123" s="793"/>
      <c r="AI123" s="793"/>
      <c r="AJ123" s="794"/>
      <c r="AK123" s="795" t="s">
        <v>130</v>
      </c>
      <c r="AL123" s="793"/>
      <c r="AM123" s="793"/>
      <c r="AN123" s="793"/>
      <c r="AO123" s="794"/>
      <c r="AP123" s="837" t="s">
        <v>130</v>
      </c>
      <c r="AQ123" s="838"/>
      <c r="AR123" s="838"/>
      <c r="AS123" s="838"/>
      <c r="AT123" s="839"/>
      <c r="AU123" s="899"/>
      <c r="AV123" s="900"/>
      <c r="AW123" s="900"/>
      <c r="AX123" s="900"/>
      <c r="AY123" s="900"/>
      <c r="AZ123" s="245" t="s">
        <v>190</v>
      </c>
      <c r="BA123" s="245"/>
      <c r="BB123" s="245"/>
      <c r="BC123" s="245"/>
      <c r="BD123" s="245"/>
      <c r="BE123" s="245"/>
      <c r="BF123" s="245"/>
      <c r="BG123" s="245"/>
      <c r="BH123" s="245"/>
      <c r="BI123" s="245"/>
      <c r="BJ123" s="245"/>
      <c r="BK123" s="245"/>
      <c r="BL123" s="245"/>
      <c r="BM123" s="245"/>
      <c r="BN123" s="245"/>
      <c r="BO123" s="890" t="s">
        <v>475</v>
      </c>
      <c r="BP123" s="891"/>
      <c r="BQ123" s="845">
        <v>9873493</v>
      </c>
      <c r="BR123" s="846"/>
      <c r="BS123" s="846"/>
      <c r="BT123" s="846"/>
      <c r="BU123" s="846"/>
      <c r="BV123" s="846">
        <v>10728822</v>
      </c>
      <c r="BW123" s="846"/>
      <c r="BX123" s="846"/>
      <c r="BY123" s="846"/>
      <c r="BZ123" s="846"/>
      <c r="CA123" s="846">
        <v>10347129</v>
      </c>
      <c r="CB123" s="846"/>
      <c r="CC123" s="846"/>
      <c r="CD123" s="846"/>
      <c r="CE123" s="846"/>
      <c r="CF123" s="761"/>
      <c r="CG123" s="762"/>
      <c r="CH123" s="762"/>
      <c r="CI123" s="762"/>
      <c r="CJ123" s="847"/>
      <c r="CK123" s="882"/>
      <c r="CL123" s="868"/>
      <c r="CM123" s="868"/>
      <c r="CN123" s="868"/>
      <c r="CO123" s="869"/>
      <c r="CP123" s="848" t="s">
        <v>408</v>
      </c>
      <c r="CQ123" s="849"/>
      <c r="CR123" s="849"/>
      <c r="CS123" s="849"/>
      <c r="CT123" s="849"/>
      <c r="CU123" s="849"/>
      <c r="CV123" s="849"/>
      <c r="CW123" s="849"/>
      <c r="CX123" s="849"/>
      <c r="CY123" s="849"/>
      <c r="CZ123" s="849"/>
      <c r="DA123" s="849"/>
      <c r="DB123" s="849"/>
      <c r="DC123" s="849"/>
      <c r="DD123" s="849"/>
      <c r="DE123" s="849"/>
      <c r="DF123" s="850"/>
      <c r="DG123" s="792">
        <v>1962</v>
      </c>
      <c r="DH123" s="793"/>
      <c r="DI123" s="793"/>
      <c r="DJ123" s="793"/>
      <c r="DK123" s="794"/>
      <c r="DL123" s="795" t="s">
        <v>459</v>
      </c>
      <c r="DM123" s="793"/>
      <c r="DN123" s="793"/>
      <c r="DO123" s="793"/>
      <c r="DP123" s="794"/>
      <c r="DQ123" s="795" t="s">
        <v>130</v>
      </c>
      <c r="DR123" s="793"/>
      <c r="DS123" s="793"/>
      <c r="DT123" s="793"/>
      <c r="DU123" s="794"/>
      <c r="DV123" s="837" t="s">
        <v>130</v>
      </c>
      <c r="DW123" s="838"/>
      <c r="DX123" s="838"/>
      <c r="DY123" s="838"/>
      <c r="DZ123" s="839"/>
    </row>
    <row r="124" spans="1:130" s="224" customFormat="1" ht="26.25" customHeight="1" thickBot="1" x14ac:dyDescent="0.25">
      <c r="A124" s="833"/>
      <c r="B124" s="834"/>
      <c r="C124" s="828" t="s">
        <v>460</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130</v>
      </c>
      <c r="AB124" s="793"/>
      <c r="AC124" s="793"/>
      <c r="AD124" s="793"/>
      <c r="AE124" s="794"/>
      <c r="AF124" s="795" t="s">
        <v>459</v>
      </c>
      <c r="AG124" s="793"/>
      <c r="AH124" s="793"/>
      <c r="AI124" s="793"/>
      <c r="AJ124" s="794"/>
      <c r="AK124" s="795" t="s">
        <v>130</v>
      </c>
      <c r="AL124" s="793"/>
      <c r="AM124" s="793"/>
      <c r="AN124" s="793"/>
      <c r="AO124" s="794"/>
      <c r="AP124" s="837" t="s">
        <v>130</v>
      </c>
      <c r="AQ124" s="838"/>
      <c r="AR124" s="838"/>
      <c r="AS124" s="838"/>
      <c r="AT124" s="839"/>
      <c r="AU124" s="840" t="s">
        <v>476</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130</v>
      </c>
      <c r="BR124" s="844"/>
      <c r="BS124" s="844"/>
      <c r="BT124" s="844"/>
      <c r="BU124" s="844"/>
      <c r="BV124" s="844" t="s">
        <v>130</v>
      </c>
      <c r="BW124" s="844"/>
      <c r="BX124" s="844"/>
      <c r="BY124" s="844"/>
      <c r="BZ124" s="844"/>
      <c r="CA124" s="844" t="s">
        <v>130</v>
      </c>
      <c r="CB124" s="844"/>
      <c r="CC124" s="844"/>
      <c r="CD124" s="844"/>
      <c r="CE124" s="844"/>
      <c r="CF124" s="739"/>
      <c r="CG124" s="740"/>
      <c r="CH124" s="740"/>
      <c r="CI124" s="740"/>
      <c r="CJ124" s="875"/>
      <c r="CK124" s="883"/>
      <c r="CL124" s="883"/>
      <c r="CM124" s="883"/>
      <c r="CN124" s="883"/>
      <c r="CO124" s="884"/>
      <c r="CP124" s="848" t="s">
        <v>477</v>
      </c>
      <c r="CQ124" s="849"/>
      <c r="CR124" s="849"/>
      <c r="CS124" s="849"/>
      <c r="CT124" s="849"/>
      <c r="CU124" s="849"/>
      <c r="CV124" s="849"/>
      <c r="CW124" s="849"/>
      <c r="CX124" s="849"/>
      <c r="CY124" s="849"/>
      <c r="CZ124" s="849"/>
      <c r="DA124" s="849"/>
      <c r="DB124" s="849"/>
      <c r="DC124" s="849"/>
      <c r="DD124" s="849"/>
      <c r="DE124" s="849"/>
      <c r="DF124" s="850"/>
      <c r="DG124" s="776" t="s">
        <v>130</v>
      </c>
      <c r="DH124" s="777"/>
      <c r="DI124" s="777"/>
      <c r="DJ124" s="777"/>
      <c r="DK124" s="778"/>
      <c r="DL124" s="779" t="s">
        <v>459</v>
      </c>
      <c r="DM124" s="777"/>
      <c r="DN124" s="777"/>
      <c r="DO124" s="777"/>
      <c r="DP124" s="778"/>
      <c r="DQ124" s="779" t="s">
        <v>130</v>
      </c>
      <c r="DR124" s="777"/>
      <c r="DS124" s="777"/>
      <c r="DT124" s="777"/>
      <c r="DU124" s="778"/>
      <c r="DV124" s="861" t="s">
        <v>130</v>
      </c>
      <c r="DW124" s="862"/>
      <c r="DX124" s="862"/>
      <c r="DY124" s="862"/>
      <c r="DZ124" s="863"/>
    </row>
    <row r="125" spans="1:130" s="224" customFormat="1" ht="26.25" customHeight="1" x14ac:dyDescent="0.2">
      <c r="A125" s="833"/>
      <c r="B125" s="834"/>
      <c r="C125" s="828" t="s">
        <v>462</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130</v>
      </c>
      <c r="AB125" s="793"/>
      <c r="AC125" s="793"/>
      <c r="AD125" s="793"/>
      <c r="AE125" s="794"/>
      <c r="AF125" s="795" t="s">
        <v>130</v>
      </c>
      <c r="AG125" s="793"/>
      <c r="AH125" s="793"/>
      <c r="AI125" s="793"/>
      <c r="AJ125" s="794"/>
      <c r="AK125" s="795" t="s">
        <v>459</v>
      </c>
      <c r="AL125" s="793"/>
      <c r="AM125" s="793"/>
      <c r="AN125" s="793"/>
      <c r="AO125" s="794"/>
      <c r="AP125" s="837" t="s">
        <v>478</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479</v>
      </c>
      <c r="CL125" s="865"/>
      <c r="CM125" s="865"/>
      <c r="CN125" s="865"/>
      <c r="CO125" s="866"/>
      <c r="CP125" s="873" t="s">
        <v>480</v>
      </c>
      <c r="CQ125" s="821"/>
      <c r="CR125" s="821"/>
      <c r="CS125" s="821"/>
      <c r="CT125" s="821"/>
      <c r="CU125" s="821"/>
      <c r="CV125" s="821"/>
      <c r="CW125" s="821"/>
      <c r="CX125" s="821"/>
      <c r="CY125" s="821"/>
      <c r="CZ125" s="821"/>
      <c r="DA125" s="821"/>
      <c r="DB125" s="821"/>
      <c r="DC125" s="821"/>
      <c r="DD125" s="821"/>
      <c r="DE125" s="821"/>
      <c r="DF125" s="822"/>
      <c r="DG125" s="874" t="s">
        <v>459</v>
      </c>
      <c r="DH125" s="855"/>
      <c r="DI125" s="855"/>
      <c r="DJ125" s="855"/>
      <c r="DK125" s="855"/>
      <c r="DL125" s="855" t="s">
        <v>130</v>
      </c>
      <c r="DM125" s="855"/>
      <c r="DN125" s="855"/>
      <c r="DO125" s="855"/>
      <c r="DP125" s="855"/>
      <c r="DQ125" s="855" t="s">
        <v>130</v>
      </c>
      <c r="DR125" s="855"/>
      <c r="DS125" s="855"/>
      <c r="DT125" s="855"/>
      <c r="DU125" s="855"/>
      <c r="DV125" s="856" t="s">
        <v>130</v>
      </c>
      <c r="DW125" s="856"/>
      <c r="DX125" s="856"/>
      <c r="DY125" s="856"/>
      <c r="DZ125" s="857"/>
    </row>
    <row r="126" spans="1:130" s="224" customFormat="1" ht="26.25" customHeight="1" thickBot="1" x14ac:dyDescent="0.25">
      <c r="A126" s="833"/>
      <c r="B126" s="834"/>
      <c r="C126" s="828" t="s">
        <v>465</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130</v>
      </c>
      <c r="AB126" s="793"/>
      <c r="AC126" s="793"/>
      <c r="AD126" s="793"/>
      <c r="AE126" s="794"/>
      <c r="AF126" s="795" t="s">
        <v>130</v>
      </c>
      <c r="AG126" s="793"/>
      <c r="AH126" s="793"/>
      <c r="AI126" s="793"/>
      <c r="AJ126" s="794"/>
      <c r="AK126" s="795" t="s">
        <v>459</v>
      </c>
      <c r="AL126" s="793"/>
      <c r="AM126" s="793"/>
      <c r="AN126" s="793"/>
      <c r="AO126" s="794"/>
      <c r="AP126" s="837" t="s">
        <v>130</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481</v>
      </c>
      <c r="CQ126" s="765"/>
      <c r="CR126" s="765"/>
      <c r="CS126" s="765"/>
      <c r="CT126" s="765"/>
      <c r="CU126" s="765"/>
      <c r="CV126" s="765"/>
      <c r="CW126" s="765"/>
      <c r="CX126" s="765"/>
      <c r="CY126" s="765"/>
      <c r="CZ126" s="765"/>
      <c r="DA126" s="765"/>
      <c r="DB126" s="765"/>
      <c r="DC126" s="765"/>
      <c r="DD126" s="765"/>
      <c r="DE126" s="765"/>
      <c r="DF126" s="766"/>
      <c r="DG126" s="829" t="s">
        <v>459</v>
      </c>
      <c r="DH126" s="830"/>
      <c r="DI126" s="830"/>
      <c r="DJ126" s="830"/>
      <c r="DK126" s="830"/>
      <c r="DL126" s="830" t="s">
        <v>130</v>
      </c>
      <c r="DM126" s="830"/>
      <c r="DN126" s="830"/>
      <c r="DO126" s="830"/>
      <c r="DP126" s="830"/>
      <c r="DQ126" s="830" t="s">
        <v>130</v>
      </c>
      <c r="DR126" s="830"/>
      <c r="DS126" s="830"/>
      <c r="DT126" s="830"/>
      <c r="DU126" s="830"/>
      <c r="DV126" s="807" t="s">
        <v>130</v>
      </c>
      <c r="DW126" s="807"/>
      <c r="DX126" s="807"/>
      <c r="DY126" s="807"/>
      <c r="DZ126" s="808"/>
    </row>
    <row r="127" spans="1:130" s="224" customFormat="1" ht="26.25" customHeight="1" x14ac:dyDescent="0.2">
      <c r="A127" s="835"/>
      <c r="B127" s="836"/>
      <c r="C127" s="851" t="s">
        <v>482</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130</v>
      </c>
      <c r="AB127" s="793"/>
      <c r="AC127" s="793"/>
      <c r="AD127" s="793"/>
      <c r="AE127" s="794"/>
      <c r="AF127" s="795" t="s">
        <v>130</v>
      </c>
      <c r="AG127" s="793"/>
      <c r="AH127" s="793"/>
      <c r="AI127" s="793"/>
      <c r="AJ127" s="794"/>
      <c r="AK127" s="795" t="s">
        <v>478</v>
      </c>
      <c r="AL127" s="793"/>
      <c r="AM127" s="793"/>
      <c r="AN127" s="793"/>
      <c r="AO127" s="794"/>
      <c r="AP127" s="837" t="s">
        <v>478</v>
      </c>
      <c r="AQ127" s="838"/>
      <c r="AR127" s="838"/>
      <c r="AS127" s="838"/>
      <c r="AT127" s="839"/>
      <c r="AU127" s="226"/>
      <c r="AV127" s="226"/>
      <c r="AW127" s="226"/>
      <c r="AX127" s="854" t="s">
        <v>483</v>
      </c>
      <c r="AY127" s="825"/>
      <c r="AZ127" s="825"/>
      <c r="BA127" s="825"/>
      <c r="BB127" s="825"/>
      <c r="BC127" s="825"/>
      <c r="BD127" s="825"/>
      <c r="BE127" s="826"/>
      <c r="BF127" s="824" t="s">
        <v>484</v>
      </c>
      <c r="BG127" s="825"/>
      <c r="BH127" s="825"/>
      <c r="BI127" s="825"/>
      <c r="BJ127" s="825"/>
      <c r="BK127" s="825"/>
      <c r="BL127" s="826"/>
      <c r="BM127" s="824" t="s">
        <v>485</v>
      </c>
      <c r="BN127" s="825"/>
      <c r="BO127" s="825"/>
      <c r="BP127" s="825"/>
      <c r="BQ127" s="825"/>
      <c r="BR127" s="825"/>
      <c r="BS127" s="826"/>
      <c r="BT127" s="824" t="s">
        <v>486</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487</v>
      </c>
      <c r="CQ127" s="765"/>
      <c r="CR127" s="765"/>
      <c r="CS127" s="765"/>
      <c r="CT127" s="765"/>
      <c r="CU127" s="765"/>
      <c r="CV127" s="765"/>
      <c r="CW127" s="765"/>
      <c r="CX127" s="765"/>
      <c r="CY127" s="765"/>
      <c r="CZ127" s="765"/>
      <c r="DA127" s="765"/>
      <c r="DB127" s="765"/>
      <c r="DC127" s="765"/>
      <c r="DD127" s="765"/>
      <c r="DE127" s="765"/>
      <c r="DF127" s="766"/>
      <c r="DG127" s="829" t="s">
        <v>130</v>
      </c>
      <c r="DH127" s="830"/>
      <c r="DI127" s="830"/>
      <c r="DJ127" s="830"/>
      <c r="DK127" s="830"/>
      <c r="DL127" s="830" t="s">
        <v>459</v>
      </c>
      <c r="DM127" s="830"/>
      <c r="DN127" s="830"/>
      <c r="DO127" s="830"/>
      <c r="DP127" s="830"/>
      <c r="DQ127" s="830" t="s">
        <v>130</v>
      </c>
      <c r="DR127" s="830"/>
      <c r="DS127" s="830"/>
      <c r="DT127" s="830"/>
      <c r="DU127" s="830"/>
      <c r="DV127" s="807" t="s">
        <v>130</v>
      </c>
      <c r="DW127" s="807"/>
      <c r="DX127" s="807"/>
      <c r="DY127" s="807"/>
      <c r="DZ127" s="808"/>
    </row>
    <row r="128" spans="1:130" s="224" customFormat="1" ht="26.25" customHeight="1" thickBot="1" x14ac:dyDescent="0.25">
      <c r="A128" s="809" t="s">
        <v>488</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489</v>
      </c>
      <c r="X128" s="811"/>
      <c r="Y128" s="811"/>
      <c r="Z128" s="812"/>
      <c r="AA128" s="813">
        <v>72193</v>
      </c>
      <c r="AB128" s="814"/>
      <c r="AC128" s="814"/>
      <c r="AD128" s="814"/>
      <c r="AE128" s="815"/>
      <c r="AF128" s="816">
        <v>65357</v>
      </c>
      <c r="AG128" s="814"/>
      <c r="AH128" s="814"/>
      <c r="AI128" s="814"/>
      <c r="AJ128" s="815"/>
      <c r="AK128" s="816">
        <v>50658</v>
      </c>
      <c r="AL128" s="814"/>
      <c r="AM128" s="814"/>
      <c r="AN128" s="814"/>
      <c r="AO128" s="815"/>
      <c r="AP128" s="817"/>
      <c r="AQ128" s="818"/>
      <c r="AR128" s="818"/>
      <c r="AS128" s="818"/>
      <c r="AT128" s="819"/>
      <c r="AU128" s="226"/>
      <c r="AV128" s="226"/>
      <c r="AW128" s="226"/>
      <c r="AX128" s="820" t="s">
        <v>490</v>
      </c>
      <c r="AY128" s="821"/>
      <c r="AZ128" s="821"/>
      <c r="BA128" s="821"/>
      <c r="BB128" s="821"/>
      <c r="BC128" s="821"/>
      <c r="BD128" s="821"/>
      <c r="BE128" s="822"/>
      <c r="BF128" s="799" t="s">
        <v>130</v>
      </c>
      <c r="BG128" s="800"/>
      <c r="BH128" s="800"/>
      <c r="BI128" s="800"/>
      <c r="BJ128" s="800"/>
      <c r="BK128" s="800"/>
      <c r="BL128" s="823"/>
      <c r="BM128" s="799">
        <v>15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491</v>
      </c>
      <c r="CQ128" s="743"/>
      <c r="CR128" s="743"/>
      <c r="CS128" s="743"/>
      <c r="CT128" s="743"/>
      <c r="CU128" s="743"/>
      <c r="CV128" s="743"/>
      <c r="CW128" s="743"/>
      <c r="CX128" s="743"/>
      <c r="CY128" s="743"/>
      <c r="CZ128" s="743"/>
      <c r="DA128" s="743"/>
      <c r="DB128" s="743"/>
      <c r="DC128" s="743"/>
      <c r="DD128" s="743"/>
      <c r="DE128" s="743"/>
      <c r="DF128" s="744"/>
      <c r="DG128" s="803" t="s">
        <v>459</v>
      </c>
      <c r="DH128" s="804"/>
      <c r="DI128" s="804"/>
      <c r="DJ128" s="804"/>
      <c r="DK128" s="804"/>
      <c r="DL128" s="804" t="s">
        <v>459</v>
      </c>
      <c r="DM128" s="804"/>
      <c r="DN128" s="804"/>
      <c r="DO128" s="804"/>
      <c r="DP128" s="804"/>
      <c r="DQ128" s="804" t="s">
        <v>130</v>
      </c>
      <c r="DR128" s="804"/>
      <c r="DS128" s="804"/>
      <c r="DT128" s="804"/>
      <c r="DU128" s="804"/>
      <c r="DV128" s="805" t="s">
        <v>130</v>
      </c>
      <c r="DW128" s="805"/>
      <c r="DX128" s="805"/>
      <c r="DY128" s="805"/>
      <c r="DZ128" s="806"/>
    </row>
    <row r="129" spans="1:131" s="224" customFormat="1" ht="26.25" customHeight="1" x14ac:dyDescent="0.2">
      <c r="A129" s="787" t="s">
        <v>109</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492</v>
      </c>
      <c r="X129" s="790"/>
      <c r="Y129" s="790"/>
      <c r="Z129" s="791"/>
      <c r="AA129" s="792">
        <v>3723007</v>
      </c>
      <c r="AB129" s="793"/>
      <c r="AC129" s="793"/>
      <c r="AD129" s="793"/>
      <c r="AE129" s="794"/>
      <c r="AF129" s="795">
        <v>4075536</v>
      </c>
      <c r="AG129" s="793"/>
      <c r="AH129" s="793"/>
      <c r="AI129" s="793"/>
      <c r="AJ129" s="794"/>
      <c r="AK129" s="795">
        <v>3900396</v>
      </c>
      <c r="AL129" s="793"/>
      <c r="AM129" s="793"/>
      <c r="AN129" s="793"/>
      <c r="AO129" s="794"/>
      <c r="AP129" s="796"/>
      <c r="AQ129" s="797"/>
      <c r="AR129" s="797"/>
      <c r="AS129" s="797"/>
      <c r="AT129" s="798"/>
      <c r="AU129" s="227"/>
      <c r="AV129" s="227"/>
      <c r="AW129" s="227"/>
      <c r="AX129" s="764" t="s">
        <v>493</v>
      </c>
      <c r="AY129" s="765"/>
      <c r="AZ129" s="765"/>
      <c r="BA129" s="765"/>
      <c r="BB129" s="765"/>
      <c r="BC129" s="765"/>
      <c r="BD129" s="765"/>
      <c r="BE129" s="766"/>
      <c r="BF129" s="783" t="s">
        <v>478</v>
      </c>
      <c r="BG129" s="784"/>
      <c r="BH129" s="784"/>
      <c r="BI129" s="784"/>
      <c r="BJ129" s="784"/>
      <c r="BK129" s="784"/>
      <c r="BL129" s="785"/>
      <c r="BM129" s="783">
        <v>20</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494</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495</v>
      </c>
      <c r="X130" s="790"/>
      <c r="Y130" s="790"/>
      <c r="Z130" s="791"/>
      <c r="AA130" s="792">
        <v>487861</v>
      </c>
      <c r="AB130" s="793"/>
      <c r="AC130" s="793"/>
      <c r="AD130" s="793"/>
      <c r="AE130" s="794"/>
      <c r="AF130" s="795">
        <v>483230</v>
      </c>
      <c r="AG130" s="793"/>
      <c r="AH130" s="793"/>
      <c r="AI130" s="793"/>
      <c r="AJ130" s="794"/>
      <c r="AK130" s="795">
        <v>474238</v>
      </c>
      <c r="AL130" s="793"/>
      <c r="AM130" s="793"/>
      <c r="AN130" s="793"/>
      <c r="AO130" s="794"/>
      <c r="AP130" s="796"/>
      <c r="AQ130" s="797"/>
      <c r="AR130" s="797"/>
      <c r="AS130" s="797"/>
      <c r="AT130" s="798"/>
      <c r="AU130" s="227"/>
      <c r="AV130" s="227"/>
      <c r="AW130" s="227"/>
      <c r="AX130" s="764" t="s">
        <v>496</v>
      </c>
      <c r="AY130" s="765"/>
      <c r="AZ130" s="765"/>
      <c r="BA130" s="765"/>
      <c r="BB130" s="765"/>
      <c r="BC130" s="765"/>
      <c r="BD130" s="765"/>
      <c r="BE130" s="766"/>
      <c r="BF130" s="767">
        <v>11.3</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497</v>
      </c>
      <c r="X131" s="774"/>
      <c r="Y131" s="774"/>
      <c r="Z131" s="775"/>
      <c r="AA131" s="776">
        <v>3235146</v>
      </c>
      <c r="AB131" s="777"/>
      <c r="AC131" s="777"/>
      <c r="AD131" s="777"/>
      <c r="AE131" s="778"/>
      <c r="AF131" s="779">
        <v>3592306</v>
      </c>
      <c r="AG131" s="777"/>
      <c r="AH131" s="777"/>
      <c r="AI131" s="777"/>
      <c r="AJ131" s="778"/>
      <c r="AK131" s="779">
        <v>3426158</v>
      </c>
      <c r="AL131" s="777"/>
      <c r="AM131" s="777"/>
      <c r="AN131" s="777"/>
      <c r="AO131" s="778"/>
      <c r="AP131" s="780"/>
      <c r="AQ131" s="781"/>
      <c r="AR131" s="781"/>
      <c r="AS131" s="781"/>
      <c r="AT131" s="782"/>
      <c r="AU131" s="227"/>
      <c r="AV131" s="227"/>
      <c r="AW131" s="227"/>
      <c r="AX131" s="742" t="s">
        <v>498</v>
      </c>
      <c r="AY131" s="743"/>
      <c r="AZ131" s="743"/>
      <c r="BA131" s="743"/>
      <c r="BB131" s="743"/>
      <c r="BC131" s="743"/>
      <c r="BD131" s="743"/>
      <c r="BE131" s="744"/>
      <c r="BF131" s="745" t="s">
        <v>459</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499</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500</v>
      </c>
      <c r="W132" s="755"/>
      <c r="X132" s="755"/>
      <c r="Y132" s="755"/>
      <c r="Z132" s="756"/>
      <c r="AA132" s="757">
        <v>11.82048662</v>
      </c>
      <c r="AB132" s="758"/>
      <c r="AC132" s="758"/>
      <c r="AD132" s="758"/>
      <c r="AE132" s="759"/>
      <c r="AF132" s="760">
        <v>11.92479148</v>
      </c>
      <c r="AG132" s="758"/>
      <c r="AH132" s="758"/>
      <c r="AI132" s="758"/>
      <c r="AJ132" s="759"/>
      <c r="AK132" s="760">
        <v>10.299962819999999</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501</v>
      </c>
      <c r="W133" s="734"/>
      <c r="X133" s="734"/>
      <c r="Y133" s="734"/>
      <c r="Z133" s="735"/>
      <c r="AA133" s="736">
        <v>12.2</v>
      </c>
      <c r="AB133" s="737"/>
      <c r="AC133" s="737"/>
      <c r="AD133" s="737"/>
      <c r="AE133" s="738"/>
      <c r="AF133" s="736">
        <v>12</v>
      </c>
      <c r="AG133" s="737"/>
      <c r="AH133" s="737"/>
      <c r="AI133" s="737"/>
      <c r="AJ133" s="738"/>
      <c r="AK133" s="736">
        <v>11.3</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6GZnioMCsucHuuxxp6mlfacRl2w5IsNva7AXHxP1z8tvJRhMQMMSS1XiJP+odw+YVx/5NQHSF/fAcXVNYYrpLw==" saltValue="s+7yAKppG4x0iycudxGpO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P31:AT31"/>
    <mergeCell ref="AU31:AY31"/>
    <mergeCell ref="AZ31:BD31"/>
    <mergeCell ref="CR30:CV30"/>
    <mergeCell ref="CW30:DA30"/>
    <mergeCell ref="DB30:DF30"/>
    <mergeCell ref="DG30:DK30"/>
    <mergeCell ref="DL30:DP30"/>
    <mergeCell ref="DQ30:DU30"/>
    <mergeCell ref="AK31:AO31"/>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AK33:AO33"/>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502</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bprO2GaEXBEoZ5GJVtHNQJpuVAi+7/XAgAzzE2tP+iucBw+9ZXAGESEusFiduUmKZ7Nhpnj5cMRrS45CfkLfxA==" saltValue="FJ+y2lAfxXPPideKwU1dg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iRtPgiXTs9FinfLi96pkv7OQpRlp3prgauojlfXT/K5TMiaKMjlfucPb58/OQ0/njx20i3W5f2cH9hF0rf4/w==" saltValue="VnC4SJz05iQgO8vb/UxJO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503</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504</v>
      </c>
      <c r="AL6" s="260"/>
      <c r="AM6" s="260"/>
      <c r="AN6" s="260"/>
    </row>
    <row r="7" spans="1:46" ht="13.5" customHeight="1" x14ac:dyDescent="0.2">
      <c r="A7" s="259"/>
      <c r="AK7" s="262"/>
      <c r="AL7" s="263"/>
      <c r="AM7" s="263"/>
      <c r="AN7" s="264"/>
      <c r="AO7" s="1130" t="s">
        <v>505</v>
      </c>
      <c r="AP7" s="265"/>
      <c r="AQ7" s="266" t="s">
        <v>506</v>
      </c>
      <c r="AR7" s="267"/>
    </row>
    <row r="8" spans="1:46" ht="13.2" x14ac:dyDescent="0.2">
      <c r="A8" s="259"/>
      <c r="AK8" s="268"/>
      <c r="AL8" s="269"/>
      <c r="AM8" s="269"/>
      <c r="AN8" s="270"/>
      <c r="AO8" s="1131"/>
      <c r="AP8" s="271" t="s">
        <v>507</v>
      </c>
      <c r="AQ8" s="272" t="s">
        <v>508</v>
      </c>
      <c r="AR8" s="273" t="s">
        <v>509</v>
      </c>
    </row>
    <row r="9" spans="1:46" ht="13.2" x14ac:dyDescent="0.2">
      <c r="A9" s="259"/>
      <c r="AK9" s="1142" t="s">
        <v>510</v>
      </c>
      <c r="AL9" s="1143"/>
      <c r="AM9" s="1143"/>
      <c r="AN9" s="1144"/>
      <c r="AO9" s="274">
        <v>1363665</v>
      </c>
      <c r="AP9" s="274">
        <v>193345</v>
      </c>
      <c r="AQ9" s="275">
        <v>139150</v>
      </c>
      <c r="AR9" s="276">
        <v>38.9</v>
      </c>
    </row>
    <row r="10" spans="1:46" ht="13.5" customHeight="1" x14ac:dyDescent="0.2">
      <c r="A10" s="259"/>
      <c r="AK10" s="1142" t="s">
        <v>511</v>
      </c>
      <c r="AL10" s="1143"/>
      <c r="AM10" s="1143"/>
      <c r="AN10" s="1144"/>
      <c r="AO10" s="277">
        <v>12745</v>
      </c>
      <c r="AP10" s="277">
        <v>1807</v>
      </c>
      <c r="AQ10" s="278">
        <v>19663</v>
      </c>
      <c r="AR10" s="279">
        <v>-90.8</v>
      </c>
    </row>
    <row r="11" spans="1:46" ht="13.5" customHeight="1" x14ac:dyDescent="0.2">
      <c r="A11" s="259"/>
      <c r="AK11" s="1142" t="s">
        <v>512</v>
      </c>
      <c r="AL11" s="1143"/>
      <c r="AM11" s="1143"/>
      <c r="AN11" s="1144"/>
      <c r="AO11" s="277" t="s">
        <v>513</v>
      </c>
      <c r="AP11" s="277" t="s">
        <v>513</v>
      </c>
      <c r="AQ11" s="278">
        <v>1097</v>
      </c>
      <c r="AR11" s="279" t="s">
        <v>513</v>
      </c>
    </row>
    <row r="12" spans="1:46" ht="13.5" customHeight="1" x14ac:dyDescent="0.2">
      <c r="A12" s="259"/>
      <c r="AK12" s="1142" t="s">
        <v>514</v>
      </c>
      <c r="AL12" s="1143"/>
      <c r="AM12" s="1143"/>
      <c r="AN12" s="1144"/>
      <c r="AO12" s="277" t="s">
        <v>513</v>
      </c>
      <c r="AP12" s="277" t="s">
        <v>513</v>
      </c>
      <c r="AQ12" s="278" t="s">
        <v>513</v>
      </c>
      <c r="AR12" s="279" t="s">
        <v>513</v>
      </c>
    </row>
    <row r="13" spans="1:46" ht="13.5" customHeight="1" x14ac:dyDescent="0.2">
      <c r="A13" s="259"/>
      <c r="AK13" s="1142" t="s">
        <v>515</v>
      </c>
      <c r="AL13" s="1143"/>
      <c r="AM13" s="1143"/>
      <c r="AN13" s="1144"/>
      <c r="AO13" s="277">
        <v>48695</v>
      </c>
      <c r="AP13" s="277">
        <v>6904</v>
      </c>
      <c r="AQ13" s="278">
        <v>5184</v>
      </c>
      <c r="AR13" s="279">
        <v>33.200000000000003</v>
      </c>
    </row>
    <row r="14" spans="1:46" ht="13.5" customHeight="1" x14ac:dyDescent="0.2">
      <c r="A14" s="259"/>
      <c r="AK14" s="1142" t="s">
        <v>516</v>
      </c>
      <c r="AL14" s="1143"/>
      <c r="AM14" s="1143"/>
      <c r="AN14" s="1144"/>
      <c r="AO14" s="277">
        <v>40520</v>
      </c>
      <c r="AP14" s="277">
        <v>5745</v>
      </c>
      <c r="AQ14" s="278">
        <v>3143</v>
      </c>
      <c r="AR14" s="279">
        <v>82.8</v>
      </c>
    </row>
    <row r="15" spans="1:46" ht="13.5" customHeight="1" x14ac:dyDescent="0.2">
      <c r="A15" s="259"/>
      <c r="AK15" s="1145" t="s">
        <v>517</v>
      </c>
      <c r="AL15" s="1146"/>
      <c r="AM15" s="1146"/>
      <c r="AN15" s="1147"/>
      <c r="AO15" s="277">
        <v>-130593</v>
      </c>
      <c r="AP15" s="277">
        <v>-18516</v>
      </c>
      <c r="AQ15" s="278">
        <v>-11320</v>
      </c>
      <c r="AR15" s="279">
        <v>63.6</v>
      </c>
    </row>
    <row r="16" spans="1:46" ht="13.2" x14ac:dyDescent="0.2">
      <c r="A16" s="259"/>
      <c r="AK16" s="1145" t="s">
        <v>190</v>
      </c>
      <c r="AL16" s="1146"/>
      <c r="AM16" s="1146"/>
      <c r="AN16" s="1147"/>
      <c r="AO16" s="277">
        <v>1335032</v>
      </c>
      <c r="AP16" s="277">
        <v>189286</v>
      </c>
      <c r="AQ16" s="278">
        <v>156916</v>
      </c>
      <c r="AR16" s="279">
        <v>20.6</v>
      </c>
    </row>
    <row r="17" spans="1:46" ht="13.2" x14ac:dyDescent="0.2">
      <c r="A17" s="259"/>
    </row>
    <row r="18" spans="1:46" ht="13.2" x14ac:dyDescent="0.2">
      <c r="A18" s="259"/>
      <c r="AQ18" s="280"/>
      <c r="AR18" s="280"/>
    </row>
    <row r="19" spans="1:46" ht="13.2" x14ac:dyDescent="0.2">
      <c r="A19" s="259"/>
      <c r="AK19" s="255" t="s">
        <v>518</v>
      </c>
    </row>
    <row r="20" spans="1:46" ht="13.2" x14ac:dyDescent="0.2">
      <c r="A20" s="259"/>
      <c r="AK20" s="281"/>
      <c r="AL20" s="282"/>
      <c r="AM20" s="282"/>
      <c r="AN20" s="283"/>
      <c r="AO20" s="284" t="s">
        <v>519</v>
      </c>
      <c r="AP20" s="285" t="s">
        <v>520</v>
      </c>
      <c r="AQ20" s="286" t="s">
        <v>521</v>
      </c>
      <c r="AR20" s="287"/>
    </row>
    <row r="21" spans="1:46" s="260" customFormat="1" ht="13.2" x14ac:dyDescent="0.2">
      <c r="A21" s="288"/>
      <c r="AK21" s="1148" t="s">
        <v>522</v>
      </c>
      <c r="AL21" s="1149"/>
      <c r="AM21" s="1149"/>
      <c r="AN21" s="1150"/>
      <c r="AO21" s="289">
        <v>24.39</v>
      </c>
      <c r="AP21" s="290">
        <v>13.85</v>
      </c>
      <c r="AQ21" s="291">
        <v>10.54</v>
      </c>
      <c r="AS21" s="292"/>
      <c r="AT21" s="288"/>
    </row>
    <row r="22" spans="1:46" s="260" customFormat="1" ht="13.2" x14ac:dyDescent="0.2">
      <c r="A22" s="288"/>
      <c r="AK22" s="1148" t="s">
        <v>523</v>
      </c>
      <c r="AL22" s="1149"/>
      <c r="AM22" s="1149"/>
      <c r="AN22" s="1150"/>
      <c r="AO22" s="293">
        <v>88.8</v>
      </c>
      <c r="AP22" s="294">
        <v>95.5</v>
      </c>
      <c r="AQ22" s="295">
        <v>-6.7</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1" t="s">
        <v>524</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row>
    <row r="27" spans="1:46" ht="13.2" x14ac:dyDescent="0.2">
      <c r="A27" s="300"/>
      <c r="AS27" s="255"/>
      <c r="AT27" s="255"/>
    </row>
    <row r="28" spans="1:46" ht="16.2" x14ac:dyDescent="0.2">
      <c r="A28" s="256" t="s">
        <v>525</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526</v>
      </c>
      <c r="AL29" s="260"/>
      <c r="AM29" s="260"/>
      <c r="AN29" s="260"/>
      <c r="AS29" s="302"/>
    </row>
    <row r="30" spans="1:46" ht="13.5" customHeight="1" x14ac:dyDescent="0.2">
      <c r="A30" s="259"/>
      <c r="AK30" s="262"/>
      <c r="AL30" s="263"/>
      <c r="AM30" s="263"/>
      <c r="AN30" s="264"/>
      <c r="AO30" s="1130" t="s">
        <v>505</v>
      </c>
      <c r="AP30" s="265"/>
      <c r="AQ30" s="266" t="s">
        <v>506</v>
      </c>
      <c r="AR30" s="267"/>
    </row>
    <row r="31" spans="1:46" ht="13.2" x14ac:dyDescent="0.2">
      <c r="A31" s="259"/>
      <c r="AK31" s="268"/>
      <c r="AL31" s="269"/>
      <c r="AM31" s="269"/>
      <c r="AN31" s="270"/>
      <c r="AO31" s="1131"/>
      <c r="AP31" s="271" t="s">
        <v>507</v>
      </c>
      <c r="AQ31" s="272" t="s">
        <v>508</v>
      </c>
      <c r="AR31" s="273" t="s">
        <v>509</v>
      </c>
    </row>
    <row r="32" spans="1:46" ht="27" customHeight="1" x14ac:dyDescent="0.2">
      <c r="A32" s="259"/>
      <c r="AK32" s="1132" t="s">
        <v>527</v>
      </c>
      <c r="AL32" s="1133"/>
      <c r="AM32" s="1133"/>
      <c r="AN32" s="1134"/>
      <c r="AO32" s="303">
        <v>709424</v>
      </c>
      <c r="AP32" s="303">
        <v>100585</v>
      </c>
      <c r="AQ32" s="304">
        <v>83132</v>
      </c>
      <c r="AR32" s="305">
        <v>21</v>
      </c>
    </row>
    <row r="33" spans="1:46" ht="13.5" customHeight="1" x14ac:dyDescent="0.2">
      <c r="A33" s="259"/>
      <c r="AK33" s="1132" t="s">
        <v>528</v>
      </c>
      <c r="AL33" s="1133"/>
      <c r="AM33" s="1133"/>
      <c r="AN33" s="1134"/>
      <c r="AO33" s="303" t="s">
        <v>513</v>
      </c>
      <c r="AP33" s="303" t="s">
        <v>513</v>
      </c>
      <c r="AQ33" s="304" t="s">
        <v>513</v>
      </c>
      <c r="AR33" s="305" t="s">
        <v>513</v>
      </c>
    </row>
    <row r="34" spans="1:46" ht="27" customHeight="1" x14ac:dyDescent="0.2">
      <c r="A34" s="259"/>
      <c r="AK34" s="1132" t="s">
        <v>529</v>
      </c>
      <c r="AL34" s="1133"/>
      <c r="AM34" s="1133"/>
      <c r="AN34" s="1134"/>
      <c r="AO34" s="303" t="s">
        <v>513</v>
      </c>
      <c r="AP34" s="303" t="s">
        <v>513</v>
      </c>
      <c r="AQ34" s="304" t="s">
        <v>513</v>
      </c>
      <c r="AR34" s="305" t="s">
        <v>513</v>
      </c>
    </row>
    <row r="35" spans="1:46" ht="27" customHeight="1" x14ac:dyDescent="0.2">
      <c r="A35" s="259"/>
      <c r="AK35" s="1132" t="s">
        <v>530</v>
      </c>
      <c r="AL35" s="1133"/>
      <c r="AM35" s="1133"/>
      <c r="AN35" s="1134"/>
      <c r="AO35" s="303">
        <v>136849</v>
      </c>
      <c r="AP35" s="303">
        <v>19403</v>
      </c>
      <c r="AQ35" s="304">
        <v>18852</v>
      </c>
      <c r="AR35" s="305">
        <v>2.9</v>
      </c>
    </row>
    <row r="36" spans="1:46" ht="27" customHeight="1" x14ac:dyDescent="0.2">
      <c r="A36" s="259"/>
      <c r="AK36" s="1132" t="s">
        <v>531</v>
      </c>
      <c r="AL36" s="1133"/>
      <c r="AM36" s="1133"/>
      <c r="AN36" s="1134"/>
      <c r="AO36" s="303">
        <v>31516</v>
      </c>
      <c r="AP36" s="303">
        <v>4468</v>
      </c>
      <c r="AQ36" s="304">
        <v>4344</v>
      </c>
      <c r="AR36" s="305">
        <v>2.9</v>
      </c>
    </row>
    <row r="37" spans="1:46" ht="13.5" customHeight="1" x14ac:dyDescent="0.2">
      <c r="A37" s="259"/>
      <c r="AK37" s="1132" t="s">
        <v>532</v>
      </c>
      <c r="AL37" s="1133"/>
      <c r="AM37" s="1133"/>
      <c r="AN37" s="1134"/>
      <c r="AO37" s="303" t="s">
        <v>513</v>
      </c>
      <c r="AP37" s="303" t="s">
        <v>513</v>
      </c>
      <c r="AQ37" s="304">
        <v>1642</v>
      </c>
      <c r="AR37" s="305" t="s">
        <v>513</v>
      </c>
    </row>
    <row r="38" spans="1:46" ht="27" customHeight="1" x14ac:dyDescent="0.2">
      <c r="A38" s="259"/>
      <c r="AK38" s="1135" t="s">
        <v>533</v>
      </c>
      <c r="AL38" s="1136"/>
      <c r="AM38" s="1136"/>
      <c r="AN38" s="1137"/>
      <c r="AO38" s="306" t="s">
        <v>513</v>
      </c>
      <c r="AP38" s="306" t="s">
        <v>513</v>
      </c>
      <c r="AQ38" s="307">
        <v>19</v>
      </c>
      <c r="AR38" s="295" t="s">
        <v>513</v>
      </c>
      <c r="AS38" s="302"/>
    </row>
    <row r="39" spans="1:46" ht="13.2" x14ac:dyDescent="0.2">
      <c r="A39" s="259"/>
      <c r="AK39" s="1135" t="s">
        <v>534</v>
      </c>
      <c r="AL39" s="1136"/>
      <c r="AM39" s="1136"/>
      <c r="AN39" s="1137"/>
      <c r="AO39" s="303">
        <v>-50658</v>
      </c>
      <c r="AP39" s="303">
        <v>-7182</v>
      </c>
      <c r="AQ39" s="304">
        <v>-4399</v>
      </c>
      <c r="AR39" s="305">
        <v>63.3</v>
      </c>
      <c r="AS39" s="302"/>
    </row>
    <row r="40" spans="1:46" ht="27" customHeight="1" x14ac:dyDescent="0.2">
      <c r="A40" s="259"/>
      <c r="AK40" s="1132" t="s">
        <v>535</v>
      </c>
      <c r="AL40" s="1133"/>
      <c r="AM40" s="1133"/>
      <c r="AN40" s="1134"/>
      <c r="AO40" s="303">
        <v>-474238</v>
      </c>
      <c r="AP40" s="303">
        <v>-67239</v>
      </c>
      <c r="AQ40" s="304">
        <v>-69608</v>
      </c>
      <c r="AR40" s="305">
        <v>-3.4</v>
      </c>
      <c r="AS40" s="302"/>
    </row>
    <row r="41" spans="1:46" ht="13.2" x14ac:dyDescent="0.2">
      <c r="A41" s="259"/>
      <c r="AK41" s="1138" t="s">
        <v>302</v>
      </c>
      <c r="AL41" s="1139"/>
      <c r="AM41" s="1139"/>
      <c r="AN41" s="1140"/>
      <c r="AO41" s="303">
        <v>352893</v>
      </c>
      <c r="AP41" s="303">
        <v>50034</v>
      </c>
      <c r="AQ41" s="304">
        <v>33982</v>
      </c>
      <c r="AR41" s="305">
        <v>47.2</v>
      </c>
      <c r="AS41" s="302"/>
    </row>
    <row r="42" spans="1:46" ht="13.2" x14ac:dyDescent="0.2">
      <c r="A42" s="259"/>
      <c r="AK42" s="308" t="s">
        <v>536</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537</v>
      </c>
    </row>
    <row r="48" spans="1:46" ht="13.2" x14ac:dyDescent="0.2">
      <c r="A48" s="259"/>
      <c r="AK48" s="313" t="s">
        <v>538</v>
      </c>
      <c r="AL48" s="313"/>
      <c r="AM48" s="313"/>
      <c r="AN48" s="313"/>
      <c r="AO48" s="313"/>
      <c r="AP48" s="313"/>
      <c r="AQ48" s="314"/>
      <c r="AR48" s="313"/>
    </row>
    <row r="49" spans="1:44" ht="13.5" customHeight="1" x14ac:dyDescent="0.2">
      <c r="A49" s="259"/>
      <c r="AK49" s="315"/>
      <c r="AL49" s="316"/>
      <c r="AM49" s="1125" t="s">
        <v>505</v>
      </c>
      <c r="AN49" s="1127" t="s">
        <v>539</v>
      </c>
      <c r="AO49" s="1128"/>
      <c r="AP49" s="1128"/>
      <c r="AQ49" s="1128"/>
      <c r="AR49" s="1129"/>
    </row>
    <row r="50" spans="1:44" ht="13.2" x14ac:dyDescent="0.2">
      <c r="A50" s="259"/>
      <c r="AK50" s="317"/>
      <c r="AL50" s="318"/>
      <c r="AM50" s="1126"/>
      <c r="AN50" s="319" t="s">
        <v>540</v>
      </c>
      <c r="AO50" s="320" t="s">
        <v>541</v>
      </c>
      <c r="AP50" s="321" t="s">
        <v>542</v>
      </c>
      <c r="AQ50" s="322" t="s">
        <v>543</v>
      </c>
      <c r="AR50" s="323" t="s">
        <v>544</v>
      </c>
    </row>
    <row r="51" spans="1:44" ht="13.2" x14ac:dyDescent="0.2">
      <c r="A51" s="259"/>
      <c r="AK51" s="315" t="s">
        <v>545</v>
      </c>
      <c r="AL51" s="316"/>
      <c r="AM51" s="324">
        <v>1390818</v>
      </c>
      <c r="AN51" s="325">
        <v>186312</v>
      </c>
      <c r="AO51" s="326">
        <v>-32.6</v>
      </c>
      <c r="AP51" s="327">
        <v>121449</v>
      </c>
      <c r="AQ51" s="328">
        <v>4.5999999999999996</v>
      </c>
      <c r="AR51" s="329">
        <v>-37.200000000000003</v>
      </c>
    </row>
    <row r="52" spans="1:44" ht="13.2" x14ac:dyDescent="0.2">
      <c r="A52" s="259"/>
      <c r="AK52" s="330"/>
      <c r="AL52" s="331" t="s">
        <v>546</v>
      </c>
      <c r="AM52" s="332">
        <v>1022034</v>
      </c>
      <c r="AN52" s="333">
        <v>136910</v>
      </c>
      <c r="AO52" s="334">
        <v>-45.5</v>
      </c>
      <c r="AP52" s="335">
        <v>62922</v>
      </c>
      <c r="AQ52" s="336">
        <v>2.2000000000000002</v>
      </c>
      <c r="AR52" s="337">
        <v>-47.7</v>
      </c>
    </row>
    <row r="53" spans="1:44" ht="13.2" x14ac:dyDescent="0.2">
      <c r="A53" s="259"/>
      <c r="AK53" s="315" t="s">
        <v>547</v>
      </c>
      <c r="AL53" s="316"/>
      <c r="AM53" s="324">
        <v>1335905</v>
      </c>
      <c r="AN53" s="325">
        <v>182351</v>
      </c>
      <c r="AO53" s="326">
        <v>-2.1</v>
      </c>
      <c r="AP53" s="327">
        <v>145139</v>
      </c>
      <c r="AQ53" s="328">
        <v>19.5</v>
      </c>
      <c r="AR53" s="329">
        <v>-21.6</v>
      </c>
    </row>
    <row r="54" spans="1:44" ht="13.2" x14ac:dyDescent="0.2">
      <c r="A54" s="259"/>
      <c r="AK54" s="330"/>
      <c r="AL54" s="331" t="s">
        <v>546</v>
      </c>
      <c r="AM54" s="332">
        <v>1057509</v>
      </c>
      <c r="AN54" s="333">
        <v>144350</v>
      </c>
      <c r="AO54" s="334">
        <v>5.4</v>
      </c>
      <c r="AP54" s="335">
        <v>83762</v>
      </c>
      <c r="AQ54" s="336">
        <v>33.1</v>
      </c>
      <c r="AR54" s="337">
        <v>-27.7</v>
      </c>
    </row>
    <row r="55" spans="1:44" ht="13.2" x14ac:dyDescent="0.2">
      <c r="A55" s="259"/>
      <c r="AK55" s="315" t="s">
        <v>548</v>
      </c>
      <c r="AL55" s="316"/>
      <c r="AM55" s="324">
        <v>1742784</v>
      </c>
      <c r="AN55" s="325">
        <v>241249</v>
      </c>
      <c r="AO55" s="326">
        <v>32.299999999999997</v>
      </c>
      <c r="AP55" s="327">
        <v>125391</v>
      </c>
      <c r="AQ55" s="328">
        <v>-13.6</v>
      </c>
      <c r="AR55" s="329">
        <v>45.9</v>
      </c>
    </row>
    <row r="56" spans="1:44" ht="13.2" x14ac:dyDescent="0.2">
      <c r="A56" s="259"/>
      <c r="AK56" s="330"/>
      <c r="AL56" s="331" t="s">
        <v>546</v>
      </c>
      <c r="AM56" s="332">
        <v>926458</v>
      </c>
      <c r="AN56" s="333">
        <v>128247</v>
      </c>
      <c r="AO56" s="334">
        <v>-11.2</v>
      </c>
      <c r="AP56" s="335">
        <v>68516</v>
      </c>
      <c r="AQ56" s="336">
        <v>-18.2</v>
      </c>
      <c r="AR56" s="337">
        <v>7</v>
      </c>
    </row>
    <row r="57" spans="1:44" ht="13.2" x14ac:dyDescent="0.2">
      <c r="A57" s="259"/>
      <c r="AK57" s="315" t="s">
        <v>549</v>
      </c>
      <c r="AL57" s="316"/>
      <c r="AM57" s="324">
        <v>1582391</v>
      </c>
      <c r="AN57" s="325">
        <v>221996</v>
      </c>
      <c r="AO57" s="326">
        <v>-8</v>
      </c>
      <c r="AP57" s="327">
        <v>138402</v>
      </c>
      <c r="AQ57" s="328">
        <v>10.4</v>
      </c>
      <c r="AR57" s="329">
        <v>-18.399999999999999</v>
      </c>
    </row>
    <row r="58" spans="1:44" ht="13.2" x14ac:dyDescent="0.2">
      <c r="A58" s="259"/>
      <c r="AK58" s="330"/>
      <c r="AL58" s="331" t="s">
        <v>546</v>
      </c>
      <c r="AM58" s="332">
        <v>1116784</v>
      </c>
      <c r="AN58" s="333">
        <v>156676</v>
      </c>
      <c r="AO58" s="334">
        <v>22.2</v>
      </c>
      <c r="AP58" s="335">
        <v>70652</v>
      </c>
      <c r="AQ58" s="336">
        <v>3.1</v>
      </c>
      <c r="AR58" s="337">
        <v>19.100000000000001</v>
      </c>
    </row>
    <row r="59" spans="1:44" ht="13.2" x14ac:dyDescent="0.2">
      <c r="A59" s="259"/>
      <c r="AK59" s="315" t="s">
        <v>550</v>
      </c>
      <c r="AL59" s="316"/>
      <c r="AM59" s="324">
        <v>2576626</v>
      </c>
      <c r="AN59" s="325">
        <v>365323</v>
      </c>
      <c r="AO59" s="326">
        <v>64.599999999999994</v>
      </c>
      <c r="AP59" s="327">
        <v>146367</v>
      </c>
      <c r="AQ59" s="328">
        <v>5.8</v>
      </c>
      <c r="AR59" s="329">
        <v>58.8</v>
      </c>
    </row>
    <row r="60" spans="1:44" ht="13.2" x14ac:dyDescent="0.2">
      <c r="A60" s="259"/>
      <c r="AK60" s="330"/>
      <c r="AL60" s="331" t="s">
        <v>546</v>
      </c>
      <c r="AM60" s="332">
        <v>1061165</v>
      </c>
      <c r="AN60" s="333">
        <v>150456</v>
      </c>
      <c r="AO60" s="334">
        <v>-4</v>
      </c>
      <c r="AP60" s="335">
        <v>79441</v>
      </c>
      <c r="AQ60" s="336">
        <v>12.4</v>
      </c>
      <c r="AR60" s="337">
        <v>-16.399999999999999</v>
      </c>
    </row>
    <row r="61" spans="1:44" ht="13.2" x14ac:dyDescent="0.2">
      <c r="A61" s="259"/>
      <c r="AK61" s="315" t="s">
        <v>551</v>
      </c>
      <c r="AL61" s="338"/>
      <c r="AM61" s="324">
        <v>1725705</v>
      </c>
      <c r="AN61" s="325">
        <v>239446</v>
      </c>
      <c r="AO61" s="326">
        <v>10.8</v>
      </c>
      <c r="AP61" s="327">
        <v>135350</v>
      </c>
      <c r="AQ61" s="339">
        <v>5.3</v>
      </c>
      <c r="AR61" s="329">
        <v>5.5</v>
      </c>
    </row>
    <row r="62" spans="1:44" ht="13.2" x14ac:dyDescent="0.2">
      <c r="A62" s="259"/>
      <c r="AK62" s="330"/>
      <c r="AL62" s="331" t="s">
        <v>546</v>
      </c>
      <c r="AM62" s="332">
        <v>1036790</v>
      </c>
      <c r="AN62" s="333">
        <v>143328</v>
      </c>
      <c r="AO62" s="334">
        <v>-6.6</v>
      </c>
      <c r="AP62" s="335">
        <v>73059</v>
      </c>
      <c r="AQ62" s="336">
        <v>6.5</v>
      </c>
      <c r="AR62" s="337">
        <v>-13.1</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OiEo/Ok8s9x1GcWepo1MakPojT+eTGptfVWePBJ4c1be4oR+F2GbEbG8tYeZXHDRU8sFOamPyvWjUmIXOsFSWA==" saltValue="U2vgddE/sWMkLa4vgrHZ3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553</v>
      </c>
    </row>
    <row r="121" spans="125:125" ht="13.5" hidden="1" customHeight="1" x14ac:dyDescent="0.2">
      <c r="DU121" s="253"/>
    </row>
  </sheetData>
  <sheetProtection algorithmName="SHA-512" hashValue="3c1/12KJIZ19aia8ia/49FVTK54AzSdCQlNiA34HT6id3JBOWA8QG1/bU28UeIGW7cXy3Vdbj26uazLGMl+ANA==" saltValue="quL/aMyzu0sT1/nFnPfd2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554</v>
      </c>
    </row>
  </sheetData>
  <sheetProtection algorithmName="SHA-512" hashValue="+wVuhbaTu5kwORp2zRr0Iir9eDyVxeJQoBQTXqQdFYAAU5yZQN3Z+4to7ciW4yFhyJc05lRL/ockQAmB7Bw+/g==" saltValue="h7AUqckHKrI3x0Km3UtFC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2">
      <c r="B47" s="10"/>
      <c r="C47" s="1151" t="s">
        <v>3</v>
      </c>
      <c r="D47" s="1151"/>
      <c r="E47" s="1152"/>
      <c r="F47" s="11">
        <v>36.67</v>
      </c>
      <c r="G47" s="12">
        <v>36.75</v>
      </c>
      <c r="H47" s="12">
        <v>34.92</v>
      </c>
      <c r="I47" s="12">
        <v>31.9</v>
      </c>
      <c r="J47" s="13">
        <v>33.33</v>
      </c>
    </row>
    <row r="48" spans="2:10" ht="57.75" customHeight="1" x14ac:dyDescent="0.2">
      <c r="B48" s="14"/>
      <c r="C48" s="1153" t="s">
        <v>4</v>
      </c>
      <c r="D48" s="1153"/>
      <c r="E48" s="1154"/>
      <c r="F48" s="15">
        <v>2.96</v>
      </c>
      <c r="G48" s="16">
        <v>2.2799999999999998</v>
      </c>
      <c r="H48" s="16">
        <v>4.51</v>
      </c>
      <c r="I48" s="16">
        <v>3.79</v>
      </c>
      <c r="J48" s="17">
        <v>2.2200000000000002</v>
      </c>
    </row>
    <row r="49" spans="2:10" ht="57.75" customHeight="1" thickBot="1" x14ac:dyDescent="0.25">
      <c r="B49" s="18"/>
      <c r="C49" s="1155" t="s">
        <v>5</v>
      </c>
      <c r="D49" s="1155"/>
      <c r="E49" s="1156"/>
      <c r="F49" s="19">
        <v>2.84</v>
      </c>
      <c r="G49" s="20" t="s">
        <v>560</v>
      </c>
      <c r="H49" s="20">
        <v>2.23</v>
      </c>
      <c r="I49" s="20" t="s">
        <v>561</v>
      </c>
      <c r="J49" s="21" t="s">
        <v>562</v>
      </c>
    </row>
    <row r="50" spans="2:10" ht="13.2" x14ac:dyDescent="0.2"/>
  </sheetData>
  <sheetProtection algorithmName="SHA-512" hashValue="BLqgTfsxss9qCRa7YOIpeOp724p6EAZZZDM4ac/hNM8ZmCaR2J2kAk5A9yePov0Lj8vGicWJMzKu1PbHBzVsuw==" saltValue="fCKvknKbzAqTvBptxBZiz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dcterms:created xsi:type="dcterms:W3CDTF">2024-02-05T00:58:43Z</dcterms:created>
  <dcterms:modified xsi:type="dcterms:W3CDTF">2025-09-28T07:22:51Z</dcterms:modified>
  <cp:category/>
</cp:coreProperties>
</file>