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6_HP掲載\R6財政状況資料集（昨年度未更新分）\"/>
    </mc:Choice>
  </mc:AlternateContent>
  <xr:revisionPtr revIDLastSave="0" documentId="13_ncr:1_{BB3971AC-0F4E-4506-90CE-C3402D234D4D}"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8"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G35" i="10" l="1"/>
  <c r="BG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AM36" i="10"/>
  <c r="CO35" i="10"/>
  <c r="AM35" i="10"/>
  <c r="CO34" i="10"/>
  <c r="AM34" i="10"/>
  <c r="C34" i="10"/>
  <c r="C35"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36" i="10" l="1"/>
  <c r="U34" i="10" l="1"/>
  <c r="U35" i="10" s="1"/>
  <c r="U36" i="10" s="1"/>
  <c r="U37" i="10" s="1"/>
  <c r="BE34" i="10" l="1"/>
  <c r="BE35" i="10" l="1"/>
  <c r="BW34" i="10"/>
  <c r="BW35" i="10" s="1"/>
  <c r="BW36" i="10" s="1"/>
  <c r="BW37" i="10" s="1"/>
  <c r="BW38" i="10" s="1"/>
  <c r="BW39" i="10" s="1"/>
  <c r="BW40" i="10" s="1"/>
</calcChain>
</file>

<file path=xl/sharedStrings.xml><?xml version="1.0" encoding="utf-8"?>
<sst xmlns="http://schemas.openxmlformats.org/spreadsheetml/2006/main" count="1210" uniqueCount="620">
  <si>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</si>
  <si>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</si>
  <si>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</si>
  <si>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</si>
  <si>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</si>
  <si>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</si>
  <si>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</si>
  <si>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</si>
  <si>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</si>
  <si>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</si>
  <si>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</si>
  <si>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</si>
  <si>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</si>
  <si>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</si>
  <si>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</si>
  <si>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</si>
  <si>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</si>
  <si>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</si>
  <si>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</si>
  <si>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</si>
  <si>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</si>
  <si>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</si>
  <si>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</si>
  <si>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</si>
  <si>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</si>
  <si>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</si>
  <si>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</si>
  <si>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</si>
  <si>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</si>
  <si>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</si>
  <si>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</si>
  <si>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</si>
  <si>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</si>
  <si>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</si>
  <si>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</si>
  <si>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</si>
  <si>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</si>
  <si>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</si>
  <si>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</si>
  <si>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</si>
  <si>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</si>
  <si>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</si>
  <si>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</si>
  <si>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</si>
  <si>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</si>
  <si>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</si>
  <si>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</si>
  <si>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</si>
  <si>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</si>
  <si>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</si>
  <si>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</si>
  <si>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</si>
  <si>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</si>
  <si>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</si>
  <si>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</si>
  <si>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</si>
  <si>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</si>
  <si>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</si>
  <si>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</si>
  <si>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</si>
  <si>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</si>
  <si>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</si>
  <si>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</si>
  <si>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</si>
  <si>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</si>
  <si>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</si>
  <si>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</si>
  <si>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</si>
  <si>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</si>
  <si>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</si>
  <si>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</si>
  <si>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</si>
  <si>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</si>
  <si>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</si>
  <si>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</si>
  <si>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</si>
  <si>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</si>
  <si>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</si>
  <si>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</si>
  <si>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</si>
  <si>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</si>
  <si>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</si>
  <si>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</si>
  <si>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</si>
  <si>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</si>
  <si>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</si>
  <si>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Ⅰ－２</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</si>
  <si>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</si>
  <si>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</si>
  <si>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</si>
  <si>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</si>
  <si>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</si>
  <si>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</si>
  <si>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</si>
  <si>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</si>
  <si>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</si>
  <si>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</si>
  <si>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</si>
  <si>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</si>
  <si>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御蔵島村</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</si>
  <si>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</si>
  <si>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</si>
  <si>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</si>
  <si>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</si>
  <si>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</si>
  <si>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</si>
  <si>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</si>
  <si>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</si>
  <si>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</si>
  <si>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</si>
  <si>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</si>
  <si>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</si>
  <si>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</si>
  <si>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</si>
  <si>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</si>
  <si>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</si>
  <si>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</si>
  <si>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</si>
  <si>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</si>
  <si>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</si>
  <si>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</si>
  <si>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</si>
  <si>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</si>
  <si>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</si>
  <si>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-3.6</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</si>
  <si>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</si>
  <si>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</si>
  <si>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</si>
  <si>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</si>
  <si>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</si>
  <si>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</si>
  <si>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</si>
  <si>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</si>
  <si>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</si>
  <si>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</si>
  <si>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</si>
  <si>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</si>
  <si>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</si>
  <si>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</si>
  <si>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</si>
  <si>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</si>
  <si>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</si>
  <si>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</si>
  <si>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</si>
  <si>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</si>
  <si>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</si>
  <si>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</si>
  <si>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</si>
  <si>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</si>
  <si>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</si>
  <si>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-2.3</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</si>
  <si>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</si>
  <si>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</si>
  <si>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</si>
  <si>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</si>
  <si>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</si>
  <si>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</si>
  <si>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</si>
  <si>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</si>
  <si>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</si>
  <si>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</si>
  <si>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</si>
  <si>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</si>
  <si>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</si>
  <si>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</si>
  <si>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</si>
  <si>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</si>
  <si>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</si>
  <si>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</si>
  <si>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</si>
  <si>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</si>
  <si>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</si>
  <si>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</si>
  <si>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</si>
  <si>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</si>
  <si>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</si>
  <si>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</si>
  <si>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</si>
  <si>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</si>
  <si>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</si>
  <si>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</si>
  <si>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</si>
  <si>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</si>
  <si>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</si>
  <si>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</si>
  <si>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</si>
  <si>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</si>
  <si>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</si>
  <si>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</si>
  <si>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</si>
  <si>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</si>
  <si>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</si>
  <si>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</si>
  <si>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</si>
  <si>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</si>
  <si>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</si>
  <si>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</si>
  <si>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</si>
  <si>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</si>
  <si>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</si>
  <si>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</si>
  <si>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</si>
  <si>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</si>
  <si>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</si>
  <si>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</si>
  <si>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</si>
  <si>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</si>
  <si>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</si>
  <si>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</si>
  <si>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</si>
  <si>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</si>
  <si>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</si>
  <si>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東京都御蔵島村</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</si>
  <si>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</si>
  <si>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</si>
  <si>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</si>
  <si>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</si>
  <si>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</si>
  <si>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</si>
  <si>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</si>
  <si>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</si>
  <si>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</si>
  <si>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</si>
  <si>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</si>
  <si>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</si>
  <si>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</si>
  <si>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</si>
  <si>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</si>
  <si>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</si>
  <si>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</si>
  <si>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</si>
  <si>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</si>
  <si>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</si>
  <si>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</si>
  <si>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</si>
  <si>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</si>
  <si>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</si>
  <si>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</si>
  <si>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</si>
  <si>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</si>
  <si>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</si>
  <si>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</si>
  <si>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</si>
  <si>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</si>
  <si>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</si>
  <si>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</si>
  <si>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</si>
  <si>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</si>
  <si>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</si>
  <si>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</si>
  <si>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</si>
  <si>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</si>
  <si>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t>
    <phoneticPr fontId="5"/>
  </si>
  <si>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</si>
  <si>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</si>
  <si>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</si>
  <si>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</si>
  <si>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</si>
  <si>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</si>
  <si>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</si>
  <si>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</si>
  <si>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</si>
  <si>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</si>
  <si>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</si>
  <si>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</si>
  <si>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</si>
  <si>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</si>
  <si>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</si>
  <si>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</si>
  <si>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</si>
  <si>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</si>
  <si>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</si>
  <si>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</si>
  <si>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</si>
  <si>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</si>
  <si>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</si>
  <si>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</si>
  <si>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</si>
  <si>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</si>
  <si>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</si>
  <si>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</si>
  <si>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</si>
  <si>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</si>
  <si>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</si>
  <si>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</si>
  <si>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</si>
  <si>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</si>
  <si>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</si>
  <si>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</si>
  <si>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</si>
  <si>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</si>
  <si>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</si>
  <si>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</si>
  <si>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</si>
  <si>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</si>
  <si>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</si>
  <si>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</si>
  <si>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</si>
  <si>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</si>
  <si>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</si>
  <si>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</si>
  <si>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</si>
  <si>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</si>
  <si>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</si>
  <si>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</si>
  <si>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</si>
  <si>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</si>
  <si>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</si>
  <si>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</si>
  <si>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</si>
  <si>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</si>
  <si>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</si>
  <si>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</si>
  <si>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</si>
  <si>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</si>
  <si>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</si>
  <si>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</si>
  <si>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</si>
  <si>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</si>
  <si>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</si>
  <si>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</si>
  <si>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</si>
  <si>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</si>
  <si>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</si>
  <si>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</si>
  <si>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</si>
  <si>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</si>
  <si>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</si>
  <si>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</si>
  <si>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</si>
  <si>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観光施設</t>
    <phoneticPr fontId="5"/>
  </si>
  <si>
    <t>再差引収支</t>
    <rPh sb="0" eb="1">
      <t>サイ</t>
    </rPh>
    <rPh sb="1" eb="3">
      <t>サシヒキ</t>
    </rPh>
    <rPh sb="3" eb="5">
      <t>シュウシ</t>
    </rPh>
    <phoneticPr fontId="5"/>
  </si>
  <si>
    <t>　　うち一部事務組合負担金</t>
    <phoneticPr fontId="5"/>
  </si>
  <si>
    <t>地方債</t>
  </si>
  <si>
    <t>簡易水道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</si>
  <si>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</si>
  <si>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</si>
  <si>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</si>
  <si>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</si>
  <si>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</si>
  <si>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</si>
  <si>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</si>
  <si>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</si>
  <si>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</si>
  <si>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</si>
  <si>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</si>
  <si>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</si>
  <si>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</si>
  <si>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</si>
  <si>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</si>
  <si>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</si>
  <si>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</si>
  <si>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</si>
  <si>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</si>
  <si>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</si>
  <si>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</si>
  <si>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</si>
  <si>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</si>
  <si>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</si>
  <si>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</si>
  <si>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</si>
  <si>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</si>
  <si>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</si>
  <si>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</si>
  <si>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</si>
  <si>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東京都御蔵島村</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</si>
  <si>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</si>
  <si>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</si>
  <si>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</si>
  <si>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</si>
  <si>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</si>
  <si>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</si>
  <si>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</si>
  <si>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</si>
  <si>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</si>
  <si>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</si>
  <si>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</si>
  <si>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</si>
  <si>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</si>
  <si>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</si>
  <si>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</si>
  <si>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</si>
  <si>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</si>
  <si>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</si>
  <si>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</si>
  <si>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</si>
  <si>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航路事業会計</t>
    <phoneticPr fontId="5"/>
  </si>
  <si>
    <t>産業センター運営事業会計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</si>
  <si>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</si>
  <si>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</si>
  <si>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</si>
  <si>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</si>
  <si>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</si>
  <si>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</si>
  <si>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</si>
  <si>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</si>
  <si>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</si>
  <si>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</si>
  <si>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</si>
  <si>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</si>
  <si>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</si>
  <si>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国民健康保険運営事業会計</t>
    <phoneticPr fontId="5"/>
  </si>
  <si>
    <t>介護保険事業会計</t>
    <phoneticPr fontId="5"/>
  </si>
  <si>
    <t>後期高齢者医療事業会計</t>
    <phoneticPr fontId="5"/>
  </si>
  <si>
    <t>介護サービス事業会計</t>
    <phoneticPr fontId="5"/>
  </si>
  <si>
    <t>簡易水道事業会計</t>
    <phoneticPr fontId="5"/>
  </si>
  <si>
    <t>法非適用企業</t>
    <phoneticPr fontId="5"/>
  </si>
  <si>
    <t>観光施設事業会計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</si>
  <si>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</si>
  <si>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</si>
  <si>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</si>
  <si>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</si>
  <si>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</si>
  <si>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</si>
  <si>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</si>
  <si>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</si>
  <si>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</si>
  <si>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</si>
  <si>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</si>
  <si>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</si>
  <si>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</si>
  <si>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</si>
  <si>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</si>
  <si>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</si>
  <si>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</si>
  <si>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</si>
  <si>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</si>
  <si>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</si>
  <si>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</si>
  <si>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</si>
  <si>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</si>
  <si>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</si>
  <si>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</si>
  <si>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</si>
  <si>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</si>
  <si>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</si>
  <si>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</si>
  <si>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</si>
  <si>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</si>
  <si>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</si>
  <si>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</si>
  <si>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</si>
  <si>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</si>
  <si>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</si>
  <si>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t>
    <phoneticPr fontId="5"/>
  </si>
  <si>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</si>
  <si>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</si>
  <si>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</si>
  <si>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</si>
  <si>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</si>
  <si>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</si>
  <si>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</si>
  <si>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</si>
  <si>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</si>
  <si>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</si>
  <si>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</si>
  <si>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</si>
  <si>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</si>
  <si>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</si>
  <si>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</si>
  <si>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</si>
  <si>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</si>
  <si>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</si>
  <si>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</si>
  <si>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</si>
  <si>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</si>
  <si>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</si>
  <si>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</si>
  <si>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</si>
  <si>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</si>
  <si>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</si>
  <si>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簡易水道事業会計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</si>
  <si>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</si>
  <si>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</si>
  <si>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介護サービス事業会計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</si>
  <si>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</si>
  <si>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介護保険事業会計</t>
    <phoneticPr fontId="5"/>
  </si>
  <si>
    <t>(Ｆ)</t>
    <phoneticPr fontId="5"/>
  </si>
  <si>
    <t>観光施設事業会計</t>
    <phoneticPr fontId="5"/>
  </si>
  <si>
    <t>将来負担比率（(Ｅ)－(Ｆ)）／（(Ｃ)－(Ｄ)）×１００</t>
    <rPh sb="0" eb="2">
      <t>ショウライ</t>
    </rPh>
    <rPh sb="2" eb="4">
      <t>フタン</t>
    </rPh>
    <rPh sb="4" eb="6">
      <t>ヒリツ</t>
    </rPh>
    <phoneticPr fontId="5"/>
  </si>
  <si>
    <t>その他の会計</t>
    <phoneticPr fontId="5"/>
  </si>
  <si>
    <t>-</t>
    <phoneticPr fontId="5"/>
  </si>
  <si>
    <t>-</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</si>
  <si>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</si>
  <si>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</si>
  <si>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</si>
  <si>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t>
    <phoneticPr fontId="5"/>
  </si>
  <si>
    <t>-</t>
    <phoneticPr fontId="5"/>
  </si>
  <si>
    <t>土地開発公社に係る将来負担額</t>
    <rPh sb="0" eb="2">
      <t>トチ</t>
    </rPh>
    <rPh sb="2" eb="4">
      <t>カイハツ</t>
    </rPh>
    <rPh sb="4" eb="6">
      <t>コウシャ</t>
    </rPh>
    <rPh sb="7" eb="8">
      <t>カカ</t>
    </rPh>
    <rPh sb="9" eb="11">
      <t>ショウライ</t>
    </rPh>
    <rPh sb="11" eb="14">
      <t>フタンガク</t>
    </rPh>
    <phoneticPr fontId="31"/>
  </si>
  <si>
    <t>-</t>
    <phoneticPr fontId="5"/>
  </si>
  <si>
    <t>利子補給に係るもの</t>
  </si>
  <si>
    <t>-</t>
    <phoneticPr fontId="5"/>
  </si>
  <si>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</si>
  <si>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</si>
  <si>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</si>
  <si>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</si>
  <si>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</si>
  <si>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</si>
  <si>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</si>
  <si>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</si>
  <si>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</si>
  <si>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</si>
  <si>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</si>
  <si>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</si>
  <si>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</si>
  <si>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</si>
  <si>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</si>
  <si>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</si>
  <si>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</si>
  <si>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</si>
  <si>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</si>
  <si>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</si>
  <si>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</si>
  <si>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</si>
  <si>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</si>
  <si>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</si>
  <si>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</si>
  <si>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</si>
  <si>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</si>
  <si>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</si>
  <si>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</si>
  <si>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</si>
  <si>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</si>
  <si>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</si>
  <si>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</si>
  <si>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</si>
  <si>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</si>
  <si>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</si>
  <si>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</si>
  <si>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</si>
  <si>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</si>
  <si>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</si>
  <si>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</si>
  <si>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</si>
  <si>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</si>
  <si>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</si>
  <si>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</si>
  <si>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</si>
  <si>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</si>
  <si>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</si>
  <si>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</si>
  <si>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</si>
  <si>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</si>
  <si>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</si>
  <si>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</si>
  <si>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</si>
  <si>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</si>
  <si>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</si>
  <si>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</si>
  <si>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</si>
  <si>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</si>
  <si>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</si>
  <si>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</si>
  <si>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</si>
  <si>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</si>
  <si>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</si>
  <si>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</si>
  <si>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</si>
  <si>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</si>
  <si>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</si>
  <si>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</si>
  <si>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</si>
  <si>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</si>
  <si>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</si>
  <si>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</si>
  <si>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</si>
  <si>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</si>
  <si>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</si>
  <si>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</si>
  <si>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</si>
  <si>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92.55</t>
  </si>
  <si>
    <t>▲ 15.03</t>
  </si>
  <si>
    <t>一般会計</t>
  </si>
  <si>
    <t>国民健康保険運営事業会計</t>
  </si>
  <si>
    <t>観光施設事業会計</t>
  </si>
  <si>
    <t>簡易水道事業会計</t>
  </si>
  <si>
    <t>介護保険事業会計</t>
  </si>
  <si>
    <t>産業センター運営事業会計</t>
  </si>
  <si>
    <t>後期高齢者医療事業会計</t>
  </si>
  <si>
    <t>航路事業会計</t>
  </si>
  <si>
    <t>その他会計（赤字）</t>
  </si>
  <si>
    <t>その他会計（黒字）</t>
  </si>
  <si>
    <t>（百万円）</t>
    <phoneticPr fontId="5"/>
  </si>
  <si>
    <t>H30</t>
    <phoneticPr fontId="5"/>
  </si>
  <si>
    <t>R01</t>
    <phoneticPr fontId="5"/>
  </si>
  <si>
    <t>R02</t>
    <phoneticPr fontId="5"/>
  </si>
  <si>
    <t>R03</t>
    <phoneticPr fontId="5"/>
  </si>
  <si>
    <t>R04</t>
    <phoneticPr fontId="5"/>
  </si>
  <si>
    <t>東京都島嶼町村一部事務組合</t>
    <rPh sb="0" eb="3">
      <t>トウキョウト</t>
    </rPh>
    <rPh sb="3" eb="5">
      <t>トウショ</t>
    </rPh>
    <rPh sb="5" eb="7">
      <t>チョウソン</t>
    </rPh>
    <rPh sb="7" eb="13">
      <t>イチブジムクミアイ</t>
    </rPh>
    <phoneticPr fontId="2"/>
  </si>
  <si>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2"/>
  </si>
  <si>
    <t>東京市町村総合事務組合（交通災害共済事業会計）</t>
    <rPh sb="0" eb="2">
      <t>トウキョウ</t>
    </rPh>
    <rPh sb="2" eb="5">
      <t>シチョウソン</t>
    </rPh>
    <rPh sb="5" eb="7">
      <t>ソウゴウ</t>
    </rPh>
    <rPh sb="7" eb="9">
      <t>ジム</t>
    </rPh>
    <rPh sb="9" eb="11">
      <t>クミアイ</t>
    </rPh>
    <rPh sb="12" eb="14">
      <t>コウツウ</t>
    </rPh>
    <rPh sb="14" eb="16">
      <t>サイガイ</t>
    </rPh>
    <rPh sb="16" eb="18">
      <t>キョウサイ</t>
    </rPh>
    <rPh sb="18" eb="20">
      <t>ジギョウ</t>
    </rPh>
    <rPh sb="20" eb="22">
      <t>カイケイ</t>
    </rPh>
    <phoneticPr fontId="2"/>
  </si>
  <si>
    <t>東京都後期高齢者医療広域連合（一般会計）</t>
    <rPh sb="0" eb="3">
      <t>トウキョウト</t>
    </rPh>
    <rPh sb="3" eb="5">
      <t>コウキ</t>
    </rPh>
    <rPh sb="5" eb="8">
      <t>コウレイシャ</t>
    </rPh>
    <rPh sb="8" eb="10">
      <t>イリョウ</t>
    </rPh>
    <rPh sb="10" eb="12">
      <t>コウイキ</t>
    </rPh>
    <rPh sb="12" eb="14">
      <t>レンゴウ</t>
    </rPh>
    <rPh sb="15" eb="19">
      <t>イッパンカイケイ</t>
    </rPh>
    <phoneticPr fontId="2"/>
  </si>
  <si>
    <t>東京都後期高齢者医療広域連合（後期高齢者医療特別会計）</t>
    <rPh sb="0" eb="3">
      <t>トウキョウト</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</si>
  <si>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東京都市町村職員退職手当組合</t>
    <rPh sb="0" eb="3">
      <t>トウキョウト</t>
    </rPh>
    <rPh sb="3" eb="6">
      <t>シチョウソン</t>
    </rPh>
    <rPh sb="6" eb="8">
      <t>ショクイン</t>
    </rPh>
    <rPh sb="8" eb="10">
      <t>タイショク</t>
    </rPh>
    <rPh sb="10" eb="12">
      <t>テアテ</t>
    </rPh>
    <rPh sb="12" eb="14">
      <t>クミアイ</t>
    </rPh>
    <phoneticPr fontId="2"/>
  </si>
  <si>
    <t>東京都市町村議会議員公務災害補償等組合</t>
    <rPh sb="0" eb="3">
      <t>トウキョウト</t>
    </rPh>
    <rPh sb="3" eb="6">
      <t>シチョウソン</t>
    </rPh>
    <rPh sb="6" eb="8">
      <t>ギカイ</t>
    </rPh>
    <rPh sb="8" eb="10">
      <t>ギイン</t>
    </rPh>
    <rPh sb="10" eb="12">
      <t>コウム</t>
    </rPh>
    <rPh sb="12" eb="14">
      <t>サイガイ</t>
    </rPh>
    <rPh sb="14" eb="16">
      <t>ホショウ</t>
    </rPh>
    <rPh sb="16" eb="17">
      <t>トウ</t>
    </rPh>
    <rPh sb="17" eb="19">
      <t>クミアイ</t>
    </rPh>
    <phoneticPr fontId="2"/>
  </si>
  <si>
    <t>-</t>
    <phoneticPr fontId="2"/>
  </si>
  <si>
    <t>-</t>
    <phoneticPr fontId="2"/>
  </si>
  <si>
    <t>-</t>
    <phoneticPr fontId="2"/>
  </si>
  <si>
    <t>-</t>
    <phoneticPr fontId="2"/>
  </si>
  <si>
    <t>-</t>
    <phoneticPr fontId="2"/>
  </si>
  <si>
    <t>-</t>
    <phoneticPr fontId="2"/>
  </si>
  <si>
    <t>-</t>
    <phoneticPr fontId="2"/>
  </si>
  <si>
    <t>-</t>
    <phoneticPr fontId="2"/>
  </si>
  <si>
    <t>災害対策基金</t>
    <rPh sb="0" eb="2">
      <t>サイガイ</t>
    </rPh>
    <rPh sb="2" eb="4">
      <t>タイサク</t>
    </rPh>
    <rPh sb="4" eb="6">
      <t>キキン</t>
    </rPh>
    <phoneticPr fontId="2"/>
  </si>
  <si>
    <t>ふるさと基金</t>
    <rPh sb="4" eb="6">
      <t>キキン</t>
    </rPh>
    <phoneticPr fontId="5"/>
  </si>
  <si>
    <t>公共施設整備基金</t>
    <rPh sb="0" eb="2">
      <t>コウキョウ</t>
    </rPh>
    <rPh sb="2" eb="4">
      <t>シセツ</t>
    </rPh>
    <rPh sb="4" eb="6">
      <t>セイビ</t>
    </rPh>
    <rPh sb="6" eb="8">
      <t>キキン</t>
    </rPh>
    <phoneticPr fontId="2"/>
  </si>
  <si>
    <t>庁舎建設基金</t>
    <rPh sb="0" eb="4">
      <t>チョウシャケンセツ</t>
    </rPh>
    <rPh sb="4" eb="6">
      <t>キキン</t>
    </rPh>
    <phoneticPr fontId="5"/>
  </si>
  <si>
    <t>地域福祉基金</t>
    <rPh sb="0" eb="2">
      <t>チイキ</t>
    </rPh>
    <rPh sb="2" eb="4">
      <t>フクシ</t>
    </rPh>
    <rPh sb="4" eb="6">
      <t>キキン</t>
    </rPh>
    <phoneticPr fontId="2"/>
  </si>
  <si>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</si>
  <si>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</si>
  <si>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</si>
  <si>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昨年度同様、低い水準となっているが、今後更新時期を迎える公共施設が多く発生するため、増加が見込まれる。公共施設等総合管理計画に則り、適切な施設の更新、維持を進める。</t>
    <rPh sb="0" eb="3">
      <t>サクネンド</t>
    </rPh>
    <rPh sb="3" eb="5">
      <t>ドウヨウ</t>
    </rPh>
    <rPh sb="6" eb="7">
      <t>ヒク</t>
    </rPh>
    <rPh sb="8" eb="10">
      <t>スイジュン</t>
    </rPh>
    <rPh sb="18" eb="20">
      <t>コンゴ</t>
    </rPh>
    <rPh sb="20" eb="22">
      <t>コウシン</t>
    </rPh>
    <rPh sb="22" eb="24">
      <t>ジキ</t>
    </rPh>
    <rPh sb="25" eb="26">
      <t>ムカ</t>
    </rPh>
    <rPh sb="28" eb="30">
      <t>コウキョウ</t>
    </rPh>
    <rPh sb="30" eb="32">
      <t>シセツ</t>
    </rPh>
    <rPh sb="33" eb="34">
      <t>オオ</t>
    </rPh>
    <rPh sb="35" eb="37">
      <t>ハッセイ</t>
    </rPh>
    <rPh sb="42" eb="44">
      <t>ゾウカ</t>
    </rPh>
    <rPh sb="45" eb="47">
      <t>ミコ</t>
    </rPh>
    <rPh sb="51" eb="53">
      <t>コウキョウ</t>
    </rPh>
    <rPh sb="53" eb="55">
      <t>シセツ</t>
    </rPh>
    <rPh sb="55" eb="56">
      <t>トウ</t>
    </rPh>
    <rPh sb="56" eb="58">
      <t>ソウゴウ</t>
    </rPh>
    <rPh sb="58" eb="60">
      <t>カンリ</t>
    </rPh>
    <rPh sb="60" eb="62">
      <t>ケイカク</t>
    </rPh>
    <rPh sb="63" eb="64">
      <t>ノット</t>
    </rPh>
    <rPh sb="66" eb="68">
      <t>テキセツ</t>
    </rPh>
    <rPh sb="69" eb="71">
      <t>シセツ</t>
    </rPh>
    <rPh sb="72" eb="74">
      <t>コウシン</t>
    </rPh>
    <rPh sb="75" eb="77">
      <t>イジ</t>
    </rPh>
    <rPh sb="78" eb="79">
      <t>スス</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</si>
  <si>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</si>
  <si>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</si>
  <si>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</si>
  <si>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</si>
  <si>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</si>
  <si>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</si>
  <si>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・将来負担比率は例年通り発生していない。
・実質公債費比率は令和元年度からヘリポート建設事業費充当起債の返還が開始したため、平成３０年度～令和２年度にかけて上昇したが、それ以降はあらたな起債の返還金が発生していないため、５％台で推移している。</t>
    <rPh sb="1" eb="3">
      <t>ショウライ</t>
    </rPh>
    <rPh sb="3" eb="7">
      <t>フタンヒリツ</t>
    </rPh>
    <rPh sb="8" eb="11">
      <t>レイネントオ</t>
    </rPh>
    <rPh sb="12" eb="14">
      <t>ハッセイ</t>
    </rPh>
    <rPh sb="22" eb="24">
      <t>ジッシツ</t>
    </rPh>
    <rPh sb="24" eb="27">
      <t>コウサイヒ</t>
    </rPh>
    <rPh sb="27" eb="29">
      <t>ヒリツ</t>
    </rPh>
    <rPh sb="30" eb="32">
      <t>レイワ</t>
    </rPh>
    <rPh sb="32" eb="35">
      <t>ガンネンド</t>
    </rPh>
    <rPh sb="42" eb="44">
      <t>ケンセツ</t>
    </rPh>
    <rPh sb="44" eb="46">
      <t>ジギョウ</t>
    </rPh>
    <rPh sb="47" eb="49">
      <t>ジュウトウ</t>
    </rPh>
    <rPh sb="49" eb="51">
      <t>キサイ</t>
    </rPh>
    <rPh sb="52" eb="54">
      <t>ヘンカン</t>
    </rPh>
    <rPh sb="55" eb="57">
      <t>カイシ</t>
    </rPh>
    <rPh sb="62" eb="64">
      <t>ヘイセイ</t>
    </rPh>
    <rPh sb="66" eb="68">
      <t>ネンド</t>
    </rPh>
    <rPh sb="69" eb="71">
      <t>レイワ</t>
    </rPh>
    <rPh sb="72" eb="74">
      <t>ネンド</t>
    </rPh>
    <rPh sb="78" eb="80">
      <t>ジョウショウ</t>
    </rPh>
    <rPh sb="86" eb="88">
      <t>イコウ</t>
    </rPh>
    <rPh sb="93" eb="95">
      <t>キサイ</t>
    </rPh>
    <rPh sb="96" eb="99">
      <t>ヘンカンキン</t>
    </rPh>
    <rPh sb="100" eb="102">
      <t>ハッセイ</t>
    </rPh>
    <rPh sb="112" eb="113">
      <t>ダイ</t>
    </rPh>
    <rPh sb="114" eb="116">
      <t>スイイ</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</si>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</sst>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游ゴシック"/>
      <family val="2"/>
      <charset val="128"/>
      <scheme val="minor"/>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5">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xf numFmtId="38" fontId="38" fillId="0" borderId="0" applyFont="0" applyFill="0" applyBorder="0" applyAlignment="0" applyProtection="0">
      <alignment vertical="center"/>
    </xf>
    <xf numFmtId="0" fontId="38" fillId="0" borderId="0">
      <alignment vertical="center"/>
    </xf>
    <xf numFmtId="0" fontId="38" fillId="0" borderId="0">
      <alignment vertical="center"/>
    </xf>
    <xf numFmtId="0" fontId="39" fillId="0" borderId="0">
      <alignment vertical="center"/>
    </xf>
  </cellStyleXfs>
  <cellXfs count="125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0" fontId="13" fillId="0" borderId="11" xfId="1" applyFont="1" applyBorder="1" applyAlignment="1">
      <alignment horizontal="center" vertical="center" wrapTex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0" fontId="13" fillId="0" borderId="47" xfId="1" applyFont="1" applyBorder="1" applyAlignment="1">
      <alignment horizontal="center" vertical="center"/>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0" fontId="13" fillId="0" borderId="52" xfId="1" applyFont="1" applyBorder="1" applyAlignment="1">
      <alignment horizontal="center" vertical="center"/>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0" fontId="13" fillId="0" borderId="1" xfId="1" applyFont="1" applyBorder="1" applyAlignment="1">
      <alignment horizontal="center" vertical="center"/>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6"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40" fillId="0" borderId="0" xfId="24" applyFo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5">
    <cellStyle name="桁区切り 2" xfId="21" xr:uid="{00000000-0005-0000-0000-000000000000}"/>
    <cellStyle name="標準" xfId="0" builtinId="0"/>
    <cellStyle name="標準 2" xfId="6" xr:uid="{00000000-0005-0000-0000-000002000000}"/>
    <cellStyle name="標準 2 2" xfId="7" xr:uid="{00000000-0005-0000-0000-000003000000}"/>
    <cellStyle name="標準 2 3" xfId="10" xr:uid="{00000000-0005-0000-0000-000004000000}"/>
    <cellStyle name="標準 3" xfId="11" xr:uid="{00000000-0005-0000-0000-000005000000}"/>
    <cellStyle name="標準 4" xfId="5" xr:uid="{00000000-0005-0000-0000-000006000000}"/>
    <cellStyle name="標準 4_APAHO401600" xfId="1" xr:uid="{00000000-0005-0000-0000-000007000000}"/>
    <cellStyle name="標準 4_APAHO4019001" xfId="4" xr:uid="{00000000-0005-0000-0000-000008000000}"/>
    <cellStyle name="標準 4_ZJ08_022012_青森市_2010" xfId="3" xr:uid="{00000000-0005-0000-0000-000009000000}"/>
    <cellStyle name="標準 5" xfId="20" xr:uid="{00000000-0005-0000-0000-00000A000000}"/>
    <cellStyle name="標準 6" xfId="8" xr:uid="{00000000-0005-0000-0000-00000B000000}"/>
    <cellStyle name="標準 6_APAHO401000" xfId="9" xr:uid="{00000000-0005-0000-0000-00000C000000}"/>
    <cellStyle name="標準 6_APAHO401200_O-JJ1016-001-3_財政状況資料集(決算状況カード(各会計・関係団体))(Rev2)2" xfId="15" xr:uid="{00000000-0005-0000-0000-00000D000000}"/>
    <cellStyle name="標準 6_APAHO402200_O-JJ1016-001-3_財政状況資料集(決算状況カード(各会計・関係団体))(Rev2)2" xfId="12" xr:uid="{00000000-0005-0000-0000-00000E000000}"/>
    <cellStyle name="標準 7" xfId="22" xr:uid="{00000000-0005-0000-0000-00000F000000}"/>
    <cellStyle name="標準 7 2" xfId="24" xr:uid="{00000000-0005-0000-0000-000010000000}"/>
    <cellStyle name="標準 8" xfId="23" xr:uid="{00000000-0005-0000-0000-000011000000}"/>
    <cellStyle name="標準_【レイアウト】（県）資料３（Ｐ２）　歳出比較分析表" xfId="16" xr:uid="{00000000-0005-0000-0000-000012000000}"/>
    <cellStyle name="標準_【レイアウト】（市）資料３（Ｐ２）　歳出比較分析表" xfId="17" xr:uid="{00000000-0005-0000-0000-000013000000}"/>
    <cellStyle name="標準_APAHO251300" xfId="18" xr:uid="{00000000-0005-0000-0000-000014000000}"/>
    <cellStyle name="標準_APAHO252300" xfId="19" xr:uid="{00000000-0005-0000-0000-000015000000}"/>
    <cellStyle name="標準_Book1" xfId="13" xr:uid="{00000000-0005-0000-0000-000016000000}"/>
    <cellStyle name="標準_O-JJ0722-001-3_決算状況カード(各会計・関係団体)_O-JJ1016-001-3_財政状況資料集(決算状況カード(各会計・関係団体))(Rev2)2" xfId="14" xr:uid="{00000000-0005-0000-0000-000017000000}"/>
    <cellStyle name="標準_O-JJ0722-001-8_連結実質赤字比率に係る赤字・黒字の構成分析" xfId="2" xr:uid="{00000000-0005-0000-0000-000018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289738</c:v>
                </c:pt>
                <c:pt idx="1">
                  <c:v>316937</c:v>
                </c:pt>
                <c:pt idx="2">
                  <c:v>332350</c:v>
                </c:pt>
                <c:pt idx="3">
                  <c:v>362690</c:v>
                </c:pt>
                <c:pt idx="4">
                  <c:v>296093</c:v>
                </c:pt>
              </c:numCache>
            </c:numRef>
          </c:val>
          <c:smooth val="0"/>
          <c:extLst>
            <c:ext xmlns:c16="http://schemas.microsoft.com/office/drawing/2014/chart" uri="{C3380CC4-5D6E-409C-BE32-E72D297353CC}">
              <c16:uniqueId val="{00000000-5295-46DA-9578-4C4FD60204A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1218681</c:v>
                </c:pt>
                <c:pt idx="1">
                  <c:v>800739</c:v>
                </c:pt>
                <c:pt idx="2">
                  <c:v>1659147</c:v>
                </c:pt>
                <c:pt idx="3">
                  <c:v>772826</c:v>
                </c:pt>
                <c:pt idx="4">
                  <c:v>1417788</c:v>
                </c:pt>
              </c:numCache>
            </c:numRef>
          </c:val>
          <c:smooth val="0"/>
          <c:extLst>
            <c:ext xmlns:c16="http://schemas.microsoft.com/office/drawing/2014/chart" uri="{C3380CC4-5D6E-409C-BE32-E72D297353CC}">
              <c16:uniqueId val="{00000001-5295-46DA-9578-4C4FD60204A6}"/>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0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10.83</c:v>
                </c:pt>
                <c:pt idx="1">
                  <c:v>14.82</c:v>
                </c:pt>
                <c:pt idx="2">
                  <c:v>5.43</c:v>
                </c:pt>
                <c:pt idx="3">
                  <c:v>27.89</c:v>
                </c:pt>
                <c:pt idx="4">
                  <c:v>22.54</c:v>
                </c:pt>
              </c:numCache>
            </c:numRef>
          </c:val>
          <c:extLst>
            <c:ext xmlns:c16="http://schemas.microsoft.com/office/drawing/2014/chart" uri="{C3380CC4-5D6E-409C-BE32-E72D297353CC}">
              <c16:uniqueId val="{00000000-AE79-4CC4-A4CE-FAB1F9F9492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327.52</c:v>
                </c:pt>
                <c:pt idx="1">
                  <c:v>416.45</c:v>
                </c:pt>
                <c:pt idx="2">
                  <c:v>309.06</c:v>
                </c:pt>
                <c:pt idx="3">
                  <c:v>227.83</c:v>
                </c:pt>
                <c:pt idx="4">
                  <c:v>235.1</c:v>
                </c:pt>
              </c:numCache>
            </c:numRef>
          </c:val>
          <c:extLst>
            <c:ext xmlns:c16="http://schemas.microsoft.com/office/drawing/2014/chart" uri="{C3380CC4-5D6E-409C-BE32-E72D297353CC}">
              <c16:uniqueId val="{00000001-AE79-4CC4-A4CE-FAB1F9F9492D}"/>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44.35</c:v>
                </c:pt>
                <c:pt idx="1">
                  <c:v>93.91</c:v>
                </c:pt>
                <c:pt idx="2">
                  <c:v>-92.55</c:v>
                </c:pt>
                <c:pt idx="3">
                  <c:v>-15.03</c:v>
                </c:pt>
                <c:pt idx="4">
                  <c:v>0.54</c:v>
                </c:pt>
              </c:numCache>
            </c:numRef>
          </c:val>
          <c:smooth val="0"/>
          <c:extLst>
            <c:ext xmlns:c16="http://schemas.microsoft.com/office/drawing/2014/chart" uri="{C3380CC4-5D6E-409C-BE32-E72D297353CC}">
              <c16:uniqueId val="{00000002-AE79-4CC4-A4CE-FAB1F9F9492D}"/>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90B6-47A8-9E49-EC7B8F3427AD}"/>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90B6-47A8-9E49-EC7B8F3427AD}"/>
            </c:ext>
          </c:extLst>
        </c:ser>
        <c:ser>
          <c:idx val="2"/>
          <c:order val="2"/>
          <c:tx>
            <c:strRef>
              <c:f>データシート!$A$29</c:f>
              <c:strCache>
                <c:ptCount val="1"/>
                <c:pt idx="0">
                  <c:v>航路事業会計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#N/A</c:v>
                </c:pt>
                <c:pt idx="1">
                  <c:v>0.11</c:v>
                </c:pt>
                <c:pt idx="2">
                  <c:v>#N/A</c:v>
                </c:pt>
                <c:pt idx="3">
                  <c:v>0.57999999999999996</c:v>
                </c:pt>
                <c:pt idx="4">
                  <c:v>#N/A</c:v>
                </c:pt>
                <c:pt idx="5">
                  <c:v>0.32</c:v>
                </c:pt>
                <c:pt idx="6">
                  <c:v>#N/A</c:v>
                </c:pt>
                <c:pt idx="7">
                  <c:v>0.02</c:v>
                </c:pt>
                <c:pt idx="8">
                  <c:v>#N/A</c:v>
                </c:pt>
                <c:pt idx="9">
                  <c:v>0.03</c:v>
                </c:pt>
              </c:numCache>
            </c:numRef>
          </c:val>
          <c:extLst>
            <c:ext xmlns:c16="http://schemas.microsoft.com/office/drawing/2014/chart" uri="{C3380CC4-5D6E-409C-BE32-E72D297353CC}">
              <c16:uniqueId val="{00000002-90B6-47A8-9E49-EC7B8F3427AD}"/>
            </c:ext>
          </c:extLst>
        </c:ser>
        <c:ser>
          <c:idx val="3"/>
          <c:order val="3"/>
          <c:tx>
            <c:strRef>
              <c:f>データシート!$A$30</c:f>
              <c:strCache>
                <c:ptCount val="1"/>
                <c:pt idx="0">
                  <c:v>後期高齢者医療事業会計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0.08</c:v>
                </c:pt>
                <c:pt idx="2">
                  <c:v>#N/A</c:v>
                </c:pt>
                <c:pt idx="3">
                  <c:v>0</c:v>
                </c:pt>
                <c:pt idx="4">
                  <c:v>#N/A</c:v>
                </c:pt>
                <c:pt idx="5">
                  <c:v>0.15</c:v>
                </c:pt>
                <c:pt idx="6">
                  <c:v>#N/A</c:v>
                </c:pt>
                <c:pt idx="7">
                  <c:v>0.41</c:v>
                </c:pt>
                <c:pt idx="8">
                  <c:v>#N/A</c:v>
                </c:pt>
                <c:pt idx="9">
                  <c:v>0.32</c:v>
                </c:pt>
              </c:numCache>
            </c:numRef>
          </c:val>
          <c:extLst>
            <c:ext xmlns:c16="http://schemas.microsoft.com/office/drawing/2014/chart" uri="{C3380CC4-5D6E-409C-BE32-E72D297353CC}">
              <c16:uniqueId val="{00000003-90B6-47A8-9E49-EC7B8F3427AD}"/>
            </c:ext>
          </c:extLst>
        </c:ser>
        <c:ser>
          <c:idx val="4"/>
          <c:order val="4"/>
          <c:tx>
            <c:strRef>
              <c:f>データシート!$A$31</c:f>
              <c:strCache>
                <c:ptCount val="1"/>
                <c:pt idx="0">
                  <c:v>産業センター運営事業会計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0.08</c:v>
                </c:pt>
                <c:pt idx="2">
                  <c:v>#N/A</c:v>
                </c:pt>
                <c:pt idx="3">
                  <c:v>0.15</c:v>
                </c:pt>
                <c:pt idx="4">
                  <c:v>#N/A</c:v>
                </c:pt>
                <c:pt idx="5">
                  <c:v>0.61</c:v>
                </c:pt>
                <c:pt idx="6">
                  <c:v>#N/A</c:v>
                </c:pt>
                <c:pt idx="7">
                  <c:v>0.56999999999999995</c:v>
                </c:pt>
                <c:pt idx="8">
                  <c:v>#N/A</c:v>
                </c:pt>
                <c:pt idx="9">
                  <c:v>0.32</c:v>
                </c:pt>
              </c:numCache>
            </c:numRef>
          </c:val>
          <c:extLst>
            <c:ext xmlns:c16="http://schemas.microsoft.com/office/drawing/2014/chart" uri="{C3380CC4-5D6E-409C-BE32-E72D297353CC}">
              <c16:uniqueId val="{00000004-90B6-47A8-9E49-EC7B8F3427AD}"/>
            </c:ext>
          </c:extLst>
        </c:ser>
        <c:ser>
          <c:idx val="5"/>
          <c:order val="5"/>
          <c:tx>
            <c:strRef>
              <c:f>データシート!$A$32</c:f>
              <c:strCache>
                <c:ptCount val="1"/>
                <c:pt idx="0">
                  <c:v>介護保険事業会計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1.41</c:v>
                </c:pt>
                <c:pt idx="2">
                  <c:v>#N/A</c:v>
                </c:pt>
                <c:pt idx="3">
                  <c:v>0.22</c:v>
                </c:pt>
                <c:pt idx="4">
                  <c:v>#N/A</c:v>
                </c:pt>
                <c:pt idx="5">
                  <c:v>0.38</c:v>
                </c:pt>
                <c:pt idx="6">
                  <c:v>#N/A</c:v>
                </c:pt>
                <c:pt idx="7">
                  <c:v>0.22</c:v>
                </c:pt>
                <c:pt idx="8">
                  <c:v>#N/A</c:v>
                </c:pt>
                <c:pt idx="9">
                  <c:v>0.5</c:v>
                </c:pt>
              </c:numCache>
            </c:numRef>
          </c:val>
          <c:extLst>
            <c:ext xmlns:c16="http://schemas.microsoft.com/office/drawing/2014/chart" uri="{C3380CC4-5D6E-409C-BE32-E72D297353CC}">
              <c16:uniqueId val="{00000005-90B6-47A8-9E49-EC7B8F3427AD}"/>
            </c:ext>
          </c:extLst>
        </c:ser>
        <c:ser>
          <c:idx val="6"/>
          <c:order val="6"/>
          <c:tx>
            <c:strRef>
              <c:f>データシート!$A$33</c:f>
              <c:strCache>
                <c:ptCount val="1"/>
                <c:pt idx="0">
                  <c:v>簡易水道事業会計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0.13</c:v>
                </c:pt>
                <c:pt idx="2">
                  <c:v>#N/A</c:v>
                </c:pt>
                <c:pt idx="3">
                  <c:v>0.08</c:v>
                </c:pt>
                <c:pt idx="4">
                  <c:v>#N/A</c:v>
                </c:pt>
                <c:pt idx="5">
                  <c:v>0.17</c:v>
                </c:pt>
                <c:pt idx="6">
                  <c:v>#N/A</c:v>
                </c:pt>
                <c:pt idx="7">
                  <c:v>0.23</c:v>
                </c:pt>
                <c:pt idx="8">
                  <c:v>#N/A</c:v>
                </c:pt>
                <c:pt idx="9">
                  <c:v>0.91</c:v>
                </c:pt>
              </c:numCache>
            </c:numRef>
          </c:val>
          <c:extLst>
            <c:ext xmlns:c16="http://schemas.microsoft.com/office/drawing/2014/chart" uri="{C3380CC4-5D6E-409C-BE32-E72D297353CC}">
              <c16:uniqueId val="{00000006-90B6-47A8-9E49-EC7B8F3427AD}"/>
            </c:ext>
          </c:extLst>
        </c:ser>
        <c:ser>
          <c:idx val="7"/>
          <c:order val="7"/>
          <c:tx>
            <c:strRef>
              <c:f>データシート!$A$34</c:f>
              <c:strCache>
                <c:ptCount val="1"/>
                <c:pt idx="0">
                  <c:v>観光施設事業会計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0.56999999999999995</c:v>
                </c:pt>
                <c:pt idx="2">
                  <c:v>#N/A</c:v>
                </c:pt>
                <c:pt idx="3">
                  <c:v>0.76</c:v>
                </c:pt>
                <c:pt idx="4">
                  <c:v>#N/A</c:v>
                </c:pt>
                <c:pt idx="5">
                  <c:v>1.03</c:v>
                </c:pt>
                <c:pt idx="6">
                  <c:v>#N/A</c:v>
                </c:pt>
                <c:pt idx="7">
                  <c:v>0.83</c:v>
                </c:pt>
                <c:pt idx="8">
                  <c:v>#N/A</c:v>
                </c:pt>
                <c:pt idx="9">
                  <c:v>1.03</c:v>
                </c:pt>
              </c:numCache>
            </c:numRef>
          </c:val>
          <c:extLst>
            <c:ext xmlns:c16="http://schemas.microsoft.com/office/drawing/2014/chart" uri="{C3380CC4-5D6E-409C-BE32-E72D297353CC}">
              <c16:uniqueId val="{00000007-90B6-47A8-9E49-EC7B8F3427AD}"/>
            </c:ext>
          </c:extLst>
        </c:ser>
        <c:ser>
          <c:idx val="8"/>
          <c:order val="8"/>
          <c:tx>
            <c:strRef>
              <c:f>データシート!$A$35</c:f>
              <c:strCache>
                <c:ptCount val="1"/>
                <c:pt idx="0">
                  <c:v>国民健康保険運営事業会計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3.87</c:v>
                </c:pt>
                <c:pt idx="2">
                  <c:v>#N/A</c:v>
                </c:pt>
                <c:pt idx="3">
                  <c:v>3.91</c:v>
                </c:pt>
                <c:pt idx="4">
                  <c:v>#N/A</c:v>
                </c:pt>
                <c:pt idx="5">
                  <c:v>2.75</c:v>
                </c:pt>
                <c:pt idx="6">
                  <c:v>#N/A</c:v>
                </c:pt>
                <c:pt idx="7">
                  <c:v>1.82</c:v>
                </c:pt>
                <c:pt idx="8">
                  <c:v>#N/A</c:v>
                </c:pt>
                <c:pt idx="9">
                  <c:v>1.72</c:v>
                </c:pt>
              </c:numCache>
            </c:numRef>
          </c:val>
          <c:extLst>
            <c:ext xmlns:c16="http://schemas.microsoft.com/office/drawing/2014/chart" uri="{C3380CC4-5D6E-409C-BE32-E72D297353CC}">
              <c16:uniqueId val="{00000008-90B6-47A8-9E49-EC7B8F3427AD}"/>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10.63</c:v>
                </c:pt>
                <c:pt idx="2">
                  <c:v>#N/A</c:v>
                </c:pt>
                <c:pt idx="3">
                  <c:v>14.07</c:v>
                </c:pt>
                <c:pt idx="4">
                  <c:v>#N/A</c:v>
                </c:pt>
                <c:pt idx="5">
                  <c:v>4.49</c:v>
                </c:pt>
                <c:pt idx="6">
                  <c:v>#N/A</c:v>
                </c:pt>
                <c:pt idx="7">
                  <c:v>27.28</c:v>
                </c:pt>
                <c:pt idx="8">
                  <c:v>#N/A</c:v>
                </c:pt>
                <c:pt idx="9">
                  <c:v>22.18</c:v>
                </c:pt>
              </c:numCache>
            </c:numRef>
          </c:val>
          <c:extLst>
            <c:ext xmlns:c16="http://schemas.microsoft.com/office/drawing/2014/chart" uri="{C3380CC4-5D6E-409C-BE32-E72D297353CC}">
              <c16:uniqueId val="{00000009-90B6-47A8-9E49-EC7B8F3427AD}"/>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47</c:v>
                </c:pt>
                <c:pt idx="5">
                  <c:v>50</c:v>
                </c:pt>
                <c:pt idx="8">
                  <c:v>52</c:v>
                </c:pt>
                <c:pt idx="11">
                  <c:v>52</c:v>
                </c:pt>
                <c:pt idx="14">
                  <c:v>53</c:v>
                </c:pt>
              </c:numCache>
            </c:numRef>
          </c:val>
          <c:extLst>
            <c:ext xmlns:c16="http://schemas.microsoft.com/office/drawing/2014/chart" uri="{C3380CC4-5D6E-409C-BE32-E72D297353CC}">
              <c16:uniqueId val="{00000000-154A-4037-A49A-AB586706CD8A}"/>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154A-4037-A49A-AB586706CD8A}"/>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154A-4037-A49A-AB586706CD8A}"/>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7</c:v>
                </c:pt>
                <c:pt idx="3">
                  <c:v>7</c:v>
                </c:pt>
                <c:pt idx="6">
                  <c:v>6</c:v>
                </c:pt>
                <c:pt idx="9">
                  <c:v>4</c:v>
                </c:pt>
                <c:pt idx="12">
                  <c:v>4</c:v>
                </c:pt>
              </c:numCache>
            </c:numRef>
          </c:val>
          <c:extLst>
            <c:ext xmlns:c16="http://schemas.microsoft.com/office/drawing/2014/chart" uri="{C3380CC4-5D6E-409C-BE32-E72D297353CC}">
              <c16:uniqueId val="{00000003-154A-4037-A49A-AB586706CD8A}"/>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3</c:v>
                </c:pt>
                <c:pt idx="3">
                  <c:v>3</c:v>
                </c:pt>
                <c:pt idx="6">
                  <c:v>3</c:v>
                </c:pt>
                <c:pt idx="9">
                  <c:v>2</c:v>
                </c:pt>
                <c:pt idx="12">
                  <c:v>2</c:v>
                </c:pt>
              </c:numCache>
            </c:numRef>
          </c:val>
          <c:extLst>
            <c:ext xmlns:c16="http://schemas.microsoft.com/office/drawing/2014/chart" uri="{C3380CC4-5D6E-409C-BE32-E72D297353CC}">
              <c16:uniqueId val="{00000004-154A-4037-A49A-AB586706CD8A}"/>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54A-4037-A49A-AB586706CD8A}"/>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154A-4037-A49A-AB586706CD8A}"/>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47</c:v>
                </c:pt>
                <c:pt idx="3">
                  <c:v>53</c:v>
                </c:pt>
                <c:pt idx="6">
                  <c:v>66</c:v>
                </c:pt>
                <c:pt idx="9">
                  <c:v>67</c:v>
                </c:pt>
                <c:pt idx="12">
                  <c:v>66</c:v>
                </c:pt>
              </c:numCache>
            </c:numRef>
          </c:val>
          <c:extLst>
            <c:ext xmlns:c16="http://schemas.microsoft.com/office/drawing/2014/chart" uri="{C3380CC4-5D6E-409C-BE32-E72D297353CC}">
              <c16:uniqueId val="{00000007-154A-4037-A49A-AB586706CD8A}"/>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10</c:v>
                </c:pt>
                <c:pt idx="2">
                  <c:v>#N/A</c:v>
                </c:pt>
                <c:pt idx="3">
                  <c:v>#N/A</c:v>
                </c:pt>
                <c:pt idx="4">
                  <c:v>13</c:v>
                </c:pt>
                <c:pt idx="5">
                  <c:v>#N/A</c:v>
                </c:pt>
                <c:pt idx="6">
                  <c:v>#N/A</c:v>
                </c:pt>
                <c:pt idx="7">
                  <c:v>23</c:v>
                </c:pt>
                <c:pt idx="8">
                  <c:v>#N/A</c:v>
                </c:pt>
                <c:pt idx="9">
                  <c:v>#N/A</c:v>
                </c:pt>
                <c:pt idx="10">
                  <c:v>21</c:v>
                </c:pt>
                <c:pt idx="11">
                  <c:v>#N/A</c:v>
                </c:pt>
                <c:pt idx="12">
                  <c:v>#N/A</c:v>
                </c:pt>
                <c:pt idx="13">
                  <c:v>19</c:v>
                </c:pt>
                <c:pt idx="14">
                  <c:v>#N/A</c:v>
                </c:pt>
              </c:numCache>
            </c:numRef>
          </c:val>
          <c:smooth val="0"/>
          <c:extLst>
            <c:ext xmlns:c16="http://schemas.microsoft.com/office/drawing/2014/chart" uri="{C3380CC4-5D6E-409C-BE32-E72D297353CC}">
              <c16:uniqueId val="{00000008-154A-4037-A49A-AB586706CD8A}"/>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568</c:v>
                </c:pt>
                <c:pt idx="5">
                  <c:v>534</c:v>
                </c:pt>
                <c:pt idx="8">
                  <c:v>499</c:v>
                </c:pt>
                <c:pt idx="11">
                  <c:v>462</c:v>
                </c:pt>
                <c:pt idx="14">
                  <c:v>416</c:v>
                </c:pt>
              </c:numCache>
            </c:numRef>
          </c:val>
          <c:extLst>
            <c:ext xmlns:c16="http://schemas.microsoft.com/office/drawing/2014/chart" uri="{C3380CC4-5D6E-409C-BE32-E72D297353CC}">
              <c16:uniqueId val="{00000000-4416-4617-A5BC-607AADE68D5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13</c:v>
                </c:pt>
                <c:pt idx="5">
                  <c:v>12</c:v>
                </c:pt>
                <c:pt idx="8">
                  <c:v>10</c:v>
                </c:pt>
                <c:pt idx="11">
                  <c:v>8</c:v>
                </c:pt>
                <c:pt idx="14">
                  <c:v>6</c:v>
                </c:pt>
              </c:numCache>
            </c:numRef>
          </c:val>
          <c:extLst>
            <c:ext xmlns:c16="http://schemas.microsoft.com/office/drawing/2014/chart" uri="{C3380CC4-5D6E-409C-BE32-E72D297353CC}">
              <c16:uniqueId val="{00000001-4416-4617-A5BC-607AADE68D5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2253</c:v>
                </c:pt>
                <c:pt idx="5">
                  <c:v>2530</c:v>
                </c:pt>
                <c:pt idx="8">
                  <c:v>2450</c:v>
                </c:pt>
                <c:pt idx="11">
                  <c:v>2365</c:v>
                </c:pt>
                <c:pt idx="14">
                  <c:v>2495</c:v>
                </c:pt>
              </c:numCache>
            </c:numRef>
          </c:val>
          <c:extLst>
            <c:ext xmlns:c16="http://schemas.microsoft.com/office/drawing/2014/chart" uri="{C3380CC4-5D6E-409C-BE32-E72D297353CC}">
              <c16:uniqueId val="{00000002-4416-4617-A5BC-607AADE68D5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416-4617-A5BC-607AADE68D5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416-4617-A5BC-607AADE68D5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416-4617-A5BC-607AADE68D5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4416-4617-A5BC-607AADE68D5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37</c:v>
                </c:pt>
                <c:pt idx="3">
                  <c:v>30</c:v>
                </c:pt>
                <c:pt idx="6">
                  <c:v>24</c:v>
                </c:pt>
                <c:pt idx="9">
                  <c:v>20</c:v>
                </c:pt>
                <c:pt idx="12">
                  <c:v>17</c:v>
                </c:pt>
              </c:numCache>
            </c:numRef>
          </c:val>
          <c:extLst>
            <c:ext xmlns:c16="http://schemas.microsoft.com/office/drawing/2014/chart" uri="{C3380CC4-5D6E-409C-BE32-E72D297353CC}">
              <c16:uniqueId val="{00000007-4416-4617-A5BC-607AADE68D5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22</c:v>
                </c:pt>
                <c:pt idx="3">
                  <c:v>20</c:v>
                </c:pt>
                <c:pt idx="6">
                  <c:v>17</c:v>
                </c:pt>
                <c:pt idx="9">
                  <c:v>15</c:v>
                </c:pt>
                <c:pt idx="12">
                  <c:v>14</c:v>
                </c:pt>
              </c:numCache>
            </c:numRef>
          </c:val>
          <c:extLst>
            <c:ext xmlns:c16="http://schemas.microsoft.com/office/drawing/2014/chart" uri="{C3380CC4-5D6E-409C-BE32-E72D297353CC}">
              <c16:uniqueId val="{00000008-4416-4617-A5BC-607AADE68D5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4416-4617-A5BC-607AADE68D5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708</c:v>
                </c:pt>
                <c:pt idx="3">
                  <c:v>664</c:v>
                </c:pt>
                <c:pt idx="6">
                  <c:v>610</c:v>
                </c:pt>
                <c:pt idx="9">
                  <c:v>558</c:v>
                </c:pt>
                <c:pt idx="12">
                  <c:v>496</c:v>
                </c:pt>
              </c:numCache>
            </c:numRef>
          </c:val>
          <c:extLst>
            <c:ext xmlns:c16="http://schemas.microsoft.com/office/drawing/2014/chart" uri="{C3380CC4-5D6E-409C-BE32-E72D297353CC}">
              <c16:uniqueId val="{0000000A-4416-4617-A5BC-607AADE68D51}"/>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4416-4617-A5BC-607AADE68D51}"/>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1183</c:v>
                </c:pt>
                <c:pt idx="1">
                  <c:v>1013</c:v>
                </c:pt>
                <c:pt idx="2">
                  <c:v>1039</c:v>
                </c:pt>
              </c:numCache>
            </c:numRef>
          </c:val>
          <c:extLst>
            <c:ext xmlns:c16="http://schemas.microsoft.com/office/drawing/2014/chart" uri="{C3380CC4-5D6E-409C-BE32-E72D297353CC}">
              <c16:uniqueId val="{00000000-CD2D-41FF-AF16-52C5FD925F18}"/>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21</c:v>
                </c:pt>
                <c:pt idx="1">
                  <c:v>25</c:v>
                </c:pt>
                <c:pt idx="2">
                  <c:v>25</c:v>
                </c:pt>
              </c:numCache>
            </c:numRef>
          </c:val>
          <c:extLst>
            <c:ext xmlns:c16="http://schemas.microsoft.com/office/drawing/2014/chart" uri="{C3380CC4-5D6E-409C-BE32-E72D297353CC}">
              <c16:uniqueId val="{00000001-CD2D-41FF-AF16-52C5FD925F18}"/>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1247</c:v>
                </c:pt>
                <c:pt idx="1">
                  <c:v>1328</c:v>
                </c:pt>
                <c:pt idx="2">
                  <c:v>1431</c:v>
                </c:pt>
              </c:numCache>
            </c:numRef>
          </c:val>
          <c:extLst>
            <c:ext xmlns:c16="http://schemas.microsoft.com/office/drawing/2014/chart" uri="{C3380CC4-5D6E-409C-BE32-E72D297353CC}">
              <c16:uniqueId val="{00000002-CD2D-41FF-AF16-52C5FD925F18}"/>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{5B60D9C2-2C89-49DC-A1EE-B29979B8E38C}</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92BB-4263-9D7D-29E34A0BB0E0}"/>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{6517F3D7-3EA6-4A0C-B39B-F7FD8B3491C3}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92BB-4263-9D7D-29E34A0BB0E0}"/>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{3085FA1D-BE2B-472D-9BBE-AB4733D4551C}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92BB-4263-9D7D-29E34A0BB0E0}"/>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{D77C919C-C026-445C-BF32-48190FAB8983}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92BB-4263-9D7D-29E34A0BB0E0}"/>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{2599B8AB-5678-469A-9C8B-AF285C3E3A8C}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92BB-4263-9D7D-29E34A0BB0E0}"/>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{E003885C-9494-4196-893A-77206C2B48D2}</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92BB-4263-9D7D-29E34A0BB0E0}"/>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{E92314F8-C896-4730-928A-238CA67BCBCB}</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92BB-4263-9D7D-29E34A0BB0E0}"/>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{7DC94071-C46D-45F0-85D5-9944472E86B3}</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92BB-4263-9D7D-29E34A0BB0E0}"/>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{77492CE0-7E6B-4282-B17E-35FF727C6C48}</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92BB-4263-9D7D-29E34A0BB0E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35.700000000000003</c:v>
                </c:pt>
                <c:pt idx="8">
                  <c:v>37.9</c:v>
                </c:pt>
                <c:pt idx="16">
                  <c:v>37.1</c:v>
                </c:pt>
                <c:pt idx="24">
                  <c:v>39.6</c:v>
                </c:pt>
                <c:pt idx="32">
                  <c:v>39.5</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92BB-4263-9D7D-29E34A0BB0E0}"/>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{D5D18103-B062-4316-A4A1-38A8E9B08245}</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92BB-4263-9D7D-29E34A0BB0E0}"/>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{771A6A17-4150-4DEA-A5F9-A4E6EBF6A8B4}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92BB-4263-9D7D-29E34A0BB0E0}"/>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{B428F872-846F-4B4C-B2BD-D537F6B57F7A}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92BB-4263-9D7D-29E34A0BB0E0}"/>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{D539A8A7-BC36-461C-BE1B-D3DD92D5F568}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92BB-4263-9D7D-29E34A0BB0E0}"/>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{8EC3E984-3413-4B09-86CA-3FD007620BEF}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92BB-4263-9D7D-29E34A0BB0E0}"/>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{54A3B9E5-A691-4672-A1D9-3FE9A54C8241}</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92BB-4263-9D7D-29E34A0BB0E0}"/>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{F1101D29-1811-411D-96A0-91D08FA2D1AB}</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92BB-4263-9D7D-29E34A0BB0E0}"/>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{2F77209C-E444-451A-A61D-870E390F686D}</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92BB-4263-9D7D-29E34A0BB0E0}"/>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{D5A328DA-1472-4728-BA2E-D8A0B92D5266}</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92BB-4263-9D7D-29E34A0BB0E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59.4</c:v>
                </c:pt>
                <c:pt idx="8">
                  <c:v>60.4</c:v>
                </c:pt>
                <c:pt idx="16">
                  <c:v>61.5</c:v>
                </c:pt>
                <c:pt idx="24">
                  <c:v>60.9</c:v>
                </c:pt>
                <c:pt idx="32">
                  <c:v>62.3</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92BB-4263-9D7D-29E34A0BB0E0}"/>
            </c:ext>
          </c:extLst>
        </c:ser>
        <c:dLbls>
          <c:showLegendKey val="0"/>
          <c:showVal val="1"/>
          <c:showCatName val="0"/>
          <c:showSerName val="0"/>
          <c:showPercent val="0"/>
          <c:showBubbleSize val="0"/>
        </c:dLbls>
        <c:axId val="46179840"/>
        <c:axId val="46181760"/>
      </c:scatterChart>
      <c:valAx>
        <c:axId val="46179840"/>
        <c:scaling>
          <c:orientation val="maxMin"/>
          <c:max val="63"/>
          <c:min val="59"/>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{EDD90D2B-5A27-4616-BB1D-94EB1A3F15FC}</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0D12-40FD-AAC8-276D4FCF2BC7}"/>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{2BA3709E-5542-432E-AD5D-BA16B187C397}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0D12-40FD-AAC8-276D4FCF2BC7}"/>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{75437AE9-D105-4FEE-BEF4-9C4BF58C9244}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0D12-40FD-AAC8-276D4FCF2BC7}"/>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{E231E71C-7A92-42B9-8E88-25445A8A2283}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0D12-40FD-AAC8-276D4FCF2BC7}"/>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{C78F6D2F-D795-4AEF-9645-E2C92ED24998}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0D12-40FD-AAC8-276D4FCF2BC7}"/>
                </c:ext>
              </c:extLst>
            </c:dLbl>
            <c:dLbl>
              <c:idx val="8"/>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{3B207E04-BABA-46CE-8018-9EB92A0B8A2D}</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0D12-40FD-AAC8-276D4FCF2BC7}"/>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{96C136CC-B3EC-4E4E-8D44-F352A591864C}</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0D12-40FD-AAC8-276D4FCF2BC7}"/>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{0239E475-430F-4449-8240-92FE4AF4C587}</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0D12-40FD-AAC8-276D4FCF2BC7}"/>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{4F721324-051C-4244-9476-120DF669221E}</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0D12-40FD-AAC8-276D4FCF2BC7}"/>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2.4</c:v>
                </c:pt>
                <c:pt idx="8">
                  <c:v>3.3</c:v>
                </c:pt>
                <c:pt idx="16">
                  <c:v>4.8</c:v>
                </c:pt>
                <c:pt idx="24">
                  <c:v>5.6</c:v>
                </c:pt>
                <c:pt idx="32">
                  <c:v>5.8</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0D12-40FD-AAC8-276D4FCF2BC7}"/>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4.5096530706953818E-2"/>
                  <c:y val="-6.2416647087793951E-2"/>
                </c:manualLayout>
              </c:layout>
              <c:tx>
                <c:strRef>
                  <c:f>公会計指標分析・財政指標組合せ分析表!$BP$72</c:f>
                  <c:strCache>
                    <c:ptCount val="1"/>
                    <c:pt idx="0">
                      <c:v>H30</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{47F74912-14E2-4011-A918-6F963295B0E5}</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0D12-40FD-AAC8-276D4FCF2BC7}"/>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{73276DEF-73BB-444A-BAAC-8EE86DDF19CD}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0D12-40FD-AAC8-276D4FCF2BC7}"/>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{69327115-A812-4D6B-B4C4-55AF7F96D0F5}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0D12-40FD-AAC8-276D4FCF2BC7}"/>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{0000B489-242B-4010-A6B8-5CD0719CF9C9}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0D12-40FD-AAC8-276D4FCF2BC7}"/>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{B4F0C03F-1ED0-4CF4-9D94-5AA766652CF3}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0D12-40FD-AAC8-276D4FCF2BC7}"/>
                </c:ext>
              </c:extLst>
            </c:dLbl>
            <c:dLbl>
              <c:idx val="8"/>
              <c:layout>
                <c:manualLayout>
                  <c:x val="-1.8171803637232468E-2"/>
                  <c:y val="-6.2416647087793951E-2"/>
                </c:manualLayout>
              </c:layout>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{7DB58036-C5C8-4007-BCDB-F9D882972B5E}</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0D12-40FD-AAC8-276D4FCF2BC7}"/>
                </c:ext>
              </c:extLst>
            </c:dLbl>
            <c:dLbl>
              <c:idx val="16"/>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{785B23DE-5A97-4754-A635-B4DE01F027DD}</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0D12-40FD-AAC8-276D4FCF2BC7}"/>
                </c:ext>
              </c:extLst>
            </c:dLbl>
            <c:dLbl>
              <c:idx val="24"/>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{3E8EDBB9-B26F-462B-996F-A37FB68F4ECE}</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0D12-40FD-AAC8-276D4FCF2BC7}"/>
                </c:ext>
              </c:extLst>
            </c:dLbl>
            <c:dLbl>
              <c:idx val="32"/>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{685FA78B-D97E-4E19-BB5F-6744C9562D5F}</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0D12-40FD-AAC8-276D4FCF2BC7}"/>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7.4</c:v>
                </c:pt>
                <c:pt idx="8">
                  <c:v>7.4</c:v>
                </c:pt>
                <c:pt idx="16">
                  <c:v>8</c:v>
                </c:pt>
                <c:pt idx="24">
                  <c:v>6.6</c:v>
                </c:pt>
                <c:pt idx="32">
                  <c:v>6.8</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0D12-40FD-AAC8-276D4FCF2BC7}"/>
            </c:ext>
          </c:extLst>
        </c:ser>
        <c:dLbls>
          <c:showLegendKey val="0"/>
          <c:showVal val="1"/>
          <c:showCatName val="0"/>
          <c:showSerName val="0"/>
          <c:showPercent val="0"/>
          <c:showBubbleSize val="0"/>
        </c:dLbls>
        <c:axId val="84219776"/>
        <c:axId val="84234240"/>
      </c:scatterChart>
      <c:valAx>
        <c:axId val="84219776"/>
        <c:scaling>
          <c:orientation val="maxMin"/>
          <c:max val="9"/>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東京都御蔵島村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緊急防災・減災事業債の償還の開始にあわせ比率が上昇したが、依然として減少傾向にある。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今後、公共施設の普通建設事業費の増加に伴う比率の上昇も見込まれるが、事業の優先順位の見極めや財源確保による抑制に努める。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満期一括償還地方債の財源として積立はしていない。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東京都御蔵島村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普通建設事業費が増加することに伴い充当可能財源が減少する見込みだが、今後も将来負担比率は発生しない見込みでもある。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東京都御蔵島村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前年比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公共施設の更新、維持補修に充当する公共施設整備基金で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百万円の取崩しがあった一方、災害対策基金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百万円、庁舎建設基金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百万円の積立が増加したことが主な要因である。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災害対策、転じて税収の減収など不測の事態にも対応可能とするよう一定額を確保し、あわせて従前より課題となっている公共施設の老朽化など予見される今後の財政需要の増大にも柔軟に対応するよう適正な財源確保を図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○ふるさと基金・・・・・地域振興（地域づくり）</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○公共施設整備基金・・・公共施設整備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○庁舎建設基金・・・・・新庁舎建設資金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○災害対策基金・・・・・災害予防・災害応急対策及び災害復旧</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○地域福祉基金・・・・・地域保健事業</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○ふるさと基金・・・・・増減なし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百万円減。住宅整備事業、宿泊施設改修</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百万円増。積立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○災害対策基金・・・・・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百万円増。積立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○地域福祉基金・・・・・増減なし</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○ふるさと基金・・・・・南郷地区開発（</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年度まで取崩額２億円）</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○公共施設整備基金・・・じん芥処理施設更新（</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年度まで取崩額１億円）、住宅整備事業（</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年度まで取崩額２億円）</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○庁舎建設基金・・・・・庁舎建設経費（</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年度までに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○災害対策基金・・・・・災害予防・災害応急対策及び災害復旧経費（</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年度までに５億円積立）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○地域福祉基金・・・・・現在高の維持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老朽化する公共施設の補修、更新への対応や行政サービスのシステム化に伴う委託料や管理経費のために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百万円取崩した一方で、緊急的対応に備え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年度間平均を図るとともに有効活用することにより、後年の財政負担に影響を及ぼさないように防災機能を有する庁舎建設に係る財源を確保する。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増減なし。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現在高の堅持に努める。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23754C60-F93B-4D87-8B31-775FAA3DE0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94D69157-801E-45AD-94AB-17649BFAC6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B929DF2F-D57E-4195-B7D6-2A3449DD9856}"/>
            </a:ext>
          </a:extLst>
        </xdr:cNvPr>
        <xdr:cNvSpPr/>
      </xdr:nvSpPr>
      <xdr:spPr>
        <a:xfrm>
          <a:off x="1149858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C315E0DE-6237-413B-AAFA-8BBA3A76EA9F}"/>
            </a:ext>
          </a:extLst>
        </xdr:cNvPr>
        <xdr:cNvSpPr/>
      </xdr:nvSpPr>
      <xdr:spPr>
        <a:xfrm>
          <a:off x="1283970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7E9CC086-F308-48BA-AB6F-5F8D95950A45}"/>
            </a:ext>
          </a:extLst>
        </xdr:cNvPr>
        <xdr:cNvSpPr/>
      </xdr:nvSpPr>
      <xdr:spPr>
        <a:xfrm>
          <a:off x="1418082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A4CEA9CC-6D98-4EC0-966A-A0D472895E05}"/>
            </a:ext>
          </a:extLst>
        </xdr:cNvPr>
        <xdr:cNvSpPr/>
      </xdr:nvSpPr>
      <xdr:spPr>
        <a:xfrm>
          <a:off x="1552194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A2E9B8F0-881E-40F9-BE7B-4FAD7C8AF25A}"/>
            </a:ext>
          </a:extLst>
        </xdr:cNvPr>
        <xdr:cNvSpPr/>
      </xdr:nvSpPr>
      <xdr:spPr>
        <a:xfrm>
          <a:off x="1686306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51E28F01-B6A5-455F-874F-57CB2A1E0C96}"/>
            </a:ext>
          </a:extLst>
        </xdr:cNvPr>
        <xdr:cNvSpPr/>
      </xdr:nvSpPr>
      <xdr:spPr>
        <a:xfrm>
          <a:off x="1149858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CECD1890-2DFD-486B-ABCB-4B9990D5813A}"/>
            </a:ext>
          </a:extLst>
        </xdr:cNvPr>
        <xdr:cNvSpPr/>
      </xdr:nvSpPr>
      <xdr:spPr>
        <a:xfrm>
          <a:off x="1283970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6A09C9DB-17A4-45DF-9BEE-0C6055FB3CB1}"/>
            </a:ext>
          </a:extLst>
        </xdr:cNvPr>
        <xdr:cNvSpPr/>
      </xdr:nvSpPr>
      <xdr:spPr>
        <a:xfrm>
          <a:off x="1418082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F5411A51-C2F5-426E-BCB1-273F458821F3}"/>
            </a:ext>
          </a:extLst>
        </xdr:cNvPr>
        <xdr:cNvSpPr/>
      </xdr:nvSpPr>
      <xdr:spPr>
        <a:xfrm>
          <a:off x="1552194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27D450C2-4604-4350-86B5-943DE5986160}"/>
            </a:ext>
          </a:extLst>
        </xdr:cNvPr>
        <xdr:cNvSpPr/>
      </xdr:nvSpPr>
      <xdr:spPr>
        <a:xfrm>
          <a:off x="1686306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8C6449DF-08A6-4050-ABF8-4AA618F06104}"/>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847A40AF-FD8F-40E6-9E46-2C7D834EC5D0}"/>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56CD9A77-563F-409B-BA56-00C20EC343D5}"/>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9C1B704B-F5C9-44A3-A6DF-4643D5BA3F59}"/>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東京都御蔵島村</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641BCA96-E36F-440B-9058-DEDF8D4EA413}"/>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7D7CAC2D-379A-4862-818B-78A6EBEAEA8D}"/>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915A11F5-795F-49E1-9F1B-482D25F9750D}"/>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1B0D7F94-CF71-4EA7-B610-BC9781A8E891}"/>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452A91A6-32C6-42AB-98FA-6E7564D6A128}"/>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6DB09589-579D-4615-BA34-6E1ECF6DD28D}"/>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292
291
20.55
1,951,769
1,811,836
99,654
442,109
496,176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8355B954-9A0E-4047-A5B1-60611727FDCF}"/>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77C1A3B0-0F60-459A-ABC1-16C5BBDAE154}"/>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B32232EF-A405-4590-B16B-9A552759A45C}"/>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4302B0C7-BF93-47EB-A231-844F13F57A79}"/>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34263B89-E1CB-42D0-9E9E-B5168A257E34}"/>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64EB9CB6-5B1E-4BB3-9B22-9FD5641A492E}"/>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9E5C3DFE-8B4A-4AA4-8C8D-802D9DD262AF}"/>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97045AB7-0794-4BC8-8BC6-E1870A94FBC7}"/>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8727FE3A-759D-478A-A449-2222B2752F48}"/>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D1FE1CFE-D5FE-41DB-B426-6000621BF5C6}"/>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6A01646A-F666-4E1A-99FD-F4397E365E71}"/>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E867592C-C118-443F-AF79-5383C4BB02C2}"/>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BDD328FE-9B43-4805-AAB9-E00B88E7BBF5}"/>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996DDF22-7F40-4871-AD0C-31C1FB5A3C04}"/>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D0945F3B-2D3B-4EAF-A6D1-8F701A40810B}"/>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9705CC73-38A8-4158-BF38-DBCB244ED884}"/>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ED38A18D-EAC8-4D8A-BC6D-E359EDAA7245}"/>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8BE26967-5BD6-4F98-9736-3AA22F741C18}"/>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1224B924-F400-4924-AE5F-F1830CA6813A}"/>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336DF8A8-71A9-4252-9B2F-E6794A92E363}"/>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44" name="テキスト ボックス 43">
          <a:extLst>
            <a:ext uri="{FF2B5EF4-FFF2-40B4-BE49-F238E27FC236}">
              <a16:creationId xmlns:a16="http://schemas.microsoft.com/office/drawing/2014/main" id="{1A6842C6-82F4-44BB-A5FB-EA45C00A7171}"/>
            </a:ext>
          </a:extLst>
        </xdr:cNvPr>
        <xdr:cNvSpPr txBox="1"/>
      </xdr:nvSpPr>
      <xdr:spPr>
        <a:xfrm>
          <a:off x="419100" y="3433445"/>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a:extLst>
            <a:ext uri="{FF2B5EF4-FFF2-40B4-BE49-F238E27FC236}">
              <a16:creationId xmlns:a16="http://schemas.microsoft.com/office/drawing/2014/main" id="{E8A7DEB5-2F16-4388-AEC3-FF3D685364AC}"/>
            </a:ext>
          </a:extLst>
        </xdr:cNvPr>
        <xdr:cNvSpPr txBox="1"/>
      </xdr:nvSpPr>
      <xdr:spPr>
        <a:xfrm>
          <a:off x="419100" y="367093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E7984F15-2134-4D2C-8329-025458BB62D3}"/>
            </a:ext>
          </a:extLst>
        </xdr:cNvPr>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7B342F54-06FD-4F93-AB8F-FC1637551BEE}"/>
            </a:ext>
          </a:extLst>
        </xdr:cNvPr>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D810A8FA-988D-4DDF-8680-852D763EB297}"/>
            </a:ext>
          </a:extLst>
        </xdr:cNvPr>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[ 39.5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F4A8E96E-35C2-45DF-A0AC-257474AE1C8B}"/>
            </a:ext>
          </a:extLst>
        </xdr:cNvPr>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AB42EDBD-6E76-4499-997E-EFA3C5CE1471}"/>
            </a:ext>
          </a:extLst>
        </xdr:cNvPr>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0CA6A588-7587-483A-AE5C-DF305A964AEA}"/>
            </a:ext>
          </a:extLst>
        </xdr:cNvPr>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300E3EF6-5105-4F79-B32F-C6213C7FBF73}"/>
            </a:ext>
          </a:extLst>
        </xdr:cNvPr>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0426ED2B-D01E-47E4-9075-1CFCB4520DCB}"/>
            </a:ext>
          </a:extLst>
        </xdr:cNvPr>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30E48604-C2E9-42D3-89D0-ABFAAD007620}"/>
            </a:ext>
          </a:extLst>
        </xdr:cNvPr>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8C8FFAF7-C938-4AB9-8518-15168EE0572A}"/>
            </a:ext>
          </a:extLst>
        </xdr:cNvPr>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9E14CDB6-278A-4A24-B720-F598FE590AC5}"/>
            </a:ext>
          </a:extLst>
        </xdr:cNvPr>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69680808-1943-41AD-B7AE-8FCA3C5515D6}"/>
            </a:ext>
          </a:extLst>
        </xdr:cNvPr>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A7F05F30-AA2D-4371-9A33-93548B7D790E}"/>
            </a:ext>
          </a:extLst>
        </xdr:cNvPr>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昨年度に引き続き、類似団体内平均値、全国平均値、東京都平均値を大きく下回っている。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だが今後、村内公共施設の老朽化が進み、随時更新時期を迎えるため、公共施設等総合管理計画に則り、計画的整備を行う必要がある。</a:t>
          </a:r>
          <a:endParaRPr kumimoji="1" lang="en-US" altLang="ja-JP" sz="1100">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3D82DFEF-07BD-4691-BD76-6CFADB5548E5}"/>
            </a:ext>
          </a:extLst>
        </xdr:cNvPr>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3DB619C5-6EF0-4411-A00D-75295E2026AE}"/>
            </a:ext>
          </a:extLst>
        </xdr:cNvPr>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61" name="テキスト ボックス 60">
          <a:extLst>
            <a:ext uri="{FF2B5EF4-FFF2-40B4-BE49-F238E27FC236}">
              <a16:creationId xmlns:a16="http://schemas.microsoft.com/office/drawing/2014/main" id="{A429EEBC-2892-4294-B042-19496FA8B549}"/>
            </a:ext>
          </a:extLst>
        </xdr:cNvPr>
        <xdr:cNvSpPr txBox="1"/>
      </xdr:nvSpPr>
      <xdr:spPr>
        <a:xfrm>
          <a:off x="721516" y="687913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62" name="直線コネクタ 61">
          <a:extLst>
            <a:ext uri="{FF2B5EF4-FFF2-40B4-BE49-F238E27FC236}">
              <a16:creationId xmlns:a16="http://schemas.microsoft.com/office/drawing/2014/main" id="{BB2A6050-0ADD-42A3-B2EC-BB1A0C80ECE7}"/>
            </a:ext>
          </a:extLst>
        </xdr:cNvPr>
        <xdr:cNvCxnSpPr/>
      </xdr:nvCxnSpPr>
      <xdr:spPr>
        <a:xfrm>
          <a:off x="1127125" y="65487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33</xdr:row>
      <xdr:rowOff>157024</xdr:rowOff>
    </xdr:from>
    <xdr:ext cx="410689" cy="225703"/>
    <xdr:sp macro="" textlink="">
      <xdr:nvSpPr>
        <xdr:cNvPr id="63" name="テキスト ボックス 62">
          <a:extLst>
            <a:ext uri="{FF2B5EF4-FFF2-40B4-BE49-F238E27FC236}">
              <a16:creationId xmlns:a16="http://schemas.microsoft.com/office/drawing/2014/main" id="{5FB60728-C34E-47AB-8F08-C8BF61AC1D25}"/>
            </a:ext>
          </a:extLst>
        </xdr:cNvPr>
        <xdr:cNvSpPr txBox="1"/>
      </xdr:nvSpPr>
      <xdr:spPr>
        <a:xfrm>
          <a:off x="721516" y="645876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64" name="直線コネクタ 63">
          <a:extLst>
            <a:ext uri="{FF2B5EF4-FFF2-40B4-BE49-F238E27FC236}">
              <a16:creationId xmlns:a16="http://schemas.microsoft.com/office/drawing/2014/main" id="{C424CC92-3906-42FC-9817-73B5DD91EAFB}"/>
            </a:ext>
          </a:extLst>
        </xdr:cNvPr>
        <xdr:cNvCxnSpPr/>
      </xdr:nvCxnSpPr>
      <xdr:spPr>
        <a:xfrm>
          <a:off x="1127125" y="612838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65" name="テキスト ボックス 64">
          <a:extLst>
            <a:ext uri="{FF2B5EF4-FFF2-40B4-BE49-F238E27FC236}">
              <a16:creationId xmlns:a16="http://schemas.microsoft.com/office/drawing/2014/main" id="{017E5B6D-28A6-4937-B33B-9EE790648B1E}"/>
            </a:ext>
          </a:extLst>
        </xdr:cNvPr>
        <xdr:cNvSpPr txBox="1"/>
      </xdr:nvSpPr>
      <xdr:spPr>
        <a:xfrm>
          <a:off x="772811" y="603458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66" name="直線コネクタ 65">
          <a:extLst>
            <a:ext uri="{FF2B5EF4-FFF2-40B4-BE49-F238E27FC236}">
              <a16:creationId xmlns:a16="http://schemas.microsoft.com/office/drawing/2014/main" id="{0D54A23F-0962-4733-BD92-484397AE21ED}"/>
            </a:ext>
          </a:extLst>
        </xdr:cNvPr>
        <xdr:cNvCxnSpPr/>
      </xdr:nvCxnSpPr>
      <xdr:spPr>
        <a:xfrm>
          <a:off x="1127125" y="570420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67" name="テキスト ボックス 66">
          <a:extLst>
            <a:ext uri="{FF2B5EF4-FFF2-40B4-BE49-F238E27FC236}">
              <a16:creationId xmlns:a16="http://schemas.microsoft.com/office/drawing/2014/main" id="{A5F669B4-BF67-407B-87E8-2F9DE718B3C7}"/>
            </a:ext>
          </a:extLst>
        </xdr:cNvPr>
        <xdr:cNvSpPr txBox="1"/>
      </xdr:nvSpPr>
      <xdr:spPr>
        <a:xfrm>
          <a:off x="772811" y="561421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68" name="直線コネクタ 67">
          <a:extLst>
            <a:ext uri="{FF2B5EF4-FFF2-40B4-BE49-F238E27FC236}">
              <a16:creationId xmlns:a16="http://schemas.microsoft.com/office/drawing/2014/main" id="{492B20E7-D403-4327-BCAD-9BFD0C59815A}"/>
            </a:ext>
          </a:extLst>
        </xdr:cNvPr>
        <xdr:cNvCxnSpPr/>
      </xdr:nvCxnSpPr>
      <xdr:spPr>
        <a:xfrm>
          <a:off x="1127125" y="52838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69" name="テキスト ボックス 68">
          <a:extLst>
            <a:ext uri="{FF2B5EF4-FFF2-40B4-BE49-F238E27FC236}">
              <a16:creationId xmlns:a16="http://schemas.microsoft.com/office/drawing/2014/main" id="{08E8BCAB-7FEC-4AB8-A611-BE1431F1B227}"/>
            </a:ext>
          </a:extLst>
        </xdr:cNvPr>
        <xdr:cNvSpPr txBox="1"/>
      </xdr:nvSpPr>
      <xdr:spPr>
        <a:xfrm>
          <a:off x="772811" y="519003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0" name="直線コネクタ 69">
          <a:extLst>
            <a:ext uri="{FF2B5EF4-FFF2-40B4-BE49-F238E27FC236}">
              <a16:creationId xmlns:a16="http://schemas.microsoft.com/office/drawing/2014/main" id="{17977BA1-E430-41EF-AA0C-D6E50E4B5AF0}"/>
            </a:ext>
          </a:extLst>
        </xdr:cNvPr>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1" name="テキスト ボックス 70">
          <a:extLst>
            <a:ext uri="{FF2B5EF4-FFF2-40B4-BE49-F238E27FC236}">
              <a16:creationId xmlns:a16="http://schemas.microsoft.com/office/drawing/2014/main" id="{F167801C-782F-49C8-B608-9822B9C58A0C}"/>
            </a:ext>
          </a:extLst>
        </xdr:cNvPr>
        <xdr:cNvSpPr txBox="1"/>
      </xdr:nvSpPr>
      <xdr:spPr>
        <a:xfrm>
          <a:off x="772811" y="47696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2" name="有形固定資産減価償却率グラフ枠">
          <a:extLst>
            <a:ext uri="{FF2B5EF4-FFF2-40B4-BE49-F238E27FC236}">
              <a16:creationId xmlns:a16="http://schemas.microsoft.com/office/drawing/2014/main" id="{4592FA33-C189-4E19-A6B6-9CF83367E56D}"/>
            </a:ext>
          </a:extLst>
        </xdr:cNvPr>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144780</xdr:rowOff>
    </xdr:from>
    <xdr:to>
      <xdr:col>23</xdr:col>
      <xdr:colOff>85090</xdr:colOff>
      <xdr:row>32</xdr:row>
      <xdr:rowOff>145923</xdr:rowOff>
    </xdr:to>
    <xdr:cxnSp macro="">
      <xdr:nvCxnSpPr>
        <xdr:cNvPr id="73" name="直線コネクタ 72">
          <a:extLst>
            <a:ext uri="{FF2B5EF4-FFF2-40B4-BE49-F238E27FC236}">
              <a16:creationId xmlns:a16="http://schemas.microsoft.com/office/drawing/2014/main" id="{06256BBD-CF94-4296-AE3E-B880797B9E97}"/>
            </a:ext>
          </a:extLst>
        </xdr:cNvPr>
        <xdr:cNvCxnSpPr/>
      </xdr:nvCxnSpPr>
      <xdr:spPr>
        <a:xfrm flipV="1">
          <a:off x="4206240" y="5273040"/>
          <a:ext cx="1270" cy="10069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32</xdr:row>
      <xdr:rowOff>149750</xdr:rowOff>
    </xdr:from>
    <xdr:ext cx="405111" cy="259045"/>
    <xdr:sp macro="" textlink="">
      <xdr:nvSpPr>
        <xdr:cNvPr id="74" name="有形固定資産減価償却率最小値テキスト">
          <a:extLst>
            <a:ext uri="{FF2B5EF4-FFF2-40B4-BE49-F238E27FC236}">
              <a16:creationId xmlns:a16="http://schemas.microsoft.com/office/drawing/2014/main" id="{E29B3304-89E4-4688-829F-52BAD52924A3}"/>
            </a:ext>
          </a:extLst>
        </xdr:cNvPr>
        <xdr:cNvSpPr txBox="1"/>
      </xdr:nvSpPr>
      <xdr:spPr>
        <a:xfrm>
          <a:off x="4258945" y="62838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32</xdr:row>
      <xdr:rowOff>145923</xdr:rowOff>
    </xdr:from>
    <xdr:to>
      <xdr:col>23</xdr:col>
      <xdr:colOff>174625</xdr:colOff>
      <xdr:row>32</xdr:row>
      <xdr:rowOff>145923</xdr:rowOff>
    </xdr:to>
    <xdr:cxnSp macro="">
      <xdr:nvCxnSpPr>
        <xdr:cNvPr id="75" name="直線コネクタ 74">
          <a:extLst>
            <a:ext uri="{FF2B5EF4-FFF2-40B4-BE49-F238E27FC236}">
              <a16:creationId xmlns:a16="http://schemas.microsoft.com/office/drawing/2014/main" id="{C4A35CC1-BFED-4F50-92F8-C9D4A4FCC657}"/>
            </a:ext>
          </a:extLst>
        </xdr:cNvPr>
        <xdr:cNvCxnSpPr/>
      </xdr:nvCxnSpPr>
      <xdr:spPr>
        <a:xfrm>
          <a:off x="4119245" y="6280023"/>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91457</xdr:rowOff>
    </xdr:from>
    <xdr:ext cx="405111" cy="259045"/>
    <xdr:sp macro="" textlink="">
      <xdr:nvSpPr>
        <xdr:cNvPr id="76" name="有形固定資産減価償却率最大値テキスト">
          <a:extLst>
            <a:ext uri="{FF2B5EF4-FFF2-40B4-BE49-F238E27FC236}">
              <a16:creationId xmlns:a16="http://schemas.microsoft.com/office/drawing/2014/main" id="{9F1C9166-2209-4938-96BE-852D04FF0DC5}"/>
            </a:ext>
          </a:extLst>
        </xdr:cNvPr>
        <xdr:cNvSpPr txBox="1"/>
      </xdr:nvSpPr>
      <xdr:spPr>
        <a:xfrm>
          <a:off x="4258945" y="5052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144780</xdr:rowOff>
    </xdr:from>
    <xdr:to>
      <xdr:col>23</xdr:col>
      <xdr:colOff>174625</xdr:colOff>
      <xdr:row>26</xdr:row>
      <xdr:rowOff>144780</xdr:rowOff>
    </xdr:to>
    <xdr:cxnSp macro="">
      <xdr:nvCxnSpPr>
        <xdr:cNvPr id="77" name="直線コネクタ 76">
          <a:extLst>
            <a:ext uri="{FF2B5EF4-FFF2-40B4-BE49-F238E27FC236}">
              <a16:creationId xmlns:a16="http://schemas.microsoft.com/office/drawing/2014/main" id="{BC07B324-944D-4CCA-AA5D-204B5AC0D16C}"/>
            </a:ext>
          </a:extLst>
        </xdr:cNvPr>
        <xdr:cNvCxnSpPr/>
      </xdr:nvCxnSpPr>
      <xdr:spPr>
        <a:xfrm>
          <a:off x="4119245" y="5273040"/>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50309</xdr:rowOff>
    </xdr:from>
    <xdr:ext cx="405111" cy="259045"/>
    <xdr:sp macro="" textlink="">
      <xdr:nvSpPr>
        <xdr:cNvPr id="78" name="有形固定資産減価償却率平均値テキスト">
          <a:extLst>
            <a:ext uri="{FF2B5EF4-FFF2-40B4-BE49-F238E27FC236}">
              <a16:creationId xmlns:a16="http://schemas.microsoft.com/office/drawing/2014/main" id="{86EA580D-3524-4352-AD77-FB4198CCBA48}"/>
            </a:ext>
          </a:extLst>
        </xdr:cNvPr>
        <xdr:cNvSpPr txBox="1"/>
      </xdr:nvSpPr>
      <xdr:spPr>
        <a:xfrm>
          <a:off x="4258945" y="568148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71882</xdr:rowOff>
    </xdr:from>
    <xdr:to>
      <xdr:col>23</xdr:col>
      <xdr:colOff>136525</xdr:colOff>
      <xdr:row>30</xdr:row>
      <xdr:rowOff>2032</xdr:rowOff>
    </xdr:to>
    <xdr:sp macro="" textlink="">
      <xdr:nvSpPr>
        <xdr:cNvPr id="79" name="フローチャート: 判断 78">
          <a:extLst>
            <a:ext uri="{FF2B5EF4-FFF2-40B4-BE49-F238E27FC236}">
              <a16:creationId xmlns:a16="http://schemas.microsoft.com/office/drawing/2014/main" id="{680100E0-84A2-4C20-9322-E8F4F585BBFD}"/>
            </a:ext>
          </a:extLst>
        </xdr:cNvPr>
        <xdr:cNvSpPr/>
      </xdr:nvSpPr>
      <xdr:spPr>
        <a:xfrm>
          <a:off x="4157345" y="570306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41656</xdr:rowOff>
    </xdr:from>
    <xdr:to>
      <xdr:col>19</xdr:col>
      <xdr:colOff>187325</xdr:colOff>
      <xdr:row>29</xdr:row>
      <xdr:rowOff>143256</xdr:rowOff>
    </xdr:to>
    <xdr:sp macro="" textlink="">
      <xdr:nvSpPr>
        <xdr:cNvPr id="80" name="フローチャート: 判断 79">
          <a:extLst>
            <a:ext uri="{FF2B5EF4-FFF2-40B4-BE49-F238E27FC236}">
              <a16:creationId xmlns:a16="http://schemas.microsoft.com/office/drawing/2014/main" id="{0D39C8D9-E445-478A-81D0-6F7937648B59}"/>
            </a:ext>
          </a:extLst>
        </xdr:cNvPr>
        <xdr:cNvSpPr/>
      </xdr:nvSpPr>
      <xdr:spPr>
        <a:xfrm>
          <a:off x="3537585" y="567283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54610</xdr:rowOff>
    </xdr:from>
    <xdr:to>
      <xdr:col>15</xdr:col>
      <xdr:colOff>187325</xdr:colOff>
      <xdr:row>29</xdr:row>
      <xdr:rowOff>156210</xdr:rowOff>
    </xdr:to>
    <xdr:sp macro="" textlink="">
      <xdr:nvSpPr>
        <xdr:cNvPr id="81" name="フローチャート: 判断 80">
          <a:extLst>
            <a:ext uri="{FF2B5EF4-FFF2-40B4-BE49-F238E27FC236}">
              <a16:creationId xmlns:a16="http://schemas.microsoft.com/office/drawing/2014/main" id="{0E549BBB-29EE-4909-9FD1-55F074EDBF20}"/>
            </a:ext>
          </a:extLst>
        </xdr:cNvPr>
        <xdr:cNvSpPr/>
      </xdr:nvSpPr>
      <xdr:spPr>
        <a:xfrm>
          <a:off x="2867025" y="568579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30861</xdr:rowOff>
    </xdr:from>
    <xdr:to>
      <xdr:col>11</xdr:col>
      <xdr:colOff>187325</xdr:colOff>
      <xdr:row>29</xdr:row>
      <xdr:rowOff>132461</xdr:rowOff>
    </xdr:to>
    <xdr:sp macro="" textlink="">
      <xdr:nvSpPr>
        <xdr:cNvPr id="82" name="フローチャート: 判断 81">
          <a:extLst>
            <a:ext uri="{FF2B5EF4-FFF2-40B4-BE49-F238E27FC236}">
              <a16:creationId xmlns:a16="http://schemas.microsoft.com/office/drawing/2014/main" id="{9585FF67-39E2-464F-A9BF-A8A074D79673}"/>
            </a:ext>
          </a:extLst>
        </xdr:cNvPr>
        <xdr:cNvSpPr/>
      </xdr:nvSpPr>
      <xdr:spPr>
        <a:xfrm>
          <a:off x="2196465" y="566204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9271</xdr:rowOff>
    </xdr:from>
    <xdr:to>
      <xdr:col>7</xdr:col>
      <xdr:colOff>187325</xdr:colOff>
      <xdr:row>29</xdr:row>
      <xdr:rowOff>110871</xdr:rowOff>
    </xdr:to>
    <xdr:sp macro="" textlink="">
      <xdr:nvSpPr>
        <xdr:cNvPr id="83" name="フローチャート: 判断 82">
          <a:extLst>
            <a:ext uri="{FF2B5EF4-FFF2-40B4-BE49-F238E27FC236}">
              <a16:creationId xmlns:a16="http://schemas.microsoft.com/office/drawing/2014/main" id="{B2BD5BDD-E4D3-4432-AA7E-6AB706EFA1BD}"/>
            </a:ext>
          </a:extLst>
        </xdr:cNvPr>
        <xdr:cNvSpPr/>
      </xdr:nvSpPr>
      <xdr:spPr>
        <a:xfrm>
          <a:off x="1525905" y="564045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AA46B0A2-B136-4DB6-8234-D6B0DF510863}"/>
            </a:ext>
          </a:extLst>
        </xdr:cNvPr>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5" name="テキスト ボックス 84">
          <a:extLst>
            <a:ext uri="{FF2B5EF4-FFF2-40B4-BE49-F238E27FC236}">
              <a16:creationId xmlns:a16="http://schemas.microsoft.com/office/drawing/2014/main" id="{12580194-E145-4B8A-808A-F7D4ED1B988E}"/>
            </a:ext>
          </a:extLst>
        </xdr:cNvPr>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6B00DC25-24D1-4422-8AB0-1AE7BCF5DA78}"/>
            </a:ext>
          </a:extLst>
        </xdr:cNvPr>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AAE2DC91-737D-487D-90FC-2591ECF95072}"/>
            </a:ext>
          </a:extLst>
        </xdr:cNvPr>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FD37E75D-D249-4186-B7A8-1388BD12AF79}"/>
            </a:ext>
          </a:extLst>
        </xdr:cNvPr>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26</xdr:row>
      <xdr:rowOff>93980</xdr:rowOff>
    </xdr:from>
    <xdr:to>
      <xdr:col>23</xdr:col>
      <xdr:colOff>136525</xdr:colOff>
      <xdr:row>27</xdr:row>
      <xdr:rowOff>24130</xdr:rowOff>
    </xdr:to>
    <xdr:sp macro="" textlink="">
      <xdr:nvSpPr>
        <xdr:cNvPr id="89" name="楕円 88">
          <a:extLst>
            <a:ext uri="{FF2B5EF4-FFF2-40B4-BE49-F238E27FC236}">
              <a16:creationId xmlns:a16="http://schemas.microsoft.com/office/drawing/2014/main" id="{54AE337F-10EF-429F-A77E-2910774A4E32}"/>
            </a:ext>
          </a:extLst>
        </xdr:cNvPr>
        <xdr:cNvSpPr/>
      </xdr:nvSpPr>
      <xdr:spPr>
        <a:xfrm>
          <a:off x="4157345" y="52222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26</xdr:row>
      <xdr:rowOff>47007</xdr:rowOff>
    </xdr:from>
    <xdr:ext cx="405111" cy="259045"/>
    <xdr:sp macro="" textlink="">
      <xdr:nvSpPr>
        <xdr:cNvPr id="90" name="有形固定資産減価償却率該当値テキスト">
          <a:extLst>
            <a:ext uri="{FF2B5EF4-FFF2-40B4-BE49-F238E27FC236}">
              <a16:creationId xmlns:a16="http://schemas.microsoft.com/office/drawing/2014/main" id="{4FE776A4-4705-46B7-A2F7-F756B61920F5}"/>
            </a:ext>
          </a:extLst>
        </xdr:cNvPr>
        <xdr:cNvSpPr txBox="1"/>
      </xdr:nvSpPr>
      <xdr:spPr>
        <a:xfrm>
          <a:off x="4258945" y="5175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26</xdr:row>
      <xdr:rowOff>96139</xdr:rowOff>
    </xdr:from>
    <xdr:to>
      <xdr:col>19</xdr:col>
      <xdr:colOff>187325</xdr:colOff>
      <xdr:row>27</xdr:row>
      <xdr:rowOff>26289</xdr:rowOff>
    </xdr:to>
    <xdr:sp macro="" textlink="">
      <xdr:nvSpPr>
        <xdr:cNvPr id="91" name="楕円 90">
          <a:extLst>
            <a:ext uri="{FF2B5EF4-FFF2-40B4-BE49-F238E27FC236}">
              <a16:creationId xmlns:a16="http://schemas.microsoft.com/office/drawing/2014/main" id="{8CB01B9C-2EFB-47CD-8DE3-EEAD45C2C26D}"/>
            </a:ext>
          </a:extLst>
        </xdr:cNvPr>
        <xdr:cNvSpPr/>
      </xdr:nvSpPr>
      <xdr:spPr>
        <a:xfrm>
          <a:off x="3537585" y="522439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26</xdr:row>
      <xdr:rowOff>144780</xdr:rowOff>
    </xdr:from>
    <xdr:to>
      <xdr:col>23</xdr:col>
      <xdr:colOff>85725</xdr:colOff>
      <xdr:row>26</xdr:row>
      <xdr:rowOff>146939</xdr:rowOff>
    </xdr:to>
    <xdr:cxnSp macro="">
      <xdr:nvCxnSpPr>
        <xdr:cNvPr id="92" name="直線コネクタ 91">
          <a:extLst>
            <a:ext uri="{FF2B5EF4-FFF2-40B4-BE49-F238E27FC236}">
              <a16:creationId xmlns:a16="http://schemas.microsoft.com/office/drawing/2014/main" id="{9F4C4F44-E7DB-4C1C-8C6A-ED5FB669A23F}"/>
            </a:ext>
          </a:extLst>
        </xdr:cNvPr>
        <xdr:cNvCxnSpPr/>
      </xdr:nvCxnSpPr>
      <xdr:spPr>
        <a:xfrm flipV="1">
          <a:off x="3588385" y="5273040"/>
          <a:ext cx="619760" cy="2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26</xdr:row>
      <xdr:rowOff>42164</xdr:rowOff>
    </xdr:from>
    <xdr:to>
      <xdr:col>15</xdr:col>
      <xdr:colOff>187325</xdr:colOff>
      <xdr:row>26</xdr:row>
      <xdr:rowOff>143764</xdr:rowOff>
    </xdr:to>
    <xdr:sp macro="" textlink="">
      <xdr:nvSpPr>
        <xdr:cNvPr id="93" name="楕円 92">
          <a:extLst>
            <a:ext uri="{FF2B5EF4-FFF2-40B4-BE49-F238E27FC236}">
              <a16:creationId xmlns:a16="http://schemas.microsoft.com/office/drawing/2014/main" id="{E129AD19-A900-4318-A345-D7BC9DBBFB8A}"/>
            </a:ext>
          </a:extLst>
        </xdr:cNvPr>
        <xdr:cNvSpPr/>
      </xdr:nvSpPr>
      <xdr:spPr>
        <a:xfrm>
          <a:off x="2867025" y="517042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26</xdr:row>
      <xdr:rowOff>92964</xdr:rowOff>
    </xdr:from>
    <xdr:to>
      <xdr:col>19</xdr:col>
      <xdr:colOff>136525</xdr:colOff>
      <xdr:row>26</xdr:row>
      <xdr:rowOff>146939</xdr:rowOff>
    </xdr:to>
    <xdr:cxnSp macro="">
      <xdr:nvCxnSpPr>
        <xdr:cNvPr id="94" name="直線コネクタ 93">
          <a:extLst>
            <a:ext uri="{FF2B5EF4-FFF2-40B4-BE49-F238E27FC236}">
              <a16:creationId xmlns:a16="http://schemas.microsoft.com/office/drawing/2014/main" id="{522EE0BC-C89F-4C6D-BCD1-3F73C1E1E503}"/>
            </a:ext>
          </a:extLst>
        </xdr:cNvPr>
        <xdr:cNvCxnSpPr/>
      </xdr:nvCxnSpPr>
      <xdr:spPr>
        <a:xfrm>
          <a:off x="2917825" y="5221224"/>
          <a:ext cx="670560" cy="53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26</xdr:row>
      <xdr:rowOff>59436</xdr:rowOff>
    </xdr:from>
    <xdr:to>
      <xdr:col>11</xdr:col>
      <xdr:colOff>187325</xdr:colOff>
      <xdr:row>26</xdr:row>
      <xdr:rowOff>161036</xdr:rowOff>
    </xdr:to>
    <xdr:sp macro="" textlink="">
      <xdr:nvSpPr>
        <xdr:cNvPr id="95" name="楕円 94">
          <a:extLst>
            <a:ext uri="{FF2B5EF4-FFF2-40B4-BE49-F238E27FC236}">
              <a16:creationId xmlns:a16="http://schemas.microsoft.com/office/drawing/2014/main" id="{13D3EA14-4799-443F-916D-9FCE58D6D911}"/>
            </a:ext>
          </a:extLst>
        </xdr:cNvPr>
        <xdr:cNvSpPr/>
      </xdr:nvSpPr>
      <xdr:spPr>
        <a:xfrm>
          <a:off x="2196465" y="518769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26</xdr:row>
      <xdr:rowOff>92964</xdr:rowOff>
    </xdr:from>
    <xdr:to>
      <xdr:col>15</xdr:col>
      <xdr:colOff>136525</xdr:colOff>
      <xdr:row>26</xdr:row>
      <xdr:rowOff>110236</xdr:rowOff>
    </xdr:to>
    <xdr:cxnSp macro="">
      <xdr:nvCxnSpPr>
        <xdr:cNvPr id="96" name="直線コネクタ 95">
          <a:extLst>
            <a:ext uri="{FF2B5EF4-FFF2-40B4-BE49-F238E27FC236}">
              <a16:creationId xmlns:a16="http://schemas.microsoft.com/office/drawing/2014/main" id="{1A90C612-B8C6-4D7B-8952-61FC48F862A9}"/>
            </a:ext>
          </a:extLst>
        </xdr:cNvPr>
        <xdr:cNvCxnSpPr/>
      </xdr:nvCxnSpPr>
      <xdr:spPr>
        <a:xfrm flipV="1">
          <a:off x="2247265" y="5221224"/>
          <a:ext cx="670560" cy="17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26</xdr:row>
      <xdr:rowOff>11938</xdr:rowOff>
    </xdr:from>
    <xdr:to>
      <xdr:col>7</xdr:col>
      <xdr:colOff>187325</xdr:colOff>
      <xdr:row>26</xdr:row>
      <xdr:rowOff>113538</xdr:rowOff>
    </xdr:to>
    <xdr:sp macro="" textlink="">
      <xdr:nvSpPr>
        <xdr:cNvPr id="97" name="楕円 96">
          <a:extLst>
            <a:ext uri="{FF2B5EF4-FFF2-40B4-BE49-F238E27FC236}">
              <a16:creationId xmlns:a16="http://schemas.microsoft.com/office/drawing/2014/main" id="{10CA0895-209F-4762-B8CB-8777BCC3A18E}"/>
            </a:ext>
          </a:extLst>
        </xdr:cNvPr>
        <xdr:cNvSpPr/>
      </xdr:nvSpPr>
      <xdr:spPr>
        <a:xfrm>
          <a:off x="1525905" y="514019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26</xdr:row>
      <xdr:rowOff>62738</xdr:rowOff>
    </xdr:from>
    <xdr:to>
      <xdr:col>11</xdr:col>
      <xdr:colOff>136525</xdr:colOff>
      <xdr:row>26</xdr:row>
      <xdr:rowOff>110236</xdr:rowOff>
    </xdr:to>
    <xdr:cxnSp macro="">
      <xdr:nvCxnSpPr>
        <xdr:cNvPr id="98" name="直線コネクタ 97">
          <a:extLst>
            <a:ext uri="{FF2B5EF4-FFF2-40B4-BE49-F238E27FC236}">
              <a16:creationId xmlns:a16="http://schemas.microsoft.com/office/drawing/2014/main" id="{24A29BE0-492C-4077-8677-E8441230DE04}"/>
            </a:ext>
          </a:extLst>
        </xdr:cNvPr>
        <xdr:cNvCxnSpPr/>
      </xdr:nvCxnSpPr>
      <xdr:spPr>
        <a:xfrm>
          <a:off x="1576705" y="5190998"/>
          <a:ext cx="670560" cy="47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134383</xdr:rowOff>
    </xdr:from>
    <xdr:ext cx="405111" cy="259045"/>
    <xdr:sp macro="" textlink="">
      <xdr:nvSpPr>
        <xdr:cNvPr id="99" name="n_1aveValue有形固定資産減価償却率">
          <a:extLst>
            <a:ext uri="{FF2B5EF4-FFF2-40B4-BE49-F238E27FC236}">
              <a16:creationId xmlns:a16="http://schemas.microsoft.com/office/drawing/2014/main" id="{733F22E2-90B9-42E6-A534-861F62655209}"/>
            </a:ext>
          </a:extLst>
        </xdr:cNvPr>
        <xdr:cNvSpPr txBox="1"/>
      </xdr:nvSpPr>
      <xdr:spPr>
        <a:xfrm>
          <a:off x="3395989" y="5765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147337</xdr:rowOff>
    </xdr:from>
    <xdr:ext cx="405111" cy="259045"/>
    <xdr:sp macro="" textlink="">
      <xdr:nvSpPr>
        <xdr:cNvPr id="100" name="n_2aveValue有形固定資産減価償却率">
          <a:extLst>
            <a:ext uri="{FF2B5EF4-FFF2-40B4-BE49-F238E27FC236}">
              <a16:creationId xmlns:a16="http://schemas.microsoft.com/office/drawing/2014/main" id="{60416420-A147-4386-B237-7FBD1EE07B51}"/>
            </a:ext>
          </a:extLst>
        </xdr:cNvPr>
        <xdr:cNvSpPr txBox="1"/>
      </xdr:nvSpPr>
      <xdr:spPr>
        <a:xfrm>
          <a:off x="2738129" y="5778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123588</xdr:rowOff>
    </xdr:from>
    <xdr:ext cx="405111" cy="259045"/>
    <xdr:sp macro="" textlink="">
      <xdr:nvSpPr>
        <xdr:cNvPr id="101" name="n_3aveValue有形固定資産減価償却率">
          <a:extLst>
            <a:ext uri="{FF2B5EF4-FFF2-40B4-BE49-F238E27FC236}">
              <a16:creationId xmlns:a16="http://schemas.microsoft.com/office/drawing/2014/main" id="{EA2C03D5-B4F0-4692-AF83-2D0356F114CC}"/>
            </a:ext>
          </a:extLst>
        </xdr:cNvPr>
        <xdr:cNvSpPr txBox="1"/>
      </xdr:nvSpPr>
      <xdr:spPr>
        <a:xfrm>
          <a:off x="2067569" y="57547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101998</xdr:rowOff>
    </xdr:from>
    <xdr:ext cx="405111" cy="259045"/>
    <xdr:sp macro="" textlink="">
      <xdr:nvSpPr>
        <xdr:cNvPr id="102" name="n_4aveValue有形固定資産減価償却率">
          <a:extLst>
            <a:ext uri="{FF2B5EF4-FFF2-40B4-BE49-F238E27FC236}">
              <a16:creationId xmlns:a16="http://schemas.microsoft.com/office/drawing/2014/main" id="{13398D71-D1F9-491E-A254-86908FD1FADD}"/>
            </a:ext>
          </a:extLst>
        </xdr:cNvPr>
        <xdr:cNvSpPr txBox="1"/>
      </xdr:nvSpPr>
      <xdr:spPr>
        <a:xfrm>
          <a:off x="1397009" y="57331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25</xdr:row>
      <xdr:rowOff>42816</xdr:rowOff>
    </xdr:from>
    <xdr:ext cx="405111" cy="259045"/>
    <xdr:sp macro="" textlink="">
      <xdr:nvSpPr>
        <xdr:cNvPr id="103" name="n_1mainValue有形固定資産減価償却率">
          <a:extLst>
            <a:ext uri="{FF2B5EF4-FFF2-40B4-BE49-F238E27FC236}">
              <a16:creationId xmlns:a16="http://schemas.microsoft.com/office/drawing/2014/main" id="{1E02433C-5E6A-4690-BA84-655FC49CF105}"/>
            </a:ext>
          </a:extLst>
        </xdr:cNvPr>
        <xdr:cNvSpPr txBox="1"/>
      </xdr:nvSpPr>
      <xdr:spPr>
        <a:xfrm>
          <a:off x="3395989" y="50034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24</xdr:row>
      <xdr:rowOff>160291</xdr:rowOff>
    </xdr:from>
    <xdr:ext cx="405111" cy="259045"/>
    <xdr:sp macro="" textlink="">
      <xdr:nvSpPr>
        <xdr:cNvPr id="104" name="n_2mainValue有形固定資産減価償却率">
          <a:extLst>
            <a:ext uri="{FF2B5EF4-FFF2-40B4-BE49-F238E27FC236}">
              <a16:creationId xmlns:a16="http://schemas.microsoft.com/office/drawing/2014/main" id="{FBEE51AC-7B78-4E6B-B9FE-2F8A3A41A5ED}"/>
            </a:ext>
          </a:extLst>
        </xdr:cNvPr>
        <xdr:cNvSpPr txBox="1"/>
      </xdr:nvSpPr>
      <xdr:spPr>
        <a:xfrm>
          <a:off x="2738129" y="4953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25</xdr:row>
      <xdr:rowOff>6113</xdr:rowOff>
    </xdr:from>
    <xdr:ext cx="405111" cy="259045"/>
    <xdr:sp macro="" textlink="">
      <xdr:nvSpPr>
        <xdr:cNvPr id="105" name="n_3mainValue有形固定資産減価償却率">
          <a:extLst>
            <a:ext uri="{FF2B5EF4-FFF2-40B4-BE49-F238E27FC236}">
              <a16:creationId xmlns:a16="http://schemas.microsoft.com/office/drawing/2014/main" id="{653F9419-DDF9-41FC-B3E4-76EE835F1EB4}"/>
            </a:ext>
          </a:extLst>
        </xdr:cNvPr>
        <xdr:cNvSpPr txBox="1"/>
      </xdr:nvSpPr>
      <xdr:spPr>
        <a:xfrm>
          <a:off x="2067569" y="49667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24</xdr:row>
      <xdr:rowOff>130065</xdr:rowOff>
    </xdr:from>
    <xdr:ext cx="405111" cy="259045"/>
    <xdr:sp macro="" textlink="">
      <xdr:nvSpPr>
        <xdr:cNvPr id="106" name="n_4mainValue有形固定資産減価償却率">
          <a:extLst>
            <a:ext uri="{FF2B5EF4-FFF2-40B4-BE49-F238E27FC236}">
              <a16:creationId xmlns:a16="http://schemas.microsoft.com/office/drawing/2014/main" id="{4AD530E8-53D8-4F8B-9E6C-0CDCFC6F6FFB}"/>
            </a:ext>
          </a:extLst>
        </xdr:cNvPr>
        <xdr:cNvSpPr txBox="1"/>
      </xdr:nvSpPr>
      <xdr:spPr>
        <a:xfrm>
          <a:off x="1397009" y="49230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7" name="正方形/長方形 106">
          <a:extLst>
            <a:ext uri="{FF2B5EF4-FFF2-40B4-BE49-F238E27FC236}">
              <a16:creationId xmlns:a16="http://schemas.microsoft.com/office/drawing/2014/main" id="{B2DA6FEE-C2F9-4F87-B318-689778C9FA33}"/>
            </a:ext>
          </a:extLst>
        </xdr:cNvPr>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8" name="正方形/長方形 107">
          <a:extLst>
            <a:ext uri="{FF2B5EF4-FFF2-40B4-BE49-F238E27FC236}">
              <a16:creationId xmlns:a16="http://schemas.microsoft.com/office/drawing/2014/main" id="{4C94A831-FD6A-4074-9D1E-8EED64F3F72F}"/>
            </a:ext>
          </a:extLst>
        </xdr:cNvPr>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09" name="正方形/長方形 108">
          <a:extLst>
            <a:ext uri="{FF2B5EF4-FFF2-40B4-BE49-F238E27FC236}">
              <a16:creationId xmlns:a16="http://schemas.microsoft.com/office/drawing/2014/main" id="{5D511CBD-61C8-441B-811E-DA3D7FFC9BFC}"/>
            </a:ext>
          </a:extLst>
        </xdr:cNvPr>
        <xdr:cNvSpPr/>
      </xdr:nvSpPr>
      <xdr:spPr>
        <a:xfrm>
          <a:off x="12292181" y="4522246"/>
          <a:ext cx="595928"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0" name="正方形/長方形 109">
          <a:extLst>
            <a:ext uri="{FF2B5EF4-FFF2-40B4-BE49-F238E27FC236}">
              <a16:creationId xmlns:a16="http://schemas.microsoft.com/office/drawing/2014/main" id="{01035095-C9DA-4B4F-8F1A-A2381EFE587E}"/>
            </a:ext>
          </a:extLst>
        </xdr:cNvPr>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1" name="正方形/長方形 110">
          <a:extLst>
            <a:ext uri="{FF2B5EF4-FFF2-40B4-BE49-F238E27FC236}">
              <a16:creationId xmlns:a16="http://schemas.microsoft.com/office/drawing/2014/main" id="{7F18A909-07EA-466E-8157-295F9FAC6DE3}"/>
            </a:ext>
          </a:extLst>
        </xdr:cNvPr>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2" name="正方形/長方形 111">
          <a:extLst>
            <a:ext uri="{FF2B5EF4-FFF2-40B4-BE49-F238E27FC236}">
              <a16:creationId xmlns:a16="http://schemas.microsoft.com/office/drawing/2014/main" id="{63BFE7CE-AE0F-4013-B400-58E0C96E1963}"/>
            </a:ext>
          </a:extLst>
        </xdr:cNvPr>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3" name="正方形/長方形 112">
          <a:extLst>
            <a:ext uri="{FF2B5EF4-FFF2-40B4-BE49-F238E27FC236}">
              <a16:creationId xmlns:a16="http://schemas.microsoft.com/office/drawing/2014/main" id="{C814C613-7DF8-4B9D-8D4B-1FAC20E794D8}"/>
            </a:ext>
          </a:extLst>
        </xdr:cNvPr>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4" name="正方形/長方形 113">
          <a:extLst>
            <a:ext uri="{FF2B5EF4-FFF2-40B4-BE49-F238E27FC236}">
              <a16:creationId xmlns:a16="http://schemas.microsoft.com/office/drawing/2014/main" id="{E7963FDB-F6C0-4338-A151-5D9D4E2FACA4}"/>
            </a:ext>
          </a:extLst>
        </xdr:cNvPr>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5" name="正方形/長方形 114">
          <a:extLst>
            <a:ext uri="{FF2B5EF4-FFF2-40B4-BE49-F238E27FC236}">
              <a16:creationId xmlns:a16="http://schemas.microsoft.com/office/drawing/2014/main" id="{30E930F2-C4B2-4C65-A0F1-DE1BFC163A89}"/>
            </a:ext>
          </a:extLst>
        </xdr:cNvPr>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6" name="正方形/長方形 115">
          <a:extLst>
            <a:ext uri="{FF2B5EF4-FFF2-40B4-BE49-F238E27FC236}">
              <a16:creationId xmlns:a16="http://schemas.microsoft.com/office/drawing/2014/main" id="{8FF31A09-C218-4BA2-90D2-F8EB14357F22}"/>
            </a:ext>
          </a:extLst>
        </xdr:cNvPr>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7" name="正方形/長方形 116">
          <a:extLst>
            <a:ext uri="{FF2B5EF4-FFF2-40B4-BE49-F238E27FC236}">
              <a16:creationId xmlns:a16="http://schemas.microsoft.com/office/drawing/2014/main" id="{BDF1E9D9-F327-4AF4-A8B3-3467E3308286}"/>
            </a:ext>
          </a:extLst>
        </xdr:cNvPr>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8" name="正方形/長方形 117">
          <a:extLst>
            <a:ext uri="{FF2B5EF4-FFF2-40B4-BE49-F238E27FC236}">
              <a16:creationId xmlns:a16="http://schemas.microsoft.com/office/drawing/2014/main" id="{14F93BA8-28E0-4A9C-9047-DB08F7B9BA77}"/>
            </a:ext>
          </a:extLst>
        </xdr:cNvPr>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9" name="テキスト ボックス 118">
          <a:extLst>
            <a:ext uri="{FF2B5EF4-FFF2-40B4-BE49-F238E27FC236}">
              <a16:creationId xmlns:a16="http://schemas.microsoft.com/office/drawing/2014/main" id="{4CE1E5F7-3F4C-4639-995B-862122E13A67}"/>
            </a:ext>
          </a:extLst>
        </xdr:cNvPr>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新たな起債の返還が発生しなかったため、昨年度同様の数値となっている。</a:t>
          </a:r>
        </a:p>
      </xdr:txBody>
    </xdr:sp>
    <xdr:clientData/>
  </xdr:twoCellAnchor>
  <xdr:oneCellAnchor>
    <xdr:from>
      <xdr:col>57</xdr:col>
      <xdr:colOff>111125</xdr:colOff>
      <xdr:row>23</xdr:row>
      <xdr:rowOff>47625</xdr:rowOff>
    </xdr:from>
    <xdr:ext cx="349839" cy="225703"/>
    <xdr:sp macro="" textlink="">
      <xdr:nvSpPr>
        <xdr:cNvPr id="120" name="テキスト ボックス 119">
          <a:extLst>
            <a:ext uri="{FF2B5EF4-FFF2-40B4-BE49-F238E27FC236}">
              <a16:creationId xmlns:a16="http://schemas.microsoft.com/office/drawing/2014/main" id="{9626D4A3-8DCE-42F3-8EDF-2270799DF3A3}"/>
            </a:ext>
          </a:extLst>
        </xdr:cNvPr>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1" name="直線コネクタ 120">
          <a:extLst>
            <a:ext uri="{FF2B5EF4-FFF2-40B4-BE49-F238E27FC236}">
              <a16:creationId xmlns:a16="http://schemas.microsoft.com/office/drawing/2014/main" id="{CF10BA4A-CDC8-4763-AB83-C1ACEDEC8B94}"/>
            </a:ext>
          </a:extLst>
        </xdr:cNvPr>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2" name="テキスト ボックス 121">
          <a:extLst>
            <a:ext uri="{FF2B5EF4-FFF2-40B4-BE49-F238E27FC236}">
              <a16:creationId xmlns:a16="http://schemas.microsoft.com/office/drawing/2014/main" id="{7E1B1148-8DFD-4DB1-BE36-24950C58B903}"/>
            </a:ext>
          </a:extLst>
        </xdr:cNvPr>
        <xdr:cNvSpPr txBox="1"/>
      </xdr:nvSpPr>
      <xdr:spPr>
        <a:xfrm>
          <a:off x="9486041" y="687913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3" name="直線コネクタ 122">
          <a:extLst>
            <a:ext uri="{FF2B5EF4-FFF2-40B4-BE49-F238E27FC236}">
              <a16:creationId xmlns:a16="http://schemas.microsoft.com/office/drawing/2014/main" id="{DCD9085F-F996-4947-B8E7-E3A34B598953}"/>
            </a:ext>
          </a:extLst>
        </xdr:cNvPr>
        <xdr:cNvCxnSpPr/>
      </xdr:nvCxnSpPr>
      <xdr:spPr>
        <a:xfrm>
          <a:off x="9971405" y="6668317"/>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4" name="テキスト ボックス 123">
          <a:extLst>
            <a:ext uri="{FF2B5EF4-FFF2-40B4-BE49-F238E27FC236}">
              <a16:creationId xmlns:a16="http://schemas.microsoft.com/office/drawing/2014/main" id="{5FC10DF4-2E59-4B64-9074-08D2E1166C29}"/>
            </a:ext>
          </a:extLst>
        </xdr:cNvPr>
        <xdr:cNvSpPr txBox="1"/>
      </xdr:nvSpPr>
      <xdr:spPr>
        <a:xfrm>
          <a:off x="9486041" y="657832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5" name="直線コネクタ 124">
          <a:extLst>
            <a:ext uri="{FF2B5EF4-FFF2-40B4-BE49-F238E27FC236}">
              <a16:creationId xmlns:a16="http://schemas.microsoft.com/office/drawing/2014/main" id="{6C6F46B3-DE5E-4299-A155-B98CC66D9C98}"/>
            </a:ext>
          </a:extLst>
        </xdr:cNvPr>
        <xdr:cNvCxnSpPr/>
      </xdr:nvCxnSpPr>
      <xdr:spPr>
        <a:xfrm>
          <a:off x="9971405" y="636750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6" name="テキスト ボックス 125">
          <a:extLst>
            <a:ext uri="{FF2B5EF4-FFF2-40B4-BE49-F238E27FC236}">
              <a16:creationId xmlns:a16="http://schemas.microsoft.com/office/drawing/2014/main" id="{5639D8AC-569A-4B39-9D5B-1E59FB609120}"/>
            </a:ext>
          </a:extLst>
        </xdr:cNvPr>
        <xdr:cNvSpPr txBox="1"/>
      </xdr:nvSpPr>
      <xdr:spPr>
        <a:xfrm>
          <a:off x="9542936" y="627751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7" name="直線コネクタ 126">
          <a:extLst>
            <a:ext uri="{FF2B5EF4-FFF2-40B4-BE49-F238E27FC236}">
              <a16:creationId xmlns:a16="http://schemas.microsoft.com/office/drawing/2014/main" id="{D2037FE0-3E02-4719-9924-C0704172CB27}"/>
            </a:ext>
          </a:extLst>
        </xdr:cNvPr>
        <xdr:cNvCxnSpPr/>
      </xdr:nvCxnSpPr>
      <xdr:spPr>
        <a:xfrm>
          <a:off x="9971405" y="6066699"/>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8" name="テキスト ボックス 127">
          <a:extLst>
            <a:ext uri="{FF2B5EF4-FFF2-40B4-BE49-F238E27FC236}">
              <a16:creationId xmlns:a16="http://schemas.microsoft.com/office/drawing/2014/main" id="{83C63BB9-D283-4CD5-B3D3-0CE369AB3F3D}"/>
            </a:ext>
          </a:extLst>
        </xdr:cNvPr>
        <xdr:cNvSpPr txBox="1"/>
      </xdr:nvSpPr>
      <xdr:spPr>
        <a:xfrm>
          <a:off x="9542936" y="597289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9" name="直線コネクタ 128">
          <a:extLst>
            <a:ext uri="{FF2B5EF4-FFF2-40B4-BE49-F238E27FC236}">
              <a16:creationId xmlns:a16="http://schemas.microsoft.com/office/drawing/2014/main" id="{2BA27186-E04B-4DA2-BD91-41D54619047C}"/>
            </a:ext>
          </a:extLst>
        </xdr:cNvPr>
        <xdr:cNvCxnSpPr/>
      </xdr:nvCxnSpPr>
      <xdr:spPr>
        <a:xfrm>
          <a:off x="9971405" y="5765891"/>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30" name="テキスト ボックス 129">
          <a:extLst>
            <a:ext uri="{FF2B5EF4-FFF2-40B4-BE49-F238E27FC236}">
              <a16:creationId xmlns:a16="http://schemas.microsoft.com/office/drawing/2014/main" id="{57DACE78-459C-4479-A30E-06AE3B644CB8}"/>
            </a:ext>
          </a:extLst>
        </xdr:cNvPr>
        <xdr:cNvSpPr txBox="1"/>
      </xdr:nvSpPr>
      <xdr:spPr>
        <a:xfrm>
          <a:off x="9542936" y="5672090"/>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1" name="直線コネクタ 130">
          <a:extLst>
            <a:ext uri="{FF2B5EF4-FFF2-40B4-BE49-F238E27FC236}">
              <a16:creationId xmlns:a16="http://schemas.microsoft.com/office/drawing/2014/main" id="{5A4073BF-02A8-4723-BD0B-8B37BF0DCB32}"/>
            </a:ext>
          </a:extLst>
        </xdr:cNvPr>
        <xdr:cNvCxnSpPr/>
      </xdr:nvCxnSpPr>
      <xdr:spPr>
        <a:xfrm>
          <a:off x="9971405" y="54650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2" name="テキスト ボックス 131">
          <a:extLst>
            <a:ext uri="{FF2B5EF4-FFF2-40B4-BE49-F238E27FC236}">
              <a16:creationId xmlns:a16="http://schemas.microsoft.com/office/drawing/2014/main" id="{02CC28C7-B9FE-4BCE-A19F-B5E005110FFC}"/>
            </a:ext>
          </a:extLst>
        </xdr:cNvPr>
        <xdr:cNvSpPr txBox="1"/>
      </xdr:nvSpPr>
      <xdr:spPr>
        <a:xfrm>
          <a:off x="9542936" y="537128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3" name="直線コネクタ 132">
          <a:extLst>
            <a:ext uri="{FF2B5EF4-FFF2-40B4-BE49-F238E27FC236}">
              <a16:creationId xmlns:a16="http://schemas.microsoft.com/office/drawing/2014/main" id="{3E30DB0A-6825-497F-98F1-3373CB2D427B}"/>
            </a:ext>
          </a:extLst>
        </xdr:cNvPr>
        <xdr:cNvCxnSpPr/>
      </xdr:nvCxnSpPr>
      <xdr:spPr>
        <a:xfrm>
          <a:off x="9971405" y="5160463"/>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4" name="テキスト ボックス 133">
          <a:extLst>
            <a:ext uri="{FF2B5EF4-FFF2-40B4-BE49-F238E27FC236}">
              <a16:creationId xmlns:a16="http://schemas.microsoft.com/office/drawing/2014/main" id="{39832E0D-C67B-4317-9D14-C9B6F0FF22AE}"/>
            </a:ext>
          </a:extLst>
        </xdr:cNvPr>
        <xdr:cNvSpPr txBox="1"/>
      </xdr:nvSpPr>
      <xdr:spPr>
        <a:xfrm>
          <a:off x="9645528" y="507047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a:extLst>
            <a:ext uri="{FF2B5EF4-FFF2-40B4-BE49-F238E27FC236}">
              <a16:creationId xmlns:a16="http://schemas.microsoft.com/office/drawing/2014/main" id="{E718997A-2BA5-43B4-8C83-D47C8AD2D40F}"/>
            </a:ext>
          </a:extLst>
        </xdr:cNvPr>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a:extLst>
            <a:ext uri="{FF2B5EF4-FFF2-40B4-BE49-F238E27FC236}">
              <a16:creationId xmlns:a16="http://schemas.microsoft.com/office/drawing/2014/main" id="{85CC13B3-F573-49DF-9A5D-5A45F3E41A9B}"/>
            </a:ext>
          </a:extLst>
        </xdr:cNvPr>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117620</xdr:rowOff>
    </xdr:to>
    <xdr:cxnSp macro="">
      <xdr:nvCxnSpPr>
        <xdr:cNvPr id="137" name="直線コネクタ 136">
          <a:extLst>
            <a:ext uri="{FF2B5EF4-FFF2-40B4-BE49-F238E27FC236}">
              <a16:creationId xmlns:a16="http://schemas.microsoft.com/office/drawing/2014/main" id="{5F1798B7-3EF0-40A9-8D04-94CE4967E9DE}"/>
            </a:ext>
          </a:extLst>
        </xdr:cNvPr>
        <xdr:cNvCxnSpPr/>
      </xdr:nvCxnSpPr>
      <xdr:spPr>
        <a:xfrm flipV="1">
          <a:off x="13027660" y="5160463"/>
          <a:ext cx="1269" cy="1426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121447</xdr:rowOff>
    </xdr:from>
    <xdr:ext cx="469744" cy="259045"/>
    <xdr:sp macro="" textlink="">
      <xdr:nvSpPr>
        <xdr:cNvPr id="138" name="債務償還比率最小値テキスト">
          <a:extLst>
            <a:ext uri="{FF2B5EF4-FFF2-40B4-BE49-F238E27FC236}">
              <a16:creationId xmlns:a16="http://schemas.microsoft.com/office/drawing/2014/main" id="{4A1ADA84-9F49-43D3-BCA7-C4DD00D040D6}"/>
            </a:ext>
          </a:extLst>
        </xdr:cNvPr>
        <xdr:cNvSpPr txBox="1"/>
      </xdr:nvSpPr>
      <xdr:spPr>
        <a:xfrm>
          <a:off x="13080365" y="6590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117620</xdr:rowOff>
    </xdr:from>
    <xdr:to>
      <xdr:col>76</xdr:col>
      <xdr:colOff>111125</xdr:colOff>
      <xdr:row>34</xdr:row>
      <xdr:rowOff>117620</xdr:rowOff>
    </xdr:to>
    <xdr:cxnSp macro="">
      <xdr:nvCxnSpPr>
        <xdr:cNvPr id="139" name="直線コネクタ 138">
          <a:extLst>
            <a:ext uri="{FF2B5EF4-FFF2-40B4-BE49-F238E27FC236}">
              <a16:creationId xmlns:a16="http://schemas.microsoft.com/office/drawing/2014/main" id="{BA173F94-A27D-4621-B50B-E0D61004C7CD}"/>
            </a:ext>
          </a:extLst>
        </xdr:cNvPr>
        <xdr:cNvCxnSpPr/>
      </xdr:nvCxnSpPr>
      <xdr:spPr>
        <a:xfrm>
          <a:off x="12963525" y="6587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40" name="債務償還比率最大値テキスト">
          <a:extLst>
            <a:ext uri="{FF2B5EF4-FFF2-40B4-BE49-F238E27FC236}">
              <a16:creationId xmlns:a16="http://schemas.microsoft.com/office/drawing/2014/main" id="{B0062171-BC96-4E9E-AF6C-E8CE2CF089C1}"/>
            </a:ext>
          </a:extLst>
        </xdr:cNvPr>
        <xdr:cNvSpPr txBox="1"/>
      </xdr:nvSpPr>
      <xdr:spPr>
        <a:xfrm>
          <a:off x="13080365" y="494331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41" name="直線コネクタ 140">
          <a:extLst>
            <a:ext uri="{FF2B5EF4-FFF2-40B4-BE49-F238E27FC236}">
              <a16:creationId xmlns:a16="http://schemas.microsoft.com/office/drawing/2014/main" id="{58DBB107-AAC5-4EE9-AE6E-3E605D32A0BC}"/>
            </a:ext>
          </a:extLst>
        </xdr:cNvPr>
        <xdr:cNvCxnSpPr/>
      </xdr:nvCxnSpPr>
      <xdr:spPr>
        <a:xfrm>
          <a:off x="12963525" y="51604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65350</xdr:rowOff>
    </xdr:from>
    <xdr:ext cx="469744" cy="259045"/>
    <xdr:sp macro="" textlink="">
      <xdr:nvSpPr>
        <xdr:cNvPr id="142" name="債務償還比率平均値テキスト">
          <a:extLst>
            <a:ext uri="{FF2B5EF4-FFF2-40B4-BE49-F238E27FC236}">
              <a16:creationId xmlns:a16="http://schemas.microsoft.com/office/drawing/2014/main" id="{EA8B20B5-A47E-4B38-B3DA-8304876C98A4}"/>
            </a:ext>
          </a:extLst>
        </xdr:cNvPr>
        <xdr:cNvSpPr txBox="1"/>
      </xdr:nvSpPr>
      <xdr:spPr>
        <a:xfrm>
          <a:off x="13080365" y="53612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86923</xdr:rowOff>
    </xdr:from>
    <xdr:to>
      <xdr:col>76</xdr:col>
      <xdr:colOff>73025</xdr:colOff>
      <xdr:row>28</xdr:row>
      <xdr:rowOff>17073</xdr:rowOff>
    </xdr:to>
    <xdr:sp macro="" textlink="">
      <xdr:nvSpPr>
        <xdr:cNvPr id="143" name="フローチャート: 判断 142">
          <a:extLst>
            <a:ext uri="{FF2B5EF4-FFF2-40B4-BE49-F238E27FC236}">
              <a16:creationId xmlns:a16="http://schemas.microsoft.com/office/drawing/2014/main" id="{13D511C2-9476-4418-BEDD-973D689F9193}"/>
            </a:ext>
          </a:extLst>
        </xdr:cNvPr>
        <xdr:cNvSpPr/>
      </xdr:nvSpPr>
      <xdr:spPr>
        <a:xfrm>
          <a:off x="13001625" y="538282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27</xdr:row>
      <xdr:rowOff>22923</xdr:rowOff>
    </xdr:from>
    <xdr:to>
      <xdr:col>72</xdr:col>
      <xdr:colOff>123825</xdr:colOff>
      <xdr:row>27</xdr:row>
      <xdr:rowOff>124523</xdr:rowOff>
    </xdr:to>
    <xdr:sp macro="" textlink="">
      <xdr:nvSpPr>
        <xdr:cNvPr id="144" name="フローチャート: 判断 143">
          <a:extLst>
            <a:ext uri="{FF2B5EF4-FFF2-40B4-BE49-F238E27FC236}">
              <a16:creationId xmlns:a16="http://schemas.microsoft.com/office/drawing/2014/main" id="{C07BE7C2-BEE5-41C8-AA1C-1B634769A7CF}"/>
            </a:ext>
          </a:extLst>
        </xdr:cNvPr>
        <xdr:cNvSpPr/>
      </xdr:nvSpPr>
      <xdr:spPr>
        <a:xfrm>
          <a:off x="12359005" y="5318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26080</xdr:rowOff>
    </xdr:from>
    <xdr:to>
      <xdr:col>68</xdr:col>
      <xdr:colOff>123825</xdr:colOff>
      <xdr:row>29</xdr:row>
      <xdr:rowOff>127680</xdr:rowOff>
    </xdr:to>
    <xdr:sp macro="" textlink="">
      <xdr:nvSpPr>
        <xdr:cNvPr id="145" name="フローチャート: 判断 144">
          <a:extLst>
            <a:ext uri="{FF2B5EF4-FFF2-40B4-BE49-F238E27FC236}">
              <a16:creationId xmlns:a16="http://schemas.microsoft.com/office/drawing/2014/main" id="{C1DD2598-5E52-411F-A9DF-81ADFD948BB6}"/>
            </a:ext>
          </a:extLst>
        </xdr:cNvPr>
        <xdr:cNvSpPr/>
      </xdr:nvSpPr>
      <xdr:spPr>
        <a:xfrm>
          <a:off x="11688445" y="5657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31169</xdr:rowOff>
    </xdr:from>
    <xdr:to>
      <xdr:col>64</xdr:col>
      <xdr:colOff>123825</xdr:colOff>
      <xdr:row>29</xdr:row>
      <xdr:rowOff>132769</xdr:rowOff>
    </xdr:to>
    <xdr:sp macro="" textlink="">
      <xdr:nvSpPr>
        <xdr:cNvPr id="146" name="フローチャート: 判断 145">
          <a:extLst>
            <a:ext uri="{FF2B5EF4-FFF2-40B4-BE49-F238E27FC236}">
              <a16:creationId xmlns:a16="http://schemas.microsoft.com/office/drawing/2014/main" id="{D3671137-2B9D-4BB7-B76C-B40B324514D6}"/>
            </a:ext>
          </a:extLst>
        </xdr:cNvPr>
        <xdr:cNvSpPr/>
      </xdr:nvSpPr>
      <xdr:spPr>
        <a:xfrm>
          <a:off x="11017885" y="5662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94706</xdr:rowOff>
    </xdr:from>
    <xdr:to>
      <xdr:col>60</xdr:col>
      <xdr:colOff>123825</xdr:colOff>
      <xdr:row>30</xdr:row>
      <xdr:rowOff>24856</xdr:rowOff>
    </xdr:to>
    <xdr:sp macro="" textlink="">
      <xdr:nvSpPr>
        <xdr:cNvPr id="147" name="フローチャート: 判断 146">
          <a:extLst>
            <a:ext uri="{FF2B5EF4-FFF2-40B4-BE49-F238E27FC236}">
              <a16:creationId xmlns:a16="http://schemas.microsoft.com/office/drawing/2014/main" id="{C1B4D0B9-9CDB-4D78-AB61-4D43A6A9FC43}"/>
            </a:ext>
          </a:extLst>
        </xdr:cNvPr>
        <xdr:cNvSpPr/>
      </xdr:nvSpPr>
      <xdr:spPr>
        <a:xfrm>
          <a:off x="10347325" y="572588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EA8C2EED-DB75-4BA6-A4F7-12D37D66BD65}"/>
            </a:ext>
          </a:extLst>
        </xdr:cNvPr>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78436453-6CDF-46AD-9796-A980F443FECD}"/>
            </a:ext>
          </a:extLst>
        </xdr:cNvPr>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361ECCF4-FBB4-4AE9-B51A-32300CFED0FD}"/>
            </a:ext>
          </a:extLst>
        </xdr:cNvPr>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B3A76B88-F500-4D4F-A961-BA5FA7255E7A}"/>
            </a:ext>
          </a:extLst>
        </xdr:cNvPr>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F760C0C3-93B1-4B38-8BAE-4170FC10D005}"/>
            </a:ext>
          </a:extLst>
        </xdr:cNvPr>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25</xdr:row>
      <xdr:rowOff>141050</xdr:rowOff>
    </xdr:from>
    <xdr:ext cx="469744" cy="259045"/>
    <xdr:sp macro="" textlink="">
      <xdr:nvSpPr>
        <xdr:cNvPr id="153" name="n_1aveValue債務償還比率">
          <a:extLst>
            <a:ext uri="{FF2B5EF4-FFF2-40B4-BE49-F238E27FC236}">
              <a16:creationId xmlns:a16="http://schemas.microsoft.com/office/drawing/2014/main" id="{1067A933-F80F-46DA-BD1A-6424EA67F73F}"/>
            </a:ext>
          </a:extLst>
        </xdr:cNvPr>
        <xdr:cNvSpPr txBox="1"/>
      </xdr:nvSpPr>
      <xdr:spPr>
        <a:xfrm>
          <a:off x="12185092" y="5101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144207</xdr:rowOff>
    </xdr:from>
    <xdr:ext cx="469744" cy="259045"/>
    <xdr:sp macro="" textlink="">
      <xdr:nvSpPr>
        <xdr:cNvPr id="154" name="n_2aveValue債務償還比率">
          <a:extLst>
            <a:ext uri="{FF2B5EF4-FFF2-40B4-BE49-F238E27FC236}">
              <a16:creationId xmlns:a16="http://schemas.microsoft.com/office/drawing/2014/main" id="{B8EEEB56-89B9-43C1-8D02-021E99E7EC95}"/>
            </a:ext>
          </a:extLst>
        </xdr:cNvPr>
        <xdr:cNvSpPr txBox="1"/>
      </xdr:nvSpPr>
      <xdr:spPr>
        <a:xfrm>
          <a:off x="11527232" y="5440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149296</xdr:rowOff>
    </xdr:from>
    <xdr:ext cx="469744" cy="259045"/>
    <xdr:sp macro="" textlink="">
      <xdr:nvSpPr>
        <xdr:cNvPr id="155" name="n_3aveValue債務償還比率">
          <a:extLst>
            <a:ext uri="{FF2B5EF4-FFF2-40B4-BE49-F238E27FC236}">
              <a16:creationId xmlns:a16="http://schemas.microsoft.com/office/drawing/2014/main" id="{A0D386C2-5153-440C-AE4B-AE8FA6733E4E}"/>
            </a:ext>
          </a:extLst>
        </xdr:cNvPr>
        <xdr:cNvSpPr txBox="1"/>
      </xdr:nvSpPr>
      <xdr:spPr>
        <a:xfrm>
          <a:off x="10856672" y="5445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41383</xdr:rowOff>
    </xdr:from>
    <xdr:ext cx="469744" cy="259045"/>
    <xdr:sp macro="" textlink="">
      <xdr:nvSpPr>
        <xdr:cNvPr id="156" name="n_4aveValue債務償還比率">
          <a:extLst>
            <a:ext uri="{FF2B5EF4-FFF2-40B4-BE49-F238E27FC236}">
              <a16:creationId xmlns:a16="http://schemas.microsoft.com/office/drawing/2014/main" id="{A5D6C78F-0A03-46AF-97CC-8BCB0AFAB3B3}"/>
            </a:ext>
          </a:extLst>
        </xdr:cNvPr>
        <xdr:cNvSpPr txBox="1"/>
      </xdr:nvSpPr>
      <xdr:spPr>
        <a:xfrm>
          <a:off x="10186112" y="5504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7" name="正方形/長方形 156">
          <a:extLst>
            <a:ext uri="{FF2B5EF4-FFF2-40B4-BE49-F238E27FC236}">
              <a16:creationId xmlns:a16="http://schemas.microsoft.com/office/drawing/2014/main" id="{6CA01031-5DAA-4F3E-B553-828228061FB6}"/>
            </a:ext>
          </a:extLst>
        </xdr:cNvPr>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58" name="正方形/長方形 157">
          <a:extLst>
            <a:ext uri="{FF2B5EF4-FFF2-40B4-BE49-F238E27FC236}">
              <a16:creationId xmlns:a16="http://schemas.microsoft.com/office/drawing/2014/main" id="{8479F10B-678E-4324-BE53-70C311E18911}"/>
            </a:ext>
          </a:extLst>
        </xdr:cNvPr>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59" name="テキスト ボックス 158">
          <a:extLst>
            <a:ext uri="{FF2B5EF4-FFF2-40B4-BE49-F238E27FC236}">
              <a16:creationId xmlns:a16="http://schemas.microsoft.com/office/drawing/2014/main" id="{A94E4684-99F8-4E36-B979-899EEB981CD6}"/>
            </a:ext>
          </a:extLst>
        </xdr:cNvPr>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0" name="テキスト ボックス 159">
          <a:extLst>
            <a:ext uri="{FF2B5EF4-FFF2-40B4-BE49-F238E27FC236}">
              <a16:creationId xmlns:a16="http://schemas.microsoft.com/office/drawing/2014/main" id="{C2F614DD-CA73-40B5-9E2C-E847EF4CFB43}"/>
            </a:ext>
          </a:extLst>
        </xdr:cNvPr>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1" name="テキスト ボックス 160">
          <a:extLst>
            <a:ext uri="{FF2B5EF4-FFF2-40B4-BE49-F238E27FC236}">
              <a16:creationId xmlns:a16="http://schemas.microsoft.com/office/drawing/2014/main" id="{C626AE4F-7D9F-42DC-9242-1ABC365A9832}"/>
            </a:ext>
          </a:extLst>
        </xdr:cNvPr>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2" name="テキスト ボックス 161">
          <a:extLst>
            <a:ext uri="{FF2B5EF4-FFF2-40B4-BE49-F238E27FC236}">
              <a16:creationId xmlns:a16="http://schemas.microsoft.com/office/drawing/2014/main" id="{ACFE44A7-CF5A-40F5-9D92-7EA9312B2326}"/>
            </a:ext>
          </a:extLst>
        </xdr:cNvPr>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39D48F62-6B28-4DF1-B3FE-A430BD6B9BB5}"/>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160AC317-BC64-40BB-B012-4EDB71F0F861}"/>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C71D84A1-69F0-437F-8E3E-CA5EDF9EC971}"/>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4A996A2A-43A7-4A27-9A02-669F8626F056}"/>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東京都御蔵島村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C3E422F3-2A99-4789-B401-48FAC86CA780}"/>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F1BF0EF4-3BD2-494B-8802-EBF4E1E1B936}"/>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3F0608D8-8034-48DC-A4C5-8235FAE97B08}"/>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2DF9A407-E337-4109-B7E8-B25029083D10}"/>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59276217-0D26-442D-A98F-5189909B962E}"/>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A7127C3-B698-4D27-ADC6-70C5436EAD07}"/>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292
291
20.55
1,951,769
1,811,836
99,654
442,109
496,176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2216BF30-93AE-4F61-A812-47C1B73913DE}"/>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71F0E71-B432-4A7C-9DB0-04D791F92130}"/>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14DCB882-27A5-41E7-A0E6-0DD109C6B86E}"/>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E8084DDA-9189-46D8-92F0-715A261FAA50}"/>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44ECA214-BE29-41F7-8FE3-464AABA47905}"/>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94C2802E-71E1-443A-B3CB-17A69FBF4217}"/>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F4A86AB4-2689-443B-AC11-EB177995F2AF}"/>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BDDAE6AE-3B5D-42DE-B25E-A0FBBD5A0A18}"/>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7F651F5A-79C9-488D-B70F-307EEB5C03C8}"/>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7733BA33-4F36-4962-A9D9-7C50BDB36034}"/>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88A9AA7F-7525-4B53-B88E-83A3E60329FC}"/>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DB79976C-396A-41C0-B387-953F62956B24}"/>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151DC63F-D8FA-43EC-AD07-038923F889F1}"/>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A9C4216A-3DAF-4EBF-BBEA-F13002CEA07D}"/>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7A67C005-FC75-41FD-B506-43439ADE3153}"/>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581C2957-6A5D-49D0-B860-7FE747ACA338}"/>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5D212A54-87ED-456A-8491-51988B6FAE17}"/>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885A4EB4-3F00-493B-8B02-816088BB4C93}"/>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EA091765-A8AB-4410-9CF3-0BBF1935841D}"/>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272DA623-FBC1-4981-B3B8-51C91CD52EE8}"/>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3AA59DE3-43EC-42B7-A0C3-2034D4E91869}"/>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3FD68663-40C8-4DD8-8274-149CB6D7CACD}"/>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6C7C100E-618F-4329-933C-59A60054C78D}"/>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86811D29-6215-4B82-8463-C4371C240922}"/>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9A337688-A944-4E28-9598-9A3E4BAAA6A4}"/>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C6C8C361-2C7E-4C22-8017-C839CB62D2BE}"/>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DBAF3D65-22E2-438D-97C1-71E6F12161BF}"/>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22F5E1A3-32B5-4508-BD51-A604600723C2}"/>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53FBA711-08CB-446F-A29C-A4283AA16BE6}"/>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56CB4992-9EE7-4298-840C-0711060F25A2}"/>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4D119E80-5D14-4D64-AF40-1B289EE7B007}"/>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D87D2DFF-2B74-4BDD-B6AF-F466FEB4760C}"/>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61368228-CEAE-4DF6-878B-43ED1BD50C91}"/>
            </a:ext>
          </a:extLst>
        </xdr:cNvPr>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754B979E-B96F-495E-AA7A-33D73F6F810A}"/>
            </a:ext>
          </a:extLst>
        </xdr:cNvPr>
        <xdr:cNvSpPr txBox="1"/>
      </xdr:nvSpPr>
      <xdr:spPr>
        <a:xfrm>
          <a:off x="27196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994B2657-A923-47D8-BDFD-1FAE85B0F648}"/>
            </a:ext>
          </a:extLst>
        </xdr:cNvPr>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52EA2D1F-272A-477D-AD41-364F405F226A}"/>
            </a:ext>
          </a:extLst>
        </xdr:cNvPr>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DEB036F1-D903-4A4F-AA0A-8A1E08ED885B}"/>
            </a:ext>
          </a:extLst>
        </xdr:cNvPr>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542F6C93-EE3F-4B13-BD94-855BB4CB5496}"/>
            </a:ext>
          </a:extLst>
        </xdr:cNvPr>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5D9864B6-30B1-4F4D-A239-DDB7F96BDBD6}"/>
            </a:ext>
          </a:extLst>
        </xdr:cNvPr>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F997AB1F-8130-4413-AB97-477DC887DD7E}"/>
            </a:ext>
          </a:extLst>
        </xdr:cNvPr>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29703397-58C7-4B6C-8607-F575C504BBE8}"/>
            </a:ext>
          </a:extLst>
        </xdr:cNvPr>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54D1870E-75B2-4BC2-9391-3C5B674AD629}"/>
            </a:ext>
          </a:extLst>
        </xdr:cNvPr>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DE66E1EA-2160-4953-9AC6-EF8129CE393B}"/>
            </a:ext>
          </a:extLst>
        </xdr:cNvPr>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E4DC315D-FFF6-44CE-B666-5183CF9EB660}"/>
            </a:ext>
          </a:extLst>
        </xdr:cNvPr>
        <xdr:cNvSpPr txBox="1"/>
      </xdr:nvSpPr>
      <xdr:spPr>
        <a:xfrm>
          <a:off x="37734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67E2C453-42D3-44A4-8C56-B7E0FBE0EA8B}"/>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A8681AE7-C88A-405E-8F81-F89D22340EA3}"/>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22316</xdr:rowOff>
    </xdr:from>
    <xdr:to>
      <xdr:col>24</xdr:col>
      <xdr:colOff>62865</xdr:colOff>
      <xdr:row>42</xdr:row>
      <xdr:rowOff>68035</xdr:rowOff>
    </xdr:to>
    <xdr:cxnSp macro="">
      <xdr:nvCxnSpPr>
        <xdr:cNvPr id="58" name="直線コネクタ 57">
          <a:extLst>
            <a:ext uri="{FF2B5EF4-FFF2-40B4-BE49-F238E27FC236}">
              <a16:creationId xmlns:a16="http://schemas.microsoft.com/office/drawing/2014/main" id="{BA895C6A-CABF-4727-B6D6-1EDCF57B0208}"/>
            </a:ext>
          </a:extLst>
        </xdr:cNvPr>
        <xdr:cNvCxnSpPr/>
      </xdr:nvCxnSpPr>
      <xdr:spPr>
        <a:xfrm flipV="1">
          <a:off x="4086225" y="5722076"/>
          <a:ext cx="0" cy="1386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71862</xdr:rowOff>
    </xdr:from>
    <xdr:ext cx="405111" cy="259045"/>
    <xdr:sp macro="" textlink="">
      <xdr:nvSpPr>
        <xdr:cNvPr id="59" name="【道路】&#10;有形固定資産減価償却率最小値テキスト">
          <a:extLst>
            <a:ext uri="{FF2B5EF4-FFF2-40B4-BE49-F238E27FC236}">
              <a16:creationId xmlns:a16="http://schemas.microsoft.com/office/drawing/2014/main" id="{C7765594-7928-4A06-8660-A1405404809C}"/>
            </a:ext>
          </a:extLst>
        </xdr:cNvPr>
        <xdr:cNvSpPr txBox="1"/>
      </xdr:nvSpPr>
      <xdr:spPr>
        <a:xfrm>
          <a:off x="4124960" y="7112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68035</xdr:rowOff>
    </xdr:from>
    <xdr:to>
      <xdr:col>24</xdr:col>
      <xdr:colOff>152400</xdr:colOff>
      <xdr:row>42</xdr:row>
      <xdr:rowOff>68035</xdr:rowOff>
    </xdr:to>
    <xdr:cxnSp macro="">
      <xdr:nvCxnSpPr>
        <xdr:cNvPr id="60" name="直線コネクタ 59">
          <a:extLst>
            <a:ext uri="{FF2B5EF4-FFF2-40B4-BE49-F238E27FC236}">
              <a16:creationId xmlns:a16="http://schemas.microsoft.com/office/drawing/2014/main" id="{BE3D1D7D-EC58-4188-8F7E-75AD4EA411D3}"/>
            </a:ext>
          </a:extLst>
        </xdr:cNvPr>
        <xdr:cNvCxnSpPr/>
      </xdr:nvCxnSpPr>
      <xdr:spPr>
        <a:xfrm>
          <a:off x="4020820" y="710891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140443</xdr:rowOff>
    </xdr:from>
    <xdr:ext cx="405111" cy="259045"/>
    <xdr:sp macro="" textlink="">
      <xdr:nvSpPr>
        <xdr:cNvPr id="61" name="【道路】&#10;有形固定資産減価償却率最大値テキスト">
          <a:extLst>
            <a:ext uri="{FF2B5EF4-FFF2-40B4-BE49-F238E27FC236}">
              <a16:creationId xmlns:a16="http://schemas.microsoft.com/office/drawing/2014/main" id="{ACE58289-EAAF-4AD6-BBE4-F97CD9CA0D3C}"/>
            </a:ext>
          </a:extLst>
        </xdr:cNvPr>
        <xdr:cNvSpPr txBox="1"/>
      </xdr:nvSpPr>
      <xdr:spPr>
        <a:xfrm>
          <a:off x="4124960" y="55049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22316</xdr:rowOff>
    </xdr:from>
    <xdr:to>
      <xdr:col>24</xdr:col>
      <xdr:colOff>152400</xdr:colOff>
      <xdr:row>34</xdr:row>
      <xdr:rowOff>22316</xdr:rowOff>
    </xdr:to>
    <xdr:cxnSp macro="">
      <xdr:nvCxnSpPr>
        <xdr:cNvPr id="62" name="直線コネクタ 61">
          <a:extLst>
            <a:ext uri="{FF2B5EF4-FFF2-40B4-BE49-F238E27FC236}">
              <a16:creationId xmlns:a16="http://schemas.microsoft.com/office/drawing/2014/main" id="{2F7E9DB9-EDF3-45A5-929F-FFD743E04D2E}"/>
            </a:ext>
          </a:extLst>
        </xdr:cNvPr>
        <xdr:cNvCxnSpPr/>
      </xdr:nvCxnSpPr>
      <xdr:spPr>
        <a:xfrm>
          <a:off x="4020820" y="572207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158949</xdr:rowOff>
    </xdr:from>
    <xdr:ext cx="405111" cy="259045"/>
    <xdr:sp macro="" textlink="">
      <xdr:nvSpPr>
        <xdr:cNvPr id="63" name="【道路】&#10;有形固定資産減価償却率平均値テキスト">
          <a:extLst>
            <a:ext uri="{FF2B5EF4-FFF2-40B4-BE49-F238E27FC236}">
              <a16:creationId xmlns:a16="http://schemas.microsoft.com/office/drawing/2014/main" id="{23786F34-2471-4C26-81A5-B22A7E9C0C1A}"/>
            </a:ext>
          </a:extLst>
        </xdr:cNvPr>
        <xdr:cNvSpPr txBox="1"/>
      </xdr:nvSpPr>
      <xdr:spPr>
        <a:xfrm>
          <a:off x="4124960" y="65292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9072</xdr:rowOff>
    </xdr:from>
    <xdr:to>
      <xdr:col>24</xdr:col>
      <xdr:colOff>114300</xdr:colOff>
      <xdr:row>39</xdr:row>
      <xdr:rowOff>110672</xdr:rowOff>
    </xdr:to>
    <xdr:sp macro="" textlink="">
      <xdr:nvSpPr>
        <xdr:cNvPr id="64" name="フローチャート: 判断 63">
          <a:extLst>
            <a:ext uri="{FF2B5EF4-FFF2-40B4-BE49-F238E27FC236}">
              <a16:creationId xmlns:a16="http://schemas.microsoft.com/office/drawing/2014/main" id="{978664C2-3E2D-49D9-88B2-2ED19E06D10D}"/>
            </a:ext>
          </a:extLst>
        </xdr:cNvPr>
        <xdr:cNvSpPr/>
      </xdr:nvSpPr>
      <xdr:spPr>
        <a:xfrm>
          <a:off x="4036060" y="6547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162560</xdr:rowOff>
    </xdr:from>
    <xdr:to>
      <xdr:col>20</xdr:col>
      <xdr:colOff>38100</xdr:colOff>
      <xdr:row>39</xdr:row>
      <xdr:rowOff>92710</xdr:rowOff>
    </xdr:to>
    <xdr:sp macro="" textlink="">
      <xdr:nvSpPr>
        <xdr:cNvPr id="65" name="フローチャート: 判断 64">
          <a:extLst>
            <a:ext uri="{FF2B5EF4-FFF2-40B4-BE49-F238E27FC236}">
              <a16:creationId xmlns:a16="http://schemas.microsoft.com/office/drawing/2014/main" id="{D9B3C60A-D746-4173-A2BB-F3E9B0CCCA51}"/>
            </a:ext>
          </a:extLst>
        </xdr:cNvPr>
        <xdr:cNvSpPr/>
      </xdr:nvSpPr>
      <xdr:spPr>
        <a:xfrm>
          <a:off x="3312160" y="65328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39</xdr:row>
      <xdr:rowOff>2540</xdr:rowOff>
    </xdr:from>
    <xdr:to>
      <xdr:col>15</xdr:col>
      <xdr:colOff>101600</xdr:colOff>
      <xdr:row>39</xdr:row>
      <xdr:rowOff>104140</xdr:rowOff>
    </xdr:to>
    <xdr:sp macro="" textlink="">
      <xdr:nvSpPr>
        <xdr:cNvPr id="66" name="フローチャート: 判断 65">
          <a:extLst>
            <a:ext uri="{FF2B5EF4-FFF2-40B4-BE49-F238E27FC236}">
              <a16:creationId xmlns:a16="http://schemas.microsoft.com/office/drawing/2014/main" id="{CC0D3F28-635E-4B52-8624-BE94261DBAF8}"/>
            </a:ext>
          </a:extLst>
        </xdr:cNvPr>
        <xdr:cNvSpPr/>
      </xdr:nvSpPr>
      <xdr:spPr>
        <a:xfrm>
          <a:off x="2514600" y="654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118473</xdr:rowOff>
    </xdr:from>
    <xdr:to>
      <xdr:col>10</xdr:col>
      <xdr:colOff>165100</xdr:colOff>
      <xdr:row>39</xdr:row>
      <xdr:rowOff>48623</xdr:rowOff>
    </xdr:to>
    <xdr:sp macro="" textlink="">
      <xdr:nvSpPr>
        <xdr:cNvPr id="67" name="フローチャート: 判断 66">
          <a:extLst>
            <a:ext uri="{FF2B5EF4-FFF2-40B4-BE49-F238E27FC236}">
              <a16:creationId xmlns:a16="http://schemas.microsoft.com/office/drawing/2014/main" id="{4A67C1A1-4BFB-48F6-B190-F1BDA1A48275}"/>
            </a:ext>
          </a:extLst>
        </xdr:cNvPr>
        <xdr:cNvSpPr/>
      </xdr:nvSpPr>
      <xdr:spPr>
        <a:xfrm>
          <a:off x="1739900" y="648879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77651</xdr:rowOff>
    </xdr:from>
    <xdr:to>
      <xdr:col>6</xdr:col>
      <xdr:colOff>38100</xdr:colOff>
      <xdr:row>39</xdr:row>
      <xdr:rowOff>7801</xdr:rowOff>
    </xdr:to>
    <xdr:sp macro="" textlink="">
      <xdr:nvSpPr>
        <xdr:cNvPr id="68" name="フローチャート: 判断 67">
          <a:extLst>
            <a:ext uri="{FF2B5EF4-FFF2-40B4-BE49-F238E27FC236}">
              <a16:creationId xmlns:a16="http://schemas.microsoft.com/office/drawing/2014/main" id="{90290663-B5A0-46BC-93A7-295E799CA5E5}"/>
            </a:ext>
          </a:extLst>
        </xdr:cNvPr>
        <xdr:cNvSpPr/>
      </xdr:nvSpPr>
      <xdr:spPr>
        <a:xfrm>
          <a:off x="965200" y="644797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4CDF15E0-F7D3-490A-A7E3-43E7130CCD89}"/>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228EF9DC-0387-40B1-AD98-02A009858987}"/>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C1FB73CE-1788-4DFD-9A28-71D1A82E34C2}"/>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2C9F6460-A3F8-4CB6-B738-879A5E3B2E47}"/>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715B74CC-52D0-45F3-A458-B6689E4D66A9}"/>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56424</xdr:rowOff>
    </xdr:from>
    <xdr:to>
      <xdr:col>24</xdr:col>
      <xdr:colOff>114300</xdr:colOff>
      <xdr:row>34</xdr:row>
      <xdr:rowOff>158024</xdr:rowOff>
    </xdr:to>
    <xdr:sp macro="" textlink="">
      <xdr:nvSpPr>
        <xdr:cNvPr id="74" name="楕円 73">
          <a:extLst>
            <a:ext uri="{FF2B5EF4-FFF2-40B4-BE49-F238E27FC236}">
              <a16:creationId xmlns:a16="http://schemas.microsoft.com/office/drawing/2014/main" id="{5457C7BA-9368-4413-9158-D9BA4C3A9A52}"/>
            </a:ext>
          </a:extLst>
        </xdr:cNvPr>
        <xdr:cNvSpPr/>
      </xdr:nvSpPr>
      <xdr:spPr>
        <a:xfrm>
          <a:off x="4036060" y="5756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33</xdr:row>
      <xdr:rowOff>142801</xdr:rowOff>
    </xdr:from>
    <xdr:ext cx="405111" cy="259045"/>
    <xdr:sp macro="" textlink="">
      <xdr:nvSpPr>
        <xdr:cNvPr id="75" name="【道路】&#10;有形固定資産減価償却率該当値テキスト">
          <a:extLst>
            <a:ext uri="{FF2B5EF4-FFF2-40B4-BE49-F238E27FC236}">
              <a16:creationId xmlns:a16="http://schemas.microsoft.com/office/drawing/2014/main" id="{EDB7B1D5-BE49-4B8E-BCBC-332B5C99157C}"/>
            </a:ext>
          </a:extLst>
        </xdr:cNvPr>
        <xdr:cNvSpPr txBox="1"/>
      </xdr:nvSpPr>
      <xdr:spPr>
        <a:xfrm>
          <a:off x="4124960" y="56749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138067</xdr:rowOff>
    </xdr:from>
    <xdr:to>
      <xdr:col>20</xdr:col>
      <xdr:colOff>38100</xdr:colOff>
      <xdr:row>35</xdr:row>
      <xdr:rowOff>68217</xdr:rowOff>
    </xdr:to>
    <xdr:sp macro="" textlink="">
      <xdr:nvSpPr>
        <xdr:cNvPr id="76" name="楕円 75">
          <a:extLst>
            <a:ext uri="{FF2B5EF4-FFF2-40B4-BE49-F238E27FC236}">
              <a16:creationId xmlns:a16="http://schemas.microsoft.com/office/drawing/2014/main" id="{7E255DB1-66A7-4597-91B6-61AA4B0E6FCB}"/>
            </a:ext>
          </a:extLst>
        </xdr:cNvPr>
        <xdr:cNvSpPr/>
      </xdr:nvSpPr>
      <xdr:spPr>
        <a:xfrm>
          <a:off x="3312160" y="583782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34</xdr:row>
      <xdr:rowOff>107224</xdr:rowOff>
    </xdr:from>
    <xdr:to>
      <xdr:col>24</xdr:col>
      <xdr:colOff>63500</xdr:colOff>
      <xdr:row>35</xdr:row>
      <xdr:rowOff>17417</xdr:rowOff>
    </xdr:to>
    <xdr:cxnSp macro="">
      <xdr:nvCxnSpPr>
        <xdr:cNvPr id="77" name="直線コネクタ 76">
          <a:extLst>
            <a:ext uri="{FF2B5EF4-FFF2-40B4-BE49-F238E27FC236}">
              <a16:creationId xmlns:a16="http://schemas.microsoft.com/office/drawing/2014/main" id="{7A69E8E1-4A97-4BDE-89A3-938FBCAD31FA}"/>
            </a:ext>
          </a:extLst>
        </xdr:cNvPr>
        <xdr:cNvCxnSpPr/>
      </xdr:nvCxnSpPr>
      <xdr:spPr>
        <a:xfrm flipV="1">
          <a:off x="3355340" y="5806984"/>
          <a:ext cx="731520" cy="77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169092</xdr:rowOff>
    </xdr:from>
    <xdr:to>
      <xdr:col>15</xdr:col>
      <xdr:colOff>101600</xdr:colOff>
      <xdr:row>35</xdr:row>
      <xdr:rowOff>99242</xdr:rowOff>
    </xdr:to>
    <xdr:sp macro="" textlink="">
      <xdr:nvSpPr>
        <xdr:cNvPr id="78" name="楕円 77">
          <a:extLst>
            <a:ext uri="{FF2B5EF4-FFF2-40B4-BE49-F238E27FC236}">
              <a16:creationId xmlns:a16="http://schemas.microsoft.com/office/drawing/2014/main" id="{FEA2CCAE-65AC-4C10-8494-C0B06F904A96}"/>
            </a:ext>
          </a:extLst>
        </xdr:cNvPr>
        <xdr:cNvSpPr/>
      </xdr:nvSpPr>
      <xdr:spPr>
        <a:xfrm>
          <a:off x="2514600" y="586885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17417</xdr:rowOff>
    </xdr:from>
    <xdr:to>
      <xdr:col>19</xdr:col>
      <xdr:colOff>177800</xdr:colOff>
      <xdr:row>35</xdr:row>
      <xdr:rowOff>48442</xdr:rowOff>
    </xdr:to>
    <xdr:cxnSp macro="">
      <xdr:nvCxnSpPr>
        <xdr:cNvPr id="79" name="直線コネクタ 78">
          <a:extLst>
            <a:ext uri="{FF2B5EF4-FFF2-40B4-BE49-F238E27FC236}">
              <a16:creationId xmlns:a16="http://schemas.microsoft.com/office/drawing/2014/main" id="{71EAB03D-26D3-451F-AEDA-50F1DF57087F}"/>
            </a:ext>
          </a:extLst>
        </xdr:cNvPr>
        <xdr:cNvCxnSpPr/>
      </xdr:nvCxnSpPr>
      <xdr:spPr>
        <a:xfrm flipV="1">
          <a:off x="2565400" y="5884817"/>
          <a:ext cx="78994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121739</xdr:rowOff>
    </xdr:from>
    <xdr:to>
      <xdr:col>10</xdr:col>
      <xdr:colOff>165100</xdr:colOff>
      <xdr:row>36</xdr:row>
      <xdr:rowOff>51889</xdr:rowOff>
    </xdr:to>
    <xdr:sp macro="" textlink="">
      <xdr:nvSpPr>
        <xdr:cNvPr id="80" name="楕円 79">
          <a:extLst>
            <a:ext uri="{FF2B5EF4-FFF2-40B4-BE49-F238E27FC236}">
              <a16:creationId xmlns:a16="http://schemas.microsoft.com/office/drawing/2014/main" id="{3A599056-EBA8-4464-98B3-C0CDCFA24D34}"/>
            </a:ext>
          </a:extLst>
        </xdr:cNvPr>
        <xdr:cNvSpPr/>
      </xdr:nvSpPr>
      <xdr:spPr>
        <a:xfrm>
          <a:off x="1739900" y="598913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48442</xdr:rowOff>
    </xdr:from>
    <xdr:to>
      <xdr:col>15</xdr:col>
      <xdr:colOff>50800</xdr:colOff>
      <xdr:row>36</xdr:row>
      <xdr:rowOff>1089</xdr:rowOff>
    </xdr:to>
    <xdr:cxnSp macro="">
      <xdr:nvCxnSpPr>
        <xdr:cNvPr id="81" name="直線コネクタ 80">
          <a:extLst>
            <a:ext uri="{FF2B5EF4-FFF2-40B4-BE49-F238E27FC236}">
              <a16:creationId xmlns:a16="http://schemas.microsoft.com/office/drawing/2014/main" id="{064A2A79-09EC-411D-939B-A764E0365016}"/>
            </a:ext>
          </a:extLst>
        </xdr:cNvPr>
        <xdr:cNvCxnSpPr/>
      </xdr:nvCxnSpPr>
      <xdr:spPr>
        <a:xfrm flipV="1">
          <a:off x="1790700" y="5915842"/>
          <a:ext cx="774700" cy="120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89081</xdr:rowOff>
    </xdr:from>
    <xdr:to>
      <xdr:col>6</xdr:col>
      <xdr:colOff>38100</xdr:colOff>
      <xdr:row>37</xdr:row>
      <xdr:rowOff>19231</xdr:rowOff>
    </xdr:to>
    <xdr:sp macro="" textlink="">
      <xdr:nvSpPr>
        <xdr:cNvPr id="82" name="楕円 81">
          <a:extLst>
            <a:ext uri="{FF2B5EF4-FFF2-40B4-BE49-F238E27FC236}">
              <a16:creationId xmlns:a16="http://schemas.microsoft.com/office/drawing/2014/main" id="{4B8290BC-098C-48A7-B1F8-7C42616FF9B8}"/>
            </a:ext>
          </a:extLst>
        </xdr:cNvPr>
        <xdr:cNvSpPr/>
      </xdr:nvSpPr>
      <xdr:spPr>
        <a:xfrm>
          <a:off x="965200" y="612412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1089</xdr:rowOff>
    </xdr:from>
    <xdr:to>
      <xdr:col>10</xdr:col>
      <xdr:colOff>114300</xdr:colOff>
      <xdr:row>36</xdr:row>
      <xdr:rowOff>139881</xdr:rowOff>
    </xdr:to>
    <xdr:cxnSp macro="">
      <xdr:nvCxnSpPr>
        <xdr:cNvPr id="83" name="直線コネクタ 82">
          <a:extLst>
            <a:ext uri="{FF2B5EF4-FFF2-40B4-BE49-F238E27FC236}">
              <a16:creationId xmlns:a16="http://schemas.microsoft.com/office/drawing/2014/main" id="{FD6B8DA6-9B62-4C09-90AC-F7DE0FFBB92A}"/>
            </a:ext>
          </a:extLst>
        </xdr:cNvPr>
        <xdr:cNvCxnSpPr/>
      </xdr:nvCxnSpPr>
      <xdr:spPr>
        <a:xfrm flipV="1">
          <a:off x="1008380" y="6036129"/>
          <a:ext cx="782320" cy="138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83837</xdr:rowOff>
    </xdr:from>
    <xdr:ext cx="405111" cy="259045"/>
    <xdr:sp macro="" textlink="">
      <xdr:nvSpPr>
        <xdr:cNvPr id="84" name="n_1aveValue【道路】&#10;有形固定資産減価償却率">
          <a:extLst>
            <a:ext uri="{FF2B5EF4-FFF2-40B4-BE49-F238E27FC236}">
              <a16:creationId xmlns:a16="http://schemas.microsoft.com/office/drawing/2014/main" id="{F8739F5C-DA73-407A-8C10-0A3721F181BA}"/>
            </a:ext>
          </a:extLst>
        </xdr:cNvPr>
        <xdr:cNvSpPr txBox="1"/>
      </xdr:nvSpPr>
      <xdr:spPr>
        <a:xfrm>
          <a:off x="3170564" y="662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95267</xdr:rowOff>
    </xdr:from>
    <xdr:ext cx="405111" cy="259045"/>
    <xdr:sp macro="" textlink="">
      <xdr:nvSpPr>
        <xdr:cNvPr id="85" name="n_2aveValue【道路】&#10;有形固定資産減価償却率">
          <a:extLst>
            <a:ext uri="{FF2B5EF4-FFF2-40B4-BE49-F238E27FC236}">
              <a16:creationId xmlns:a16="http://schemas.microsoft.com/office/drawing/2014/main" id="{0631B303-5C13-47ED-B4ED-5B137908A1E4}"/>
            </a:ext>
          </a:extLst>
        </xdr:cNvPr>
        <xdr:cNvSpPr txBox="1"/>
      </xdr:nvSpPr>
      <xdr:spPr>
        <a:xfrm>
          <a:off x="2385704" y="663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39750</xdr:rowOff>
    </xdr:from>
    <xdr:ext cx="405111" cy="259045"/>
    <xdr:sp macro="" textlink="">
      <xdr:nvSpPr>
        <xdr:cNvPr id="86" name="n_3aveValue【道路】&#10;有形固定資産減価償却率">
          <a:extLst>
            <a:ext uri="{FF2B5EF4-FFF2-40B4-BE49-F238E27FC236}">
              <a16:creationId xmlns:a16="http://schemas.microsoft.com/office/drawing/2014/main" id="{0E36D210-3C58-46A7-903E-0264E69EB4E8}"/>
            </a:ext>
          </a:extLst>
        </xdr:cNvPr>
        <xdr:cNvSpPr txBox="1"/>
      </xdr:nvSpPr>
      <xdr:spPr>
        <a:xfrm>
          <a:off x="1611004" y="65777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170378</xdr:rowOff>
    </xdr:from>
    <xdr:ext cx="405111" cy="259045"/>
    <xdr:sp macro="" textlink="">
      <xdr:nvSpPr>
        <xdr:cNvPr id="87" name="n_4aveValue【道路】&#10;有形固定資産減価償却率">
          <a:extLst>
            <a:ext uri="{FF2B5EF4-FFF2-40B4-BE49-F238E27FC236}">
              <a16:creationId xmlns:a16="http://schemas.microsoft.com/office/drawing/2014/main" id="{B854785F-FAAF-47EE-952A-CFB45D075CAD}"/>
            </a:ext>
          </a:extLst>
        </xdr:cNvPr>
        <xdr:cNvSpPr txBox="1"/>
      </xdr:nvSpPr>
      <xdr:spPr>
        <a:xfrm>
          <a:off x="836304" y="65406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33</xdr:row>
      <xdr:rowOff>84744</xdr:rowOff>
    </xdr:from>
    <xdr:ext cx="405111" cy="259045"/>
    <xdr:sp macro="" textlink="">
      <xdr:nvSpPr>
        <xdr:cNvPr id="88" name="n_1mainValue【道路】&#10;有形固定資産減価償却率">
          <a:extLst>
            <a:ext uri="{FF2B5EF4-FFF2-40B4-BE49-F238E27FC236}">
              <a16:creationId xmlns:a16="http://schemas.microsoft.com/office/drawing/2014/main" id="{A51C3F25-0434-4334-AB94-14A6B7FFAD5B}"/>
            </a:ext>
          </a:extLst>
        </xdr:cNvPr>
        <xdr:cNvSpPr txBox="1"/>
      </xdr:nvSpPr>
      <xdr:spPr>
        <a:xfrm>
          <a:off x="3170564" y="56168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33</xdr:row>
      <xdr:rowOff>115769</xdr:rowOff>
    </xdr:from>
    <xdr:ext cx="405111" cy="259045"/>
    <xdr:sp macro="" textlink="">
      <xdr:nvSpPr>
        <xdr:cNvPr id="89" name="n_2mainValue【道路】&#10;有形固定資産減価償却率">
          <a:extLst>
            <a:ext uri="{FF2B5EF4-FFF2-40B4-BE49-F238E27FC236}">
              <a16:creationId xmlns:a16="http://schemas.microsoft.com/office/drawing/2014/main" id="{F4B3D7F9-D41C-40D3-82FC-3FFCF149B3B5}"/>
            </a:ext>
          </a:extLst>
        </xdr:cNvPr>
        <xdr:cNvSpPr txBox="1"/>
      </xdr:nvSpPr>
      <xdr:spPr>
        <a:xfrm>
          <a:off x="2385704" y="56478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68416</xdr:rowOff>
    </xdr:from>
    <xdr:ext cx="405111" cy="259045"/>
    <xdr:sp macro="" textlink="">
      <xdr:nvSpPr>
        <xdr:cNvPr id="90" name="n_3mainValue【道路】&#10;有形固定資産減価償却率">
          <a:extLst>
            <a:ext uri="{FF2B5EF4-FFF2-40B4-BE49-F238E27FC236}">
              <a16:creationId xmlns:a16="http://schemas.microsoft.com/office/drawing/2014/main" id="{AF974DC8-F30A-4182-B41F-F9FD38FB34DA}"/>
            </a:ext>
          </a:extLst>
        </xdr:cNvPr>
        <xdr:cNvSpPr txBox="1"/>
      </xdr:nvSpPr>
      <xdr:spPr>
        <a:xfrm>
          <a:off x="1611004" y="5768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35758</xdr:rowOff>
    </xdr:from>
    <xdr:ext cx="405111" cy="259045"/>
    <xdr:sp macro="" textlink="">
      <xdr:nvSpPr>
        <xdr:cNvPr id="91" name="n_4mainValue【道路】&#10;有形固定資産減価償却率">
          <a:extLst>
            <a:ext uri="{FF2B5EF4-FFF2-40B4-BE49-F238E27FC236}">
              <a16:creationId xmlns:a16="http://schemas.microsoft.com/office/drawing/2014/main" id="{09D8D2B0-3B76-47F0-AA16-9D99DF621BEC}"/>
            </a:ext>
          </a:extLst>
        </xdr:cNvPr>
        <xdr:cNvSpPr txBox="1"/>
      </xdr:nvSpPr>
      <xdr:spPr>
        <a:xfrm>
          <a:off x="836304" y="5903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317B73F6-A9C9-49EA-9A3E-BA49AD6E90C5}"/>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64D3D830-30C8-4EC0-85DB-BDDA5960D89B}"/>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783534AF-4FB9-41A6-BBD9-8969E798F734}"/>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558FC4C2-6B8C-49FB-B827-62BB8F5403F3}"/>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192C2E49-D3F2-4C24-BF65-44D55AE143A7}"/>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FE1D8B2F-C6E3-45C9-82D5-98A428F7FE94}"/>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A897203E-D2C8-4607-AE24-D996EFD11F67}"/>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43749457-3EF7-4244-92D3-86BCCF5A331F}"/>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8F5105B5-6A12-462A-8A08-D58E58426559}"/>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E1E31421-5F25-4F10-A731-32FCEA840A44}"/>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4D3B0B70-FB71-42DD-BDD2-6717BD711E1A}"/>
            </a:ext>
          </a:extLst>
        </xdr:cNvPr>
        <xdr:cNvCxnSpPr/>
      </xdr:nvCxnSpPr>
      <xdr:spPr>
        <a:xfrm>
          <a:off x="5826760" y="7006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711698E9-2B43-4AEB-89E0-90F666D62657}"/>
            </a:ext>
          </a:extLst>
        </xdr:cNvPr>
        <xdr:cNvSpPr txBox="1"/>
      </xdr:nvSpPr>
      <xdr:spPr>
        <a:xfrm>
          <a:off x="540530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ACF4706C-1CA1-4266-A415-F64444C93E9D}"/>
            </a:ext>
          </a:extLst>
        </xdr:cNvPr>
        <xdr:cNvCxnSpPr/>
      </xdr:nvCxnSpPr>
      <xdr:spPr>
        <a:xfrm>
          <a:off x="5826760" y="65570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38</xdr:row>
      <xdr:rowOff>48277</xdr:rowOff>
    </xdr:from>
    <xdr:ext cx="595419" cy="259045"/>
    <xdr:sp macro="" textlink="">
      <xdr:nvSpPr>
        <xdr:cNvPr id="105" name="テキスト ボックス 104">
          <a:extLst>
            <a:ext uri="{FF2B5EF4-FFF2-40B4-BE49-F238E27FC236}">
              <a16:creationId xmlns:a16="http://schemas.microsoft.com/office/drawing/2014/main" id="{E82179A8-FCD6-4BA4-B89A-1DB4D9B8BFD0}"/>
            </a:ext>
          </a:extLst>
        </xdr:cNvPr>
        <xdr:cNvSpPr txBox="1"/>
      </xdr:nvSpPr>
      <xdr:spPr>
        <a:xfrm>
          <a:off x="5299921" y="641859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977534BB-288D-4E72-A854-47B71F432237}"/>
            </a:ext>
          </a:extLst>
        </xdr:cNvPr>
        <xdr:cNvCxnSpPr/>
      </xdr:nvCxnSpPr>
      <xdr:spPr>
        <a:xfrm>
          <a:off x="5826760" y="61112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7" name="テキスト ボックス 106">
          <a:extLst>
            <a:ext uri="{FF2B5EF4-FFF2-40B4-BE49-F238E27FC236}">
              <a16:creationId xmlns:a16="http://schemas.microsoft.com/office/drawing/2014/main" id="{65AC981A-6D83-4076-A629-1301DB36735C}"/>
            </a:ext>
          </a:extLst>
        </xdr:cNvPr>
        <xdr:cNvSpPr txBox="1"/>
      </xdr:nvSpPr>
      <xdr:spPr>
        <a:xfrm>
          <a:off x="5299921" y="59728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CC3637AC-37BD-4EC8-9A12-4094D1BE00CB}"/>
            </a:ext>
          </a:extLst>
        </xdr:cNvPr>
        <xdr:cNvCxnSpPr/>
      </xdr:nvCxnSpPr>
      <xdr:spPr>
        <a:xfrm>
          <a:off x="5826760" y="56654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9" name="テキスト ボックス 108">
          <a:extLst>
            <a:ext uri="{FF2B5EF4-FFF2-40B4-BE49-F238E27FC236}">
              <a16:creationId xmlns:a16="http://schemas.microsoft.com/office/drawing/2014/main" id="{CB7A8DAA-5EAD-4E54-9ADA-8CBB5EA28CC6}"/>
            </a:ext>
          </a:extLst>
        </xdr:cNvPr>
        <xdr:cNvSpPr txBox="1"/>
      </xdr:nvSpPr>
      <xdr:spPr>
        <a:xfrm>
          <a:off x="5299921" y="55270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4FBD1D24-4D70-40FF-A3D5-5A9256FE1CEF}"/>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1" name="テキスト ボックス 110">
          <a:extLst>
            <a:ext uri="{FF2B5EF4-FFF2-40B4-BE49-F238E27FC236}">
              <a16:creationId xmlns:a16="http://schemas.microsoft.com/office/drawing/2014/main" id="{E18DEDB1-445D-45ED-92E9-D25ABBB1CFBE}"/>
            </a:ext>
          </a:extLst>
        </xdr:cNvPr>
        <xdr:cNvSpPr txBox="1"/>
      </xdr:nvSpPr>
      <xdr:spPr>
        <a:xfrm>
          <a:off x="529992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道路】&#10;一人当たり延長グラフ枠">
          <a:extLst>
            <a:ext uri="{FF2B5EF4-FFF2-40B4-BE49-F238E27FC236}">
              <a16:creationId xmlns:a16="http://schemas.microsoft.com/office/drawing/2014/main" id="{ED91CD31-7EAA-42C5-AB9C-616819BC6878}"/>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26667</xdr:rowOff>
    </xdr:from>
    <xdr:to>
      <xdr:col>54</xdr:col>
      <xdr:colOff>189865</xdr:colOff>
      <xdr:row>41</xdr:row>
      <xdr:rowOff>131585</xdr:rowOff>
    </xdr:to>
    <xdr:cxnSp macro="">
      <xdr:nvCxnSpPr>
        <xdr:cNvPr id="113" name="直線コネクタ 112">
          <a:extLst>
            <a:ext uri="{FF2B5EF4-FFF2-40B4-BE49-F238E27FC236}">
              <a16:creationId xmlns:a16="http://schemas.microsoft.com/office/drawing/2014/main" id="{3D6FECD4-B532-48A2-BD72-B42E319A370F}"/>
            </a:ext>
          </a:extLst>
        </xdr:cNvPr>
        <xdr:cNvCxnSpPr/>
      </xdr:nvCxnSpPr>
      <xdr:spPr>
        <a:xfrm flipV="1">
          <a:off x="9219565" y="5726427"/>
          <a:ext cx="0" cy="12783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135412</xdr:rowOff>
    </xdr:from>
    <xdr:ext cx="469744" cy="259045"/>
    <xdr:sp macro="" textlink="">
      <xdr:nvSpPr>
        <xdr:cNvPr id="114" name="【道路】&#10;一人当たり延長最小値テキスト">
          <a:extLst>
            <a:ext uri="{FF2B5EF4-FFF2-40B4-BE49-F238E27FC236}">
              <a16:creationId xmlns:a16="http://schemas.microsoft.com/office/drawing/2014/main" id="{D92CF0F1-A862-4B93-9A59-657295F87480}"/>
            </a:ext>
          </a:extLst>
        </xdr:cNvPr>
        <xdr:cNvSpPr txBox="1"/>
      </xdr:nvSpPr>
      <xdr:spPr>
        <a:xfrm>
          <a:off x="9258300" y="7008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131585</xdr:rowOff>
    </xdr:from>
    <xdr:to>
      <xdr:col>55</xdr:col>
      <xdr:colOff>88900</xdr:colOff>
      <xdr:row>41</xdr:row>
      <xdr:rowOff>131585</xdr:rowOff>
    </xdr:to>
    <xdr:cxnSp macro="">
      <xdr:nvCxnSpPr>
        <xdr:cNvPr id="115" name="直線コネクタ 114">
          <a:extLst>
            <a:ext uri="{FF2B5EF4-FFF2-40B4-BE49-F238E27FC236}">
              <a16:creationId xmlns:a16="http://schemas.microsoft.com/office/drawing/2014/main" id="{B4AA67FA-69E1-44D7-A230-1D31B2BC2B7F}"/>
            </a:ext>
          </a:extLst>
        </xdr:cNvPr>
        <xdr:cNvCxnSpPr/>
      </xdr:nvCxnSpPr>
      <xdr:spPr>
        <a:xfrm>
          <a:off x="9154160" y="70048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144794</xdr:rowOff>
    </xdr:from>
    <xdr:ext cx="599010" cy="259045"/>
    <xdr:sp macro="" textlink="">
      <xdr:nvSpPr>
        <xdr:cNvPr id="116" name="【道路】&#10;一人当たり延長最大値テキスト">
          <a:extLst>
            <a:ext uri="{FF2B5EF4-FFF2-40B4-BE49-F238E27FC236}">
              <a16:creationId xmlns:a16="http://schemas.microsoft.com/office/drawing/2014/main" id="{397B377E-BF2F-4911-8F46-E5B157FDB01C}"/>
            </a:ext>
          </a:extLst>
        </xdr:cNvPr>
        <xdr:cNvSpPr txBox="1"/>
      </xdr:nvSpPr>
      <xdr:spPr>
        <a:xfrm>
          <a:off x="9258300" y="55092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571.668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26667</xdr:rowOff>
    </xdr:from>
    <xdr:to>
      <xdr:col>55</xdr:col>
      <xdr:colOff>88900</xdr:colOff>
      <xdr:row>34</xdr:row>
      <xdr:rowOff>26667</xdr:rowOff>
    </xdr:to>
    <xdr:cxnSp macro="">
      <xdr:nvCxnSpPr>
        <xdr:cNvPr id="117" name="直線コネクタ 116">
          <a:extLst>
            <a:ext uri="{FF2B5EF4-FFF2-40B4-BE49-F238E27FC236}">
              <a16:creationId xmlns:a16="http://schemas.microsoft.com/office/drawing/2014/main" id="{EA8A2E0F-46C9-405E-9BB5-2221DC78942E}"/>
            </a:ext>
          </a:extLst>
        </xdr:cNvPr>
        <xdr:cNvCxnSpPr/>
      </xdr:nvCxnSpPr>
      <xdr:spPr>
        <a:xfrm>
          <a:off x="9154160" y="572642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128858</xdr:rowOff>
    </xdr:from>
    <xdr:ext cx="534377" cy="259045"/>
    <xdr:sp macro="" textlink="">
      <xdr:nvSpPr>
        <xdr:cNvPr id="118" name="【道路】&#10;一人当たり延長平均値テキスト">
          <a:extLst>
            <a:ext uri="{FF2B5EF4-FFF2-40B4-BE49-F238E27FC236}">
              <a16:creationId xmlns:a16="http://schemas.microsoft.com/office/drawing/2014/main" id="{859AEE05-D79F-4164-899D-6D7CB3A37EFB}"/>
            </a:ext>
          </a:extLst>
        </xdr:cNvPr>
        <xdr:cNvSpPr txBox="1"/>
      </xdr:nvSpPr>
      <xdr:spPr>
        <a:xfrm>
          <a:off x="9258300" y="66668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105981</xdr:rowOff>
    </xdr:from>
    <xdr:to>
      <xdr:col>55</xdr:col>
      <xdr:colOff>50800</xdr:colOff>
      <xdr:row>41</xdr:row>
      <xdr:rowOff>36131</xdr:rowOff>
    </xdr:to>
    <xdr:sp macro="" textlink="">
      <xdr:nvSpPr>
        <xdr:cNvPr id="119" name="フローチャート: 判断 118">
          <a:extLst>
            <a:ext uri="{FF2B5EF4-FFF2-40B4-BE49-F238E27FC236}">
              <a16:creationId xmlns:a16="http://schemas.microsoft.com/office/drawing/2014/main" id="{AD6018EA-6C0D-423D-81D4-280723C22287}"/>
            </a:ext>
          </a:extLst>
        </xdr:cNvPr>
        <xdr:cNvSpPr/>
      </xdr:nvSpPr>
      <xdr:spPr>
        <a:xfrm>
          <a:off x="9192260" y="681158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114122</xdr:rowOff>
    </xdr:from>
    <xdr:to>
      <xdr:col>50</xdr:col>
      <xdr:colOff>165100</xdr:colOff>
      <xdr:row>41</xdr:row>
      <xdr:rowOff>44272</xdr:rowOff>
    </xdr:to>
    <xdr:sp macro="" textlink="">
      <xdr:nvSpPr>
        <xdr:cNvPr id="120" name="フローチャート: 判断 119">
          <a:extLst>
            <a:ext uri="{FF2B5EF4-FFF2-40B4-BE49-F238E27FC236}">
              <a16:creationId xmlns:a16="http://schemas.microsoft.com/office/drawing/2014/main" id="{8AD77F10-40D1-4A6A-B0D3-1E7D526F3E3E}"/>
            </a:ext>
          </a:extLst>
        </xdr:cNvPr>
        <xdr:cNvSpPr/>
      </xdr:nvSpPr>
      <xdr:spPr>
        <a:xfrm>
          <a:off x="8445500" y="681972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136767</xdr:rowOff>
    </xdr:from>
    <xdr:to>
      <xdr:col>46</xdr:col>
      <xdr:colOff>38100</xdr:colOff>
      <xdr:row>41</xdr:row>
      <xdr:rowOff>66917</xdr:rowOff>
    </xdr:to>
    <xdr:sp macro="" textlink="">
      <xdr:nvSpPr>
        <xdr:cNvPr id="121" name="フローチャート: 判断 120">
          <a:extLst>
            <a:ext uri="{FF2B5EF4-FFF2-40B4-BE49-F238E27FC236}">
              <a16:creationId xmlns:a16="http://schemas.microsoft.com/office/drawing/2014/main" id="{5AED6CD0-706B-4BAB-9BBE-3B684C2CF5F6}"/>
            </a:ext>
          </a:extLst>
        </xdr:cNvPr>
        <xdr:cNvSpPr/>
      </xdr:nvSpPr>
      <xdr:spPr>
        <a:xfrm>
          <a:off x="7670800" y="684236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126238</xdr:rowOff>
    </xdr:from>
    <xdr:to>
      <xdr:col>41</xdr:col>
      <xdr:colOff>101600</xdr:colOff>
      <xdr:row>41</xdr:row>
      <xdr:rowOff>56388</xdr:rowOff>
    </xdr:to>
    <xdr:sp macro="" textlink="">
      <xdr:nvSpPr>
        <xdr:cNvPr id="122" name="フローチャート: 判断 121">
          <a:extLst>
            <a:ext uri="{FF2B5EF4-FFF2-40B4-BE49-F238E27FC236}">
              <a16:creationId xmlns:a16="http://schemas.microsoft.com/office/drawing/2014/main" id="{AF1EB72E-1A91-41DA-B69B-D849A2D06016}"/>
            </a:ext>
          </a:extLst>
        </xdr:cNvPr>
        <xdr:cNvSpPr/>
      </xdr:nvSpPr>
      <xdr:spPr>
        <a:xfrm>
          <a:off x="6873240" y="683183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131132</xdr:rowOff>
    </xdr:from>
    <xdr:to>
      <xdr:col>36</xdr:col>
      <xdr:colOff>165100</xdr:colOff>
      <xdr:row>41</xdr:row>
      <xdr:rowOff>61282</xdr:rowOff>
    </xdr:to>
    <xdr:sp macro="" textlink="">
      <xdr:nvSpPr>
        <xdr:cNvPr id="123" name="フローチャート: 判断 122">
          <a:extLst>
            <a:ext uri="{FF2B5EF4-FFF2-40B4-BE49-F238E27FC236}">
              <a16:creationId xmlns:a16="http://schemas.microsoft.com/office/drawing/2014/main" id="{28F93EA7-6562-493D-B320-EEC640AA1423}"/>
            </a:ext>
          </a:extLst>
        </xdr:cNvPr>
        <xdr:cNvSpPr/>
      </xdr:nvSpPr>
      <xdr:spPr>
        <a:xfrm>
          <a:off x="6098540" y="683673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5B38F7D8-843A-4A35-BBF2-7DFE727F40B7}"/>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DED5709F-C1CC-4D18-BFF7-7EB82FFCBF16}"/>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1CC28FDD-F76E-4372-9F49-D814DCD247C7}"/>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465EDA6-968F-4654-A28D-0BA9A807460C}"/>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C66F15CA-B209-451B-8D33-98276D011C26}"/>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33385</xdr:rowOff>
    </xdr:from>
    <xdr:to>
      <xdr:col>55</xdr:col>
      <xdr:colOff>50800</xdr:colOff>
      <xdr:row>41</xdr:row>
      <xdr:rowOff>134985</xdr:rowOff>
    </xdr:to>
    <xdr:sp macro="" textlink="">
      <xdr:nvSpPr>
        <xdr:cNvPr id="129" name="楕円 128">
          <a:extLst>
            <a:ext uri="{FF2B5EF4-FFF2-40B4-BE49-F238E27FC236}">
              <a16:creationId xmlns:a16="http://schemas.microsoft.com/office/drawing/2014/main" id="{9120058B-6172-4FAE-91C9-4D09D8267D60}"/>
            </a:ext>
          </a:extLst>
        </xdr:cNvPr>
        <xdr:cNvSpPr/>
      </xdr:nvSpPr>
      <xdr:spPr>
        <a:xfrm>
          <a:off x="9192260" y="690662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119762</xdr:rowOff>
    </xdr:from>
    <xdr:ext cx="534377" cy="259045"/>
    <xdr:sp macro="" textlink="">
      <xdr:nvSpPr>
        <xdr:cNvPr id="130" name="【道路】&#10;一人当たり延長該当値テキスト">
          <a:extLst>
            <a:ext uri="{FF2B5EF4-FFF2-40B4-BE49-F238E27FC236}">
              <a16:creationId xmlns:a16="http://schemas.microsoft.com/office/drawing/2014/main" id="{4EC12516-3B60-48BF-9DDB-F0FE06277D9F}"/>
            </a:ext>
          </a:extLst>
        </xdr:cNvPr>
        <xdr:cNvSpPr txBox="1"/>
      </xdr:nvSpPr>
      <xdr:spPr>
        <a:xfrm>
          <a:off x="9258300" y="6825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79889</xdr:rowOff>
    </xdr:from>
    <xdr:to>
      <xdr:col>50</xdr:col>
      <xdr:colOff>165100</xdr:colOff>
      <xdr:row>42</xdr:row>
      <xdr:rowOff>10039</xdr:rowOff>
    </xdr:to>
    <xdr:sp macro="" textlink="">
      <xdr:nvSpPr>
        <xdr:cNvPr id="131" name="楕円 130">
          <a:extLst>
            <a:ext uri="{FF2B5EF4-FFF2-40B4-BE49-F238E27FC236}">
              <a16:creationId xmlns:a16="http://schemas.microsoft.com/office/drawing/2014/main" id="{A5A78D36-A330-484A-A626-C8F0538519F4}"/>
            </a:ext>
          </a:extLst>
        </xdr:cNvPr>
        <xdr:cNvSpPr/>
      </xdr:nvSpPr>
      <xdr:spPr>
        <a:xfrm>
          <a:off x="8445500" y="695312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84185</xdr:rowOff>
    </xdr:from>
    <xdr:to>
      <xdr:col>55</xdr:col>
      <xdr:colOff>0</xdr:colOff>
      <xdr:row>41</xdr:row>
      <xdr:rowOff>130689</xdr:rowOff>
    </xdr:to>
    <xdr:cxnSp macro="">
      <xdr:nvCxnSpPr>
        <xdr:cNvPr id="132" name="直線コネクタ 131">
          <a:extLst>
            <a:ext uri="{FF2B5EF4-FFF2-40B4-BE49-F238E27FC236}">
              <a16:creationId xmlns:a16="http://schemas.microsoft.com/office/drawing/2014/main" id="{683695C8-FBD7-4505-9D6E-0D028A1D61CF}"/>
            </a:ext>
          </a:extLst>
        </xdr:cNvPr>
        <xdr:cNvCxnSpPr/>
      </xdr:nvCxnSpPr>
      <xdr:spPr>
        <a:xfrm flipV="1">
          <a:off x="8496300" y="6957425"/>
          <a:ext cx="723900" cy="46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79958</xdr:rowOff>
    </xdr:from>
    <xdr:to>
      <xdr:col>46</xdr:col>
      <xdr:colOff>38100</xdr:colOff>
      <xdr:row>42</xdr:row>
      <xdr:rowOff>10108</xdr:rowOff>
    </xdr:to>
    <xdr:sp macro="" textlink="">
      <xdr:nvSpPr>
        <xdr:cNvPr id="133" name="楕円 132">
          <a:extLst>
            <a:ext uri="{FF2B5EF4-FFF2-40B4-BE49-F238E27FC236}">
              <a16:creationId xmlns:a16="http://schemas.microsoft.com/office/drawing/2014/main" id="{3A01E5B4-4ED3-4FE5-B3F4-CD706FBF81D0}"/>
            </a:ext>
          </a:extLst>
        </xdr:cNvPr>
        <xdr:cNvSpPr/>
      </xdr:nvSpPr>
      <xdr:spPr>
        <a:xfrm>
          <a:off x="7670800" y="695319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130689</xdr:rowOff>
    </xdr:from>
    <xdr:to>
      <xdr:col>50</xdr:col>
      <xdr:colOff>114300</xdr:colOff>
      <xdr:row>41</xdr:row>
      <xdr:rowOff>130758</xdr:rowOff>
    </xdr:to>
    <xdr:cxnSp macro="">
      <xdr:nvCxnSpPr>
        <xdr:cNvPr id="134" name="直線コネクタ 133">
          <a:extLst>
            <a:ext uri="{FF2B5EF4-FFF2-40B4-BE49-F238E27FC236}">
              <a16:creationId xmlns:a16="http://schemas.microsoft.com/office/drawing/2014/main" id="{6EAD95CB-A9DE-4C3C-AD05-4D7670A4474A}"/>
            </a:ext>
          </a:extLst>
        </xdr:cNvPr>
        <xdr:cNvCxnSpPr/>
      </xdr:nvCxnSpPr>
      <xdr:spPr>
        <a:xfrm flipV="1">
          <a:off x="7713980" y="7003929"/>
          <a:ext cx="782320" cy="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80049</xdr:rowOff>
    </xdr:from>
    <xdr:to>
      <xdr:col>41</xdr:col>
      <xdr:colOff>101600</xdr:colOff>
      <xdr:row>42</xdr:row>
      <xdr:rowOff>10199</xdr:rowOff>
    </xdr:to>
    <xdr:sp macro="" textlink="">
      <xdr:nvSpPr>
        <xdr:cNvPr id="135" name="楕円 134">
          <a:extLst>
            <a:ext uri="{FF2B5EF4-FFF2-40B4-BE49-F238E27FC236}">
              <a16:creationId xmlns:a16="http://schemas.microsoft.com/office/drawing/2014/main" id="{5066B10A-4DF4-4283-AD39-51C59E1E1EAC}"/>
            </a:ext>
          </a:extLst>
        </xdr:cNvPr>
        <xdr:cNvSpPr/>
      </xdr:nvSpPr>
      <xdr:spPr>
        <a:xfrm>
          <a:off x="6873240" y="695328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130758</xdr:rowOff>
    </xdr:from>
    <xdr:to>
      <xdr:col>45</xdr:col>
      <xdr:colOff>177800</xdr:colOff>
      <xdr:row>41</xdr:row>
      <xdr:rowOff>130849</xdr:rowOff>
    </xdr:to>
    <xdr:cxnSp macro="">
      <xdr:nvCxnSpPr>
        <xdr:cNvPr id="136" name="直線コネクタ 135">
          <a:extLst>
            <a:ext uri="{FF2B5EF4-FFF2-40B4-BE49-F238E27FC236}">
              <a16:creationId xmlns:a16="http://schemas.microsoft.com/office/drawing/2014/main" id="{0F4ECB5A-80E6-4673-ACC4-BE91A4ECFF4B}"/>
            </a:ext>
          </a:extLst>
        </xdr:cNvPr>
        <xdr:cNvCxnSpPr/>
      </xdr:nvCxnSpPr>
      <xdr:spPr>
        <a:xfrm flipV="1">
          <a:off x="6924040" y="7003998"/>
          <a:ext cx="789940" cy="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82052</xdr:rowOff>
    </xdr:from>
    <xdr:to>
      <xdr:col>36</xdr:col>
      <xdr:colOff>165100</xdr:colOff>
      <xdr:row>42</xdr:row>
      <xdr:rowOff>12202</xdr:rowOff>
    </xdr:to>
    <xdr:sp macro="" textlink="">
      <xdr:nvSpPr>
        <xdr:cNvPr id="137" name="楕円 136">
          <a:extLst>
            <a:ext uri="{FF2B5EF4-FFF2-40B4-BE49-F238E27FC236}">
              <a16:creationId xmlns:a16="http://schemas.microsoft.com/office/drawing/2014/main" id="{756A6510-E4C8-4D45-88AE-329B18C3C2D8}"/>
            </a:ext>
          </a:extLst>
        </xdr:cNvPr>
        <xdr:cNvSpPr/>
      </xdr:nvSpPr>
      <xdr:spPr>
        <a:xfrm>
          <a:off x="6098540" y="695529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130849</xdr:rowOff>
    </xdr:from>
    <xdr:to>
      <xdr:col>41</xdr:col>
      <xdr:colOff>50800</xdr:colOff>
      <xdr:row>41</xdr:row>
      <xdr:rowOff>132852</xdr:rowOff>
    </xdr:to>
    <xdr:cxnSp macro="">
      <xdr:nvCxnSpPr>
        <xdr:cNvPr id="138" name="直線コネクタ 137">
          <a:extLst>
            <a:ext uri="{FF2B5EF4-FFF2-40B4-BE49-F238E27FC236}">
              <a16:creationId xmlns:a16="http://schemas.microsoft.com/office/drawing/2014/main" id="{78920B9C-4454-481D-8FE8-32C9AF4F0BDF}"/>
            </a:ext>
          </a:extLst>
        </xdr:cNvPr>
        <xdr:cNvCxnSpPr/>
      </xdr:nvCxnSpPr>
      <xdr:spPr>
        <a:xfrm flipV="1">
          <a:off x="6149340" y="7004089"/>
          <a:ext cx="774700" cy="2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60799</xdr:rowOff>
    </xdr:from>
    <xdr:ext cx="534377" cy="259045"/>
    <xdr:sp macro="" textlink="">
      <xdr:nvSpPr>
        <xdr:cNvPr id="139" name="n_1aveValue【道路】&#10;一人当たり延長">
          <a:extLst>
            <a:ext uri="{FF2B5EF4-FFF2-40B4-BE49-F238E27FC236}">
              <a16:creationId xmlns:a16="http://schemas.microsoft.com/office/drawing/2014/main" id="{41527AA5-EC01-497B-A7ED-7B533BBB7378}"/>
            </a:ext>
          </a:extLst>
        </xdr:cNvPr>
        <xdr:cNvSpPr txBox="1"/>
      </xdr:nvSpPr>
      <xdr:spPr>
        <a:xfrm>
          <a:off x="8239271" y="6598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83444</xdr:rowOff>
    </xdr:from>
    <xdr:ext cx="534377" cy="259045"/>
    <xdr:sp macro="" textlink="">
      <xdr:nvSpPr>
        <xdr:cNvPr id="140" name="n_2aveValue【道路】&#10;一人当たり延長">
          <a:extLst>
            <a:ext uri="{FF2B5EF4-FFF2-40B4-BE49-F238E27FC236}">
              <a16:creationId xmlns:a16="http://schemas.microsoft.com/office/drawing/2014/main" id="{908E46D9-2A01-4028-9A82-6BF41CCC5754}"/>
            </a:ext>
          </a:extLst>
        </xdr:cNvPr>
        <xdr:cNvSpPr txBox="1"/>
      </xdr:nvSpPr>
      <xdr:spPr>
        <a:xfrm>
          <a:off x="7477271" y="6621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72915</xdr:rowOff>
    </xdr:from>
    <xdr:ext cx="534377" cy="259045"/>
    <xdr:sp macro="" textlink="">
      <xdr:nvSpPr>
        <xdr:cNvPr id="141" name="n_3aveValue【道路】&#10;一人当たり延長">
          <a:extLst>
            <a:ext uri="{FF2B5EF4-FFF2-40B4-BE49-F238E27FC236}">
              <a16:creationId xmlns:a16="http://schemas.microsoft.com/office/drawing/2014/main" id="{4706F407-04A2-41B6-91D6-562908D9FE4E}"/>
            </a:ext>
          </a:extLst>
        </xdr:cNvPr>
        <xdr:cNvSpPr txBox="1"/>
      </xdr:nvSpPr>
      <xdr:spPr>
        <a:xfrm>
          <a:off x="6702571" y="6610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77809</xdr:rowOff>
    </xdr:from>
    <xdr:ext cx="534377" cy="259045"/>
    <xdr:sp macro="" textlink="">
      <xdr:nvSpPr>
        <xdr:cNvPr id="142" name="n_4aveValue【道路】&#10;一人当たり延長">
          <a:extLst>
            <a:ext uri="{FF2B5EF4-FFF2-40B4-BE49-F238E27FC236}">
              <a16:creationId xmlns:a16="http://schemas.microsoft.com/office/drawing/2014/main" id="{0EB0AD11-ABC4-464D-9551-A62EC4CB0891}"/>
            </a:ext>
          </a:extLst>
        </xdr:cNvPr>
        <xdr:cNvSpPr txBox="1"/>
      </xdr:nvSpPr>
      <xdr:spPr>
        <a:xfrm>
          <a:off x="5905011" y="6615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42</xdr:row>
      <xdr:rowOff>1166</xdr:rowOff>
    </xdr:from>
    <xdr:ext cx="469744" cy="259045"/>
    <xdr:sp macro="" textlink="">
      <xdr:nvSpPr>
        <xdr:cNvPr id="143" name="n_1mainValue【道路】&#10;一人当たり延長">
          <a:extLst>
            <a:ext uri="{FF2B5EF4-FFF2-40B4-BE49-F238E27FC236}">
              <a16:creationId xmlns:a16="http://schemas.microsoft.com/office/drawing/2014/main" id="{7AD57972-A997-4311-A44F-82FB238E6B77}"/>
            </a:ext>
          </a:extLst>
        </xdr:cNvPr>
        <xdr:cNvSpPr txBox="1"/>
      </xdr:nvSpPr>
      <xdr:spPr>
        <a:xfrm>
          <a:off x="8271587" y="7042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42</xdr:row>
      <xdr:rowOff>1235</xdr:rowOff>
    </xdr:from>
    <xdr:ext cx="469744" cy="259045"/>
    <xdr:sp macro="" textlink="">
      <xdr:nvSpPr>
        <xdr:cNvPr id="144" name="n_2mainValue【道路】&#10;一人当たり延長">
          <a:extLst>
            <a:ext uri="{FF2B5EF4-FFF2-40B4-BE49-F238E27FC236}">
              <a16:creationId xmlns:a16="http://schemas.microsoft.com/office/drawing/2014/main" id="{A838579D-23CB-4146-9594-9663B6399097}"/>
            </a:ext>
          </a:extLst>
        </xdr:cNvPr>
        <xdr:cNvSpPr txBox="1"/>
      </xdr:nvSpPr>
      <xdr:spPr>
        <a:xfrm>
          <a:off x="7509587" y="7042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42</xdr:row>
      <xdr:rowOff>1326</xdr:rowOff>
    </xdr:from>
    <xdr:ext cx="469744" cy="259045"/>
    <xdr:sp macro="" textlink="">
      <xdr:nvSpPr>
        <xdr:cNvPr id="145" name="n_3mainValue【道路】&#10;一人当たり延長">
          <a:extLst>
            <a:ext uri="{FF2B5EF4-FFF2-40B4-BE49-F238E27FC236}">
              <a16:creationId xmlns:a16="http://schemas.microsoft.com/office/drawing/2014/main" id="{AECFC2D3-87B2-428B-A222-756E19FA1E52}"/>
            </a:ext>
          </a:extLst>
        </xdr:cNvPr>
        <xdr:cNvSpPr txBox="1"/>
      </xdr:nvSpPr>
      <xdr:spPr>
        <a:xfrm>
          <a:off x="6712027" y="7042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42</xdr:row>
      <xdr:rowOff>3329</xdr:rowOff>
    </xdr:from>
    <xdr:ext cx="469744" cy="259045"/>
    <xdr:sp macro="" textlink="">
      <xdr:nvSpPr>
        <xdr:cNvPr id="146" name="n_4mainValue【道路】&#10;一人当たり延長">
          <a:extLst>
            <a:ext uri="{FF2B5EF4-FFF2-40B4-BE49-F238E27FC236}">
              <a16:creationId xmlns:a16="http://schemas.microsoft.com/office/drawing/2014/main" id="{14676E1C-1520-4CDC-91AE-E3FC762463A4}"/>
            </a:ext>
          </a:extLst>
        </xdr:cNvPr>
        <xdr:cNvSpPr txBox="1"/>
      </xdr:nvSpPr>
      <xdr:spPr>
        <a:xfrm>
          <a:off x="5937327" y="7044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3959597F-DAFA-4082-A32D-20F1DBA06F81}"/>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27552942-39D2-429B-BC06-5A6FAD841AD3}"/>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9EAA038A-C436-4A55-94ED-F84047718C4E}"/>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CE66A1A3-895F-4B22-B912-A63E44F831D1}"/>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CB49B66F-DC83-4A0B-BFFA-A626E30C6AAA}"/>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CD0621D0-A464-43BA-A844-AF0DA01CEC19}"/>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CD0D58C4-A031-4F24-BD1C-64D8A51D959B}"/>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CC128625-0E02-4BA9-B53B-9E5840E6C1FA}"/>
            </a:ext>
          </a:extLst>
        </xdr:cNvPr>
        <xdr:cNvSpPr/>
      </xdr:nvSpPr>
      <xdr:spPr>
        <a:xfrm>
          <a:off x="670560" y="894207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155" name="正方形/長方形 154">
          <a:extLst>
            <a:ext uri="{FF2B5EF4-FFF2-40B4-BE49-F238E27FC236}">
              <a16:creationId xmlns:a16="http://schemas.microsoft.com/office/drawing/2014/main" id="{408C66A3-7D74-400A-9C6D-642514E529F7}"/>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56" name="正方形/長方形 155">
          <a:extLst>
            <a:ext uri="{FF2B5EF4-FFF2-40B4-BE49-F238E27FC236}">
              <a16:creationId xmlns:a16="http://schemas.microsoft.com/office/drawing/2014/main" id="{99DCE8C5-F773-49C0-B89D-E54CB8ED9F64}"/>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57" name="正方形/長方形 156">
          <a:extLst>
            <a:ext uri="{FF2B5EF4-FFF2-40B4-BE49-F238E27FC236}">
              <a16:creationId xmlns:a16="http://schemas.microsoft.com/office/drawing/2014/main" id="{35E98FE7-1428-4833-B37C-4576614B4876}"/>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58" name="正方形/長方形 157">
          <a:extLst>
            <a:ext uri="{FF2B5EF4-FFF2-40B4-BE49-F238E27FC236}">
              <a16:creationId xmlns:a16="http://schemas.microsoft.com/office/drawing/2014/main" id="{A4BCBE82-61D6-4E4D-9F68-0CD132F3033D}"/>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59" name="正方形/長方形 158">
          <a:extLst>
            <a:ext uri="{FF2B5EF4-FFF2-40B4-BE49-F238E27FC236}">
              <a16:creationId xmlns:a16="http://schemas.microsoft.com/office/drawing/2014/main" id="{15B466B9-6488-48E6-A3DD-799134F95A9F}"/>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60" name="正方形/長方形 159">
          <a:extLst>
            <a:ext uri="{FF2B5EF4-FFF2-40B4-BE49-F238E27FC236}">
              <a16:creationId xmlns:a16="http://schemas.microsoft.com/office/drawing/2014/main" id="{E064C0CE-4EFF-4039-B6EE-C8DEB4CEF469}"/>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1" name="正方形/長方形 160">
          <a:extLst>
            <a:ext uri="{FF2B5EF4-FFF2-40B4-BE49-F238E27FC236}">
              <a16:creationId xmlns:a16="http://schemas.microsoft.com/office/drawing/2014/main" id="{BA346549-A86B-4DC0-A2DA-B07C14645723}"/>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2" name="正方形/長方形 161">
          <a:extLst>
            <a:ext uri="{FF2B5EF4-FFF2-40B4-BE49-F238E27FC236}">
              <a16:creationId xmlns:a16="http://schemas.microsoft.com/office/drawing/2014/main" id="{5E723FD1-E785-4B39-98AA-AC0720AC60AD}"/>
            </a:ext>
          </a:extLst>
        </xdr:cNvPr>
        <xdr:cNvSpPr/>
      </xdr:nvSpPr>
      <xdr:spPr>
        <a:xfrm>
          <a:off x="5826760" y="894207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163" name="正方形/長方形 162">
          <a:extLst>
            <a:ext uri="{FF2B5EF4-FFF2-40B4-BE49-F238E27FC236}">
              <a16:creationId xmlns:a16="http://schemas.microsoft.com/office/drawing/2014/main" id="{032E7134-3F2A-418B-90F8-94E1E8AC3EA4}"/>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4" name="正方形/長方形 163">
          <a:extLst>
            <a:ext uri="{FF2B5EF4-FFF2-40B4-BE49-F238E27FC236}">
              <a16:creationId xmlns:a16="http://schemas.microsoft.com/office/drawing/2014/main" id="{B17FF3D2-C0B6-41E4-9DA8-C9D4539CBA22}"/>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5" name="正方形/長方形 164">
          <a:extLst>
            <a:ext uri="{FF2B5EF4-FFF2-40B4-BE49-F238E27FC236}">
              <a16:creationId xmlns:a16="http://schemas.microsoft.com/office/drawing/2014/main" id="{01B40749-6CCB-4EE1-B69F-FC08DEFEE030}"/>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6" name="正方形/長方形 165">
          <a:extLst>
            <a:ext uri="{FF2B5EF4-FFF2-40B4-BE49-F238E27FC236}">
              <a16:creationId xmlns:a16="http://schemas.microsoft.com/office/drawing/2014/main" id="{78E238F1-1466-426E-9AF2-20B398643917}"/>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7" name="正方形/長方形 166">
          <a:extLst>
            <a:ext uri="{FF2B5EF4-FFF2-40B4-BE49-F238E27FC236}">
              <a16:creationId xmlns:a16="http://schemas.microsoft.com/office/drawing/2014/main" id="{9F584D85-CE93-4F04-B5DB-5954B62A1AA9}"/>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68" name="正方形/長方形 167">
          <a:extLst>
            <a:ext uri="{FF2B5EF4-FFF2-40B4-BE49-F238E27FC236}">
              <a16:creationId xmlns:a16="http://schemas.microsoft.com/office/drawing/2014/main" id="{4C6222B8-D7F6-453E-8F16-6FA2574DE5E8}"/>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69" name="正方形/長方形 168">
          <a:extLst>
            <a:ext uri="{FF2B5EF4-FFF2-40B4-BE49-F238E27FC236}">
              <a16:creationId xmlns:a16="http://schemas.microsoft.com/office/drawing/2014/main" id="{319DBFA4-4BD9-4873-91D1-1E387A72E0DE}"/>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70" name="正方形/長方形 169">
          <a:extLst>
            <a:ext uri="{FF2B5EF4-FFF2-40B4-BE49-F238E27FC236}">
              <a16:creationId xmlns:a16="http://schemas.microsoft.com/office/drawing/2014/main" id="{F5CEC286-F3B1-46D3-B32C-5C56D10C5C0D}"/>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71" name="テキスト ボックス 170">
          <a:extLst>
            <a:ext uri="{FF2B5EF4-FFF2-40B4-BE49-F238E27FC236}">
              <a16:creationId xmlns:a16="http://schemas.microsoft.com/office/drawing/2014/main" id="{36B02623-F14D-49C5-AD09-531077055E18}"/>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72" name="直線コネクタ 171">
          <a:extLst>
            <a:ext uri="{FF2B5EF4-FFF2-40B4-BE49-F238E27FC236}">
              <a16:creationId xmlns:a16="http://schemas.microsoft.com/office/drawing/2014/main" id="{4156F183-B11C-4F88-A998-B98FC693E091}"/>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73" name="テキスト ボックス 172">
          <a:extLst>
            <a:ext uri="{FF2B5EF4-FFF2-40B4-BE49-F238E27FC236}">
              <a16:creationId xmlns:a16="http://schemas.microsoft.com/office/drawing/2014/main" id="{FB64E807-2CF2-4EB8-892A-720B575C43DB}"/>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174" name="直線コネクタ 173">
          <a:extLst>
            <a:ext uri="{FF2B5EF4-FFF2-40B4-BE49-F238E27FC236}">
              <a16:creationId xmlns:a16="http://schemas.microsoft.com/office/drawing/2014/main" id="{3C0863F7-CFEA-4F33-9316-6E1CB17B8A0E}"/>
            </a:ext>
          </a:extLst>
        </xdr:cNvPr>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175" name="テキスト ボックス 174">
          <a:extLst>
            <a:ext uri="{FF2B5EF4-FFF2-40B4-BE49-F238E27FC236}">
              <a16:creationId xmlns:a16="http://schemas.microsoft.com/office/drawing/2014/main" id="{1285BF9D-B5CC-4826-8E3F-4A00BB087B7C}"/>
            </a:ext>
          </a:extLst>
        </xdr:cNvPr>
        <xdr:cNvSpPr txBox="1"/>
      </xdr:nvSpPr>
      <xdr:spPr>
        <a:xfrm>
          <a:off x="27196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176" name="直線コネクタ 175">
          <a:extLst>
            <a:ext uri="{FF2B5EF4-FFF2-40B4-BE49-F238E27FC236}">
              <a16:creationId xmlns:a16="http://schemas.microsoft.com/office/drawing/2014/main" id="{82CEB760-B13C-4B59-AD42-EA4E2CAE5804}"/>
            </a:ext>
          </a:extLst>
        </xdr:cNvPr>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177" name="テキスト ボックス 176">
          <a:extLst>
            <a:ext uri="{FF2B5EF4-FFF2-40B4-BE49-F238E27FC236}">
              <a16:creationId xmlns:a16="http://schemas.microsoft.com/office/drawing/2014/main" id="{AED2D907-ACDD-450F-8EC6-E2E2CEFCAC88}"/>
            </a:ext>
          </a:extLst>
        </xdr:cNvPr>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178" name="直線コネクタ 177">
          <a:extLst>
            <a:ext uri="{FF2B5EF4-FFF2-40B4-BE49-F238E27FC236}">
              <a16:creationId xmlns:a16="http://schemas.microsoft.com/office/drawing/2014/main" id="{731835FA-6190-4A44-90EF-9C1605E46DDA}"/>
            </a:ext>
          </a:extLst>
        </xdr:cNvPr>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179" name="テキスト ボックス 178">
          <a:extLst>
            <a:ext uri="{FF2B5EF4-FFF2-40B4-BE49-F238E27FC236}">
              <a16:creationId xmlns:a16="http://schemas.microsoft.com/office/drawing/2014/main" id="{257D54EE-CB44-4A6B-875A-D8F5C1A5902D}"/>
            </a:ext>
          </a:extLst>
        </xdr:cNvPr>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180" name="直線コネクタ 179">
          <a:extLst>
            <a:ext uri="{FF2B5EF4-FFF2-40B4-BE49-F238E27FC236}">
              <a16:creationId xmlns:a16="http://schemas.microsoft.com/office/drawing/2014/main" id="{E407433D-440D-4EF3-8938-E5CE9CEB70A3}"/>
            </a:ext>
          </a:extLst>
        </xdr:cNvPr>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181" name="テキスト ボックス 180">
          <a:extLst>
            <a:ext uri="{FF2B5EF4-FFF2-40B4-BE49-F238E27FC236}">
              <a16:creationId xmlns:a16="http://schemas.microsoft.com/office/drawing/2014/main" id="{D9598416-67C8-4AF5-BC95-BE212E9D2CBF}"/>
            </a:ext>
          </a:extLst>
        </xdr:cNvPr>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182" name="直線コネクタ 181">
          <a:extLst>
            <a:ext uri="{FF2B5EF4-FFF2-40B4-BE49-F238E27FC236}">
              <a16:creationId xmlns:a16="http://schemas.microsoft.com/office/drawing/2014/main" id="{35D211B3-990D-413F-8107-35179FA953D9}"/>
            </a:ext>
          </a:extLst>
        </xdr:cNvPr>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183" name="テキスト ボックス 182">
          <a:extLst>
            <a:ext uri="{FF2B5EF4-FFF2-40B4-BE49-F238E27FC236}">
              <a16:creationId xmlns:a16="http://schemas.microsoft.com/office/drawing/2014/main" id="{2371D0B8-FB25-4900-8EA3-AECE340FE8E3}"/>
            </a:ext>
          </a:extLst>
        </xdr:cNvPr>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184" name="直線コネクタ 183">
          <a:extLst>
            <a:ext uri="{FF2B5EF4-FFF2-40B4-BE49-F238E27FC236}">
              <a16:creationId xmlns:a16="http://schemas.microsoft.com/office/drawing/2014/main" id="{357E771B-0037-4E13-91EE-AA4B7C2DAFE4}"/>
            </a:ext>
          </a:extLst>
        </xdr:cNvPr>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185" name="テキスト ボックス 184">
          <a:extLst>
            <a:ext uri="{FF2B5EF4-FFF2-40B4-BE49-F238E27FC236}">
              <a16:creationId xmlns:a16="http://schemas.microsoft.com/office/drawing/2014/main" id="{AC39EC00-C70C-435F-AD4A-0F7208A82B15}"/>
            </a:ext>
          </a:extLst>
        </xdr:cNvPr>
        <xdr:cNvSpPr txBox="1"/>
      </xdr:nvSpPr>
      <xdr:spPr>
        <a:xfrm>
          <a:off x="37734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6" name="直線コネクタ 185">
          <a:extLst>
            <a:ext uri="{FF2B5EF4-FFF2-40B4-BE49-F238E27FC236}">
              <a16:creationId xmlns:a16="http://schemas.microsoft.com/office/drawing/2014/main" id="{D13E6A2D-AFB9-4B74-855C-94FAB506BFC2}"/>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187" name="【公営住宅】&#10;有形固定資産減価償却率グラフ枠">
          <a:extLst>
            <a:ext uri="{FF2B5EF4-FFF2-40B4-BE49-F238E27FC236}">
              <a16:creationId xmlns:a16="http://schemas.microsoft.com/office/drawing/2014/main" id="{7BC50B48-7552-4D03-B302-7BB20FFD9523}"/>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109945</xdr:rowOff>
    </xdr:from>
    <xdr:to>
      <xdr:col>24</xdr:col>
      <xdr:colOff>62865</xdr:colOff>
      <xdr:row>86</xdr:row>
      <xdr:rowOff>168729</xdr:rowOff>
    </xdr:to>
    <xdr:cxnSp macro="">
      <xdr:nvCxnSpPr>
        <xdr:cNvPr id="188" name="直線コネクタ 187">
          <a:extLst>
            <a:ext uri="{FF2B5EF4-FFF2-40B4-BE49-F238E27FC236}">
              <a16:creationId xmlns:a16="http://schemas.microsoft.com/office/drawing/2014/main" id="{F31BBD4E-A49C-469E-8C12-7A46CE7BF5F4}"/>
            </a:ext>
          </a:extLst>
        </xdr:cNvPr>
        <xdr:cNvCxnSpPr/>
      </xdr:nvCxnSpPr>
      <xdr:spPr>
        <a:xfrm flipV="1">
          <a:off x="4086225" y="13185865"/>
          <a:ext cx="0" cy="13999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189" name="【公営住宅】&#10;有形固定資産減価償却率最小値テキスト">
          <a:extLst>
            <a:ext uri="{FF2B5EF4-FFF2-40B4-BE49-F238E27FC236}">
              <a16:creationId xmlns:a16="http://schemas.microsoft.com/office/drawing/2014/main" id="{6AC1D26D-6A48-488C-A692-7C471C1EEE2E}"/>
            </a:ext>
          </a:extLst>
        </xdr:cNvPr>
        <xdr:cNvSpPr txBox="1"/>
      </xdr:nvSpPr>
      <xdr:spPr>
        <a:xfrm>
          <a:off x="4124960" y="14585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190" name="直線コネクタ 189">
          <a:extLst>
            <a:ext uri="{FF2B5EF4-FFF2-40B4-BE49-F238E27FC236}">
              <a16:creationId xmlns:a16="http://schemas.microsoft.com/office/drawing/2014/main" id="{49E408FB-06AA-4FB1-A485-4242B16A6265}"/>
            </a:ext>
          </a:extLst>
        </xdr:cNvPr>
        <xdr:cNvCxnSpPr/>
      </xdr:nvCxnSpPr>
      <xdr:spPr>
        <a:xfrm>
          <a:off x="4020820" y="145857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56622</xdr:rowOff>
    </xdr:from>
    <xdr:ext cx="405111" cy="259045"/>
    <xdr:sp macro="" textlink="">
      <xdr:nvSpPr>
        <xdr:cNvPr id="191" name="【公営住宅】&#10;有形固定資産減価償却率最大値テキスト">
          <a:extLst>
            <a:ext uri="{FF2B5EF4-FFF2-40B4-BE49-F238E27FC236}">
              <a16:creationId xmlns:a16="http://schemas.microsoft.com/office/drawing/2014/main" id="{8767CEAF-B13E-47D9-A571-EAB77C978278}"/>
            </a:ext>
          </a:extLst>
        </xdr:cNvPr>
        <xdr:cNvSpPr txBox="1"/>
      </xdr:nvSpPr>
      <xdr:spPr>
        <a:xfrm>
          <a:off x="4124960" y="12964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109945</xdr:rowOff>
    </xdr:from>
    <xdr:to>
      <xdr:col>24</xdr:col>
      <xdr:colOff>152400</xdr:colOff>
      <xdr:row>78</xdr:row>
      <xdr:rowOff>109945</xdr:rowOff>
    </xdr:to>
    <xdr:cxnSp macro="">
      <xdr:nvCxnSpPr>
        <xdr:cNvPr id="192" name="直線コネクタ 191">
          <a:extLst>
            <a:ext uri="{FF2B5EF4-FFF2-40B4-BE49-F238E27FC236}">
              <a16:creationId xmlns:a16="http://schemas.microsoft.com/office/drawing/2014/main" id="{280C83B5-75E8-45FC-B012-FFB8D9C2C8C3}"/>
            </a:ext>
          </a:extLst>
        </xdr:cNvPr>
        <xdr:cNvCxnSpPr/>
      </xdr:nvCxnSpPr>
      <xdr:spPr>
        <a:xfrm>
          <a:off x="4020820" y="131858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6548</xdr:rowOff>
    </xdr:from>
    <xdr:ext cx="405111" cy="259045"/>
    <xdr:sp macro="" textlink="">
      <xdr:nvSpPr>
        <xdr:cNvPr id="193" name="【公営住宅】&#10;有形固定資産減価償却率平均値テキスト">
          <a:extLst>
            <a:ext uri="{FF2B5EF4-FFF2-40B4-BE49-F238E27FC236}">
              <a16:creationId xmlns:a16="http://schemas.microsoft.com/office/drawing/2014/main" id="{ED823CE8-E2F9-4CB9-A243-D2A5A8FA63DD}"/>
            </a:ext>
          </a:extLst>
        </xdr:cNvPr>
        <xdr:cNvSpPr txBox="1"/>
      </xdr:nvSpPr>
      <xdr:spPr>
        <a:xfrm>
          <a:off x="4124960" y="1392066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28121</xdr:rowOff>
    </xdr:from>
    <xdr:to>
      <xdr:col>24</xdr:col>
      <xdr:colOff>114300</xdr:colOff>
      <xdr:row>83</xdr:row>
      <xdr:rowOff>129721</xdr:rowOff>
    </xdr:to>
    <xdr:sp macro="" textlink="">
      <xdr:nvSpPr>
        <xdr:cNvPr id="194" name="フローチャート: 判断 193">
          <a:extLst>
            <a:ext uri="{FF2B5EF4-FFF2-40B4-BE49-F238E27FC236}">
              <a16:creationId xmlns:a16="http://schemas.microsoft.com/office/drawing/2014/main" id="{2B344241-2940-4B5D-8903-79EE6A7B2E20}"/>
            </a:ext>
          </a:extLst>
        </xdr:cNvPr>
        <xdr:cNvSpPr/>
      </xdr:nvSpPr>
      <xdr:spPr>
        <a:xfrm>
          <a:off x="4036060" y="13942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160382</xdr:rowOff>
    </xdr:from>
    <xdr:to>
      <xdr:col>20</xdr:col>
      <xdr:colOff>38100</xdr:colOff>
      <xdr:row>83</xdr:row>
      <xdr:rowOff>90532</xdr:rowOff>
    </xdr:to>
    <xdr:sp macro="" textlink="">
      <xdr:nvSpPr>
        <xdr:cNvPr id="195" name="フローチャート: 判断 194">
          <a:extLst>
            <a:ext uri="{FF2B5EF4-FFF2-40B4-BE49-F238E27FC236}">
              <a16:creationId xmlns:a16="http://schemas.microsoft.com/office/drawing/2014/main" id="{B48D704B-7301-436C-89F3-7A183523D5DE}"/>
            </a:ext>
          </a:extLst>
        </xdr:cNvPr>
        <xdr:cNvSpPr/>
      </xdr:nvSpPr>
      <xdr:spPr>
        <a:xfrm>
          <a:off x="3312160" y="1390686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168548</xdr:rowOff>
    </xdr:from>
    <xdr:to>
      <xdr:col>15</xdr:col>
      <xdr:colOff>101600</xdr:colOff>
      <xdr:row>83</xdr:row>
      <xdr:rowOff>98698</xdr:rowOff>
    </xdr:to>
    <xdr:sp macro="" textlink="">
      <xdr:nvSpPr>
        <xdr:cNvPr id="196" name="フローチャート: 判断 195">
          <a:extLst>
            <a:ext uri="{FF2B5EF4-FFF2-40B4-BE49-F238E27FC236}">
              <a16:creationId xmlns:a16="http://schemas.microsoft.com/office/drawing/2014/main" id="{852164D5-9DB3-4345-B1D1-B89B3C0A4B34}"/>
            </a:ext>
          </a:extLst>
        </xdr:cNvPr>
        <xdr:cNvSpPr/>
      </xdr:nvSpPr>
      <xdr:spPr>
        <a:xfrm>
          <a:off x="2514600" y="1391502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363</xdr:rowOff>
    </xdr:from>
    <xdr:to>
      <xdr:col>10</xdr:col>
      <xdr:colOff>165100</xdr:colOff>
      <xdr:row>83</xdr:row>
      <xdr:rowOff>101963</xdr:rowOff>
    </xdr:to>
    <xdr:sp macro="" textlink="">
      <xdr:nvSpPr>
        <xdr:cNvPr id="197" name="フローチャート: 判断 196">
          <a:extLst>
            <a:ext uri="{FF2B5EF4-FFF2-40B4-BE49-F238E27FC236}">
              <a16:creationId xmlns:a16="http://schemas.microsoft.com/office/drawing/2014/main" id="{F5CEEF2F-E3E9-43AB-BA13-F24B4A2B9763}"/>
            </a:ext>
          </a:extLst>
        </xdr:cNvPr>
        <xdr:cNvSpPr/>
      </xdr:nvSpPr>
      <xdr:spPr>
        <a:xfrm>
          <a:off x="1739900" y="13914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57513</xdr:rowOff>
    </xdr:from>
    <xdr:to>
      <xdr:col>6</xdr:col>
      <xdr:colOff>38100</xdr:colOff>
      <xdr:row>83</xdr:row>
      <xdr:rowOff>159113</xdr:rowOff>
    </xdr:to>
    <xdr:sp macro="" textlink="">
      <xdr:nvSpPr>
        <xdr:cNvPr id="198" name="フローチャート: 判断 197">
          <a:extLst>
            <a:ext uri="{FF2B5EF4-FFF2-40B4-BE49-F238E27FC236}">
              <a16:creationId xmlns:a16="http://schemas.microsoft.com/office/drawing/2014/main" id="{F1502A57-2AA9-44AB-8E75-FE2F8A9F9922}"/>
            </a:ext>
          </a:extLst>
        </xdr:cNvPr>
        <xdr:cNvSpPr/>
      </xdr:nvSpPr>
      <xdr:spPr>
        <a:xfrm>
          <a:off x="965200" y="1397163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99" name="テキスト ボックス 198">
          <a:extLst>
            <a:ext uri="{FF2B5EF4-FFF2-40B4-BE49-F238E27FC236}">
              <a16:creationId xmlns:a16="http://schemas.microsoft.com/office/drawing/2014/main" id="{0218E457-128F-4701-A9E5-FAF509343600}"/>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00" name="テキスト ボックス 199">
          <a:extLst>
            <a:ext uri="{FF2B5EF4-FFF2-40B4-BE49-F238E27FC236}">
              <a16:creationId xmlns:a16="http://schemas.microsoft.com/office/drawing/2014/main" id="{B6B524EC-AA54-498B-9A10-E7A54CF9AD5E}"/>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01" name="テキスト ボックス 200">
          <a:extLst>
            <a:ext uri="{FF2B5EF4-FFF2-40B4-BE49-F238E27FC236}">
              <a16:creationId xmlns:a16="http://schemas.microsoft.com/office/drawing/2014/main" id="{18B111EF-BD88-4035-818A-55F5F08ACD81}"/>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02" name="テキスト ボックス 201">
          <a:extLst>
            <a:ext uri="{FF2B5EF4-FFF2-40B4-BE49-F238E27FC236}">
              <a16:creationId xmlns:a16="http://schemas.microsoft.com/office/drawing/2014/main" id="{7219DEC8-5741-4088-B3D5-949BBC4DE27C}"/>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3" name="テキスト ボックス 202">
          <a:extLst>
            <a:ext uri="{FF2B5EF4-FFF2-40B4-BE49-F238E27FC236}">
              <a16:creationId xmlns:a16="http://schemas.microsoft.com/office/drawing/2014/main" id="{6356B9A9-E7BE-484C-8ED6-900748DF098F}"/>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60779</xdr:rowOff>
    </xdr:from>
    <xdr:to>
      <xdr:col>24</xdr:col>
      <xdr:colOff>114300</xdr:colOff>
      <xdr:row>81</xdr:row>
      <xdr:rowOff>162379</xdr:rowOff>
    </xdr:to>
    <xdr:sp macro="" textlink="">
      <xdr:nvSpPr>
        <xdr:cNvPr id="204" name="楕円 203">
          <a:extLst>
            <a:ext uri="{FF2B5EF4-FFF2-40B4-BE49-F238E27FC236}">
              <a16:creationId xmlns:a16="http://schemas.microsoft.com/office/drawing/2014/main" id="{C042C4B6-F409-4AE9-A1AF-90E2C291A8E5}"/>
            </a:ext>
          </a:extLst>
        </xdr:cNvPr>
        <xdr:cNvSpPr/>
      </xdr:nvSpPr>
      <xdr:spPr>
        <a:xfrm>
          <a:off x="4036060" y="13639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83656</xdr:rowOff>
    </xdr:from>
    <xdr:ext cx="405111" cy="259045"/>
    <xdr:sp macro="" textlink="">
      <xdr:nvSpPr>
        <xdr:cNvPr id="205" name="【公営住宅】&#10;有形固定資産減価償却率該当値テキスト">
          <a:extLst>
            <a:ext uri="{FF2B5EF4-FFF2-40B4-BE49-F238E27FC236}">
              <a16:creationId xmlns:a16="http://schemas.microsoft.com/office/drawing/2014/main" id="{7FD1B023-3906-46AE-84A8-1B92C2781F2D}"/>
            </a:ext>
          </a:extLst>
        </xdr:cNvPr>
        <xdr:cNvSpPr txBox="1"/>
      </xdr:nvSpPr>
      <xdr:spPr>
        <a:xfrm>
          <a:off x="4124960" y="134948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10161</xdr:rowOff>
    </xdr:from>
    <xdr:to>
      <xdr:col>20</xdr:col>
      <xdr:colOff>38100</xdr:colOff>
      <xdr:row>82</xdr:row>
      <xdr:rowOff>111761</xdr:rowOff>
    </xdr:to>
    <xdr:sp macro="" textlink="">
      <xdr:nvSpPr>
        <xdr:cNvPr id="206" name="楕円 205">
          <a:extLst>
            <a:ext uri="{FF2B5EF4-FFF2-40B4-BE49-F238E27FC236}">
              <a16:creationId xmlns:a16="http://schemas.microsoft.com/office/drawing/2014/main" id="{6F5612EB-35F9-4540-8CB1-1B802FA6871C}"/>
            </a:ext>
          </a:extLst>
        </xdr:cNvPr>
        <xdr:cNvSpPr/>
      </xdr:nvSpPr>
      <xdr:spPr>
        <a:xfrm>
          <a:off x="3312160" y="1375664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111579</xdr:rowOff>
    </xdr:from>
    <xdr:to>
      <xdr:col>24</xdr:col>
      <xdr:colOff>63500</xdr:colOff>
      <xdr:row>82</xdr:row>
      <xdr:rowOff>60961</xdr:rowOff>
    </xdr:to>
    <xdr:cxnSp macro="">
      <xdr:nvCxnSpPr>
        <xdr:cNvPr id="207" name="直線コネクタ 206">
          <a:extLst>
            <a:ext uri="{FF2B5EF4-FFF2-40B4-BE49-F238E27FC236}">
              <a16:creationId xmlns:a16="http://schemas.microsoft.com/office/drawing/2014/main" id="{C4A4FAE2-FDA3-4316-AEE7-559CB6772FFB}"/>
            </a:ext>
          </a:extLst>
        </xdr:cNvPr>
        <xdr:cNvCxnSpPr/>
      </xdr:nvCxnSpPr>
      <xdr:spPr>
        <a:xfrm flipV="1">
          <a:off x="3355340" y="13690419"/>
          <a:ext cx="731520" cy="117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16692</xdr:rowOff>
    </xdr:from>
    <xdr:to>
      <xdr:col>15</xdr:col>
      <xdr:colOff>101600</xdr:colOff>
      <xdr:row>80</xdr:row>
      <xdr:rowOff>118292</xdr:rowOff>
    </xdr:to>
    <xdr:sp macro="" textlink="">
      <xdr:nvSpPr>
        <xdr:cNvPr id="208" name="楕円 207">
          <a:extLst>
            <a:ext uri="{FF2B5EF4-FFF2-40B4-BE49-F238E27FC236}">
              <a16:creationId xmlns:a16="http://schemas.microsoft.com/office/drawing/2014/main" id="{16961FF1-E2A9-4D4F-A06F-AD2C50E32507}"/>
            </a:ext>
          </a:extLst>
        </xdr:cNvPr>
        <xdr:cNvSpPr/>
      </xdr:nvSpPr>
      <xdr:spPr>
        <a:xfrm>
          <a:off x="2514600" y="13427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67492</xdr:rowOff>
    </xdr:from>
    <xdr:to>
      <xdr:col>19</xdr:col>
      <xdr:colOff>177800</xdr:colOff>
      <xdr:row>82</xdr:row>
      <xdr:rowOff>60961</xdr:rowOff>
    </xdr:to>
    <xdr:cxnSp macro="">
      <xdr:nvCxnSpPr>
        <xdr:cNvPr id="209" name="直線コネクタ 208">
          <a:extLst>
            <a:ext uri="{FF2B5EF4-FFF2-40B4-BE49-F238E27FC236}">
              <a16:creationId xmlns:a16="http://schemas.microsoft.com/office/drawing/2014/main" id="{E033D75D-E150-4B12-8008-72511D5A0E6B}"/>
            </a:ext>
          </a:extLst>
        </xdr:cNvPr>
        <xdr:cNvCxnSpPr/>
      </xdr:nvCxnSpPr>
      <xdr:spPr>
        <a:xfrm>
          <a:off x="2565400" y="13478692"/>
          <a:ext cx="789940" cy="328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36286</xdr:rowOff>
    </xdr:from>
    <xdr:to>
      <xdr:col>10</xdr:col>
      <xdr:colOff>165100</xdr:colOff>
      <xdr:row>82</xdr:row>
      <xdr:rowOff>137886</xdr:rowOff>
    </xdr:to>
    <xdr:sp macro="" textlink="">
      <xdr:nvSpPr>
        <xdr:cNvPr id="210" name="楕円 209">
          <a:extLst>
            <a:ext uri="{FF2B5EF4-FFF2-40B4-BE49-F238E27FC236}">
              <a16:creationId xmlns:a16="http://schemas.microsoft.com/office/drawing/2014/main" id="{892BD23F-BD73-444D-99B3-834C162ED900}"/>
            </a:ext>
          </a:extLst>
        </xdr:cNvPr>
        <xdr:cNvSpPr/>
      </xdr:nvSpPr>
      <xdr:spPr>
        <a:xfrm>
          <a:off x="1739900" y="13782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67492</xdr:rowOff>
    </xdr:from>
    <xdr:to>
      <xdr:col>15</xdr:col>
      <xdr:colOff>50800</xdr:colOff>
      <xdr:row>82</xdr:row>
      <xdr:rowOff>87086</xdr:rowOff>
    </xdr:to>
    <xdr:cxnSp macro="">
      <xdr:nvCxnSpPr>
        <xdr:cNvPr id="211" name="直線コネクタ 210">
          <a:extLst>
            <a:ext uri="{FF2B5EF4-FFF2-40B4-BE49-F238E27FC236}">
              <a16:creationId xmlns:a16="http://schemas.microsoft.com/office/drawing/2014/main" id="{43123978-B7BE-4E50-A5C6-7C560A4F32A8}"/>
            </a:ext>
          </a:extLst>
        </xdr:cNvPr>
        <xdr:cNvCxnSpPr/>
      </xdr:nvCxnSpPr>
      <xdr:spPr>
        <a:xfrm flipV="1">
          <a:off x="1790700" y="13478692"/>
          <a:ext cx="774700" cy="354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144055</xdr:rowOff>
    </xdr:from>
    <xdr:to>
      <xdr:col>6</xdr:col>
      <xdr:colOff>38100</xdr:colOff>
      <xdr:row>83</xdr:row>
      <xdr:rowOff>74205</xdr:rowOff>
    </xdr:to>
    <xdr:sp macro="" textlink="">
      <xdr:nvSpPr>
        <xdr:cNvPr id="212" name="楕円 211">
          <a:extLst>
            <a:ext uri="{FF2B5EF4-FFF2-40B4-BE49-F238E27FC236}">
              <a16:creationId xmlns:a16="http://schemas.microsoft.com/office/drawing/2014/main" id="{2BD33C75-92BB-4D94-B099-4348B30F0DEC}"/>
            </a:ext>
          </a:extLst>
        </xdr:cNvPr>
        <xdr:cNvSpPr/>
      </xdr:nvSpPr>
      <xdr:spPr>
        <a:xfrm>
          <a:off x="965200" y="1389053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87086</xdr:rowOff>
    </xdr:from>
    <xdr:to>
      <xdr:col>10</xdr:col>
      <xdr:colOff>114300</xdr:colOff>
      <xdr:row>83</xdr:row>
      <xdr:rowOff>23405</xdr:rowOff>
    </xdr:to>
    <xdr:cxnSp macro="">
      <xdr:nvCxnSpPr>
        <xdr:cNvPr id="213" name="直線コネクタ 212">
          <a:extLst>
            <a:ext uri="{FF2B5EF4-FFF2-40B4-BE49-F238E27FC236}">
              <a16:creationId xmlns:a16="http://schemas.microsoft.com/office/drawing/2014/main" id="{34FC913C-048C-445D-9F94-561D729C41BD}"/>
            </a:ext>
          </a:extLst>
        </xdr:cNvPr>
        <xdr:cNvCxnSpPr/>
      </xdr:nvCxnSpPr>
      <xdr:spPr>
        <a:xfrm flipV="1">
          <a:off x="1008380" y="13833566"/>
          <a:ext cx="782320" cy="103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81659</xdr:rowOff>
    </xdr:from>
    <xdr:ext cx="405111" cy="259045"/>
    <xdr:sp macro="" textlink="">
      <xdr:nvSpPr>
        <xdr:cNvPr id="214" name="n_1aveValue【公営住宅】&#10;有形固定資産減価償却率">
          <a:extLst>
            <a:ext uri="{FF2B5EF4-FFF2-40B4-BE49-F238E27FC236}">
              <a16:creationId xmlns:a16="http://schemas.microsoft.com/office/drawing/2014/main" id="{3C92C991-6068-4A78-997F-C17367CD4E1E}"/>
            </a:ext>
          </a:extLst>
        </xdr:cNvPr>
        <xdr:cNvSpPr txBox="1"/>
      </xdr:nvSpPr>
      <xdr:spPr>
        <a:xfrm>
          <a:off x="3170564" y="13995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89825</xdr:rowOff>
    </xdr:from>
    <xdr:ext cx="405111" cy="259045"/>
    <xdr:sp macro="" textlink="">
      <xdr:nvSpPr>
        <xdr:cNvPr id="215" name="n_2aveValue【公営住宅】&#10;有形固定資産減価償却率">
          <a:extLst>
            <a:ext uri="{FF2B5EF4-FFF2-40B4-BE49-F238E27FC236}">
              <a16:creationId xmlns:a16="http://schemas.microsoft.com/office/drawing/2014/main" id="{92FFEDCB-169A-4B91-8337-4FCC36857C18}"/>
            </a:ext>
          </a:extLst>
        </xdr:cNvPr>
        <xdr:cNvSpPr txBox="1"/>
      </xdr:nvSpPr>
      <xdr:spPr>
        <a:xfrm>
          <a:off x="2385704" y="140039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93090</xdr:rowOff>
    </xdr:from>
    <xdr:ext cx="405111" cy="259045"/>
    <xdr:sp macro="" textlink="">
      <xdr:nvSpPr>
        <xdr:cNvPr id="216" name="n_3aveValue【公営住宅】&#10;有形固定資産減価償却率">
          <a:extLst>
            <a:ext uri="{FF2B5EF4-FFF2-40B4-BE49-F238E27FC236}">
              <a16:creationId xmlns:a16="http://schemas.microsoft.com/office/drawing/2014/main" id="{B262362F-281D-4AE9-A2F3-07203F690695}"/>
            </a:ext>
          </a:extLst>
        </xdr:cNvPr>
        <xdr:cNvSpPr txBox="1"/>
      </xdr:nvSpPr>
      <xdr:spPr>
        <a:xfrm>
          <a:off x="1611004" y="140072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150240</xdr:rowOff>
    </xdr:from>
    <xdr:ext cx="405111" cy="259045"/>
    <xdr:sp macro="" textlink="">
      <xdr:nvSpPr>
        <xdr:cNvPr id="217" name="n_4aveValue【公営住宅】&#10;有形固定資産減価償却率">
          <a:extLst>
            <a:ext uri="{FF2B5EF4-FFF2-40B4-BE49-F238E27FC236}">
              <a16:creationId xmlns:a16="http://schemas.microsoft.com/office/drawing/2014/main" id="{1AB9FF87-C42C-43C4-BDB3-0F910C15C88D}"/>
            </a:ext>
          </a:extLst>
        </xdr:cNvPr>
        <xdr:cNvSpPr txBox="1"/>
      </xdr:nvSpPr>
      <xdr:spPr>
        <a:xfrm>
          <a:off x="836304" y="140643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128288</xdr:rowOff>
    </xdr:from>
    <xdr:ext cx="405111" cy="259045"/>
    <xdr:sp macro="" textlink="">
      <xdr:nvSpPr>
        <xdr:cNvPr id="218" name="n_1mainValue【公営住宅】&#10;有形固定資産減価償却率">
          <a:extLst>
            <a:ext uri="{FF2B5EF4-FFF2-40B4-BE49-F238E27FC236}">
              <a16:creationId xmlns:a16="http://schemas.microsoft.com/office/drawing/2014/main" id="{BEEA865B-16C7-4DFF-952D-B6E6F01AB4A0}"/>
            </a:ext>
          </a:extLst>
        </xdr:cNvPr>
        <xdr:cNvSpPr txBox="1"/>
      </xdr:nvSpPr>
      <xdr:spPr>
        <a:xfrm>
          <a:off x="3170564" y="13539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134819</xdr:rowOff>
    </xdr:from>
    <xdr:ext cx="405111" cy="259045"/>
    <xdr:sp macro="" textlink="">
      <xdr:nvSpPr>
        <xdr:cNvPr id="219" name="n_2mainValue【公営住宅】&#10;有形固定資産減価償却率">
          <a:extLst>
            <a:ext uri="{FF2B5EF4-FFF2-40B4-BE49-F238E27FC236}">
              <a16:creationId xmlns:a16="http://schemas.microsoft.com/office/drawing/2014/main" id="{681A419B-1D39-4F86-9AAA-89B59031907E}"/>
            </a:ext>
          </a:extLst>
        </xdr:cNvPr>
        <xdr:cNvSpPr txBox="1"/>
      </xdr:nvSpPr>
      <xdr:spPr>
        <a:xfrm>
          <a:off x="2385704" y="13210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154413</xdr:rowOff>
    </xdr:from>
    <xdr:ext cx="405111" cy="259045"/>
    <xdr:sp macro="" textlink="">
      <xdr:nvSpPr>
        <xdr:cNvPr id="220" name="n_3mainValue【公営住宅】&#10;有形固定資産減価償却率">
          <a:extLst>
            <a:ext uri="{FF2B5EF4-FFF2-40B4-BE49-F238E27FC236}">
              <a16:creationId xmlns:a16="http://schemas.microsoft.com/office/drawing/2014/main" id="{53208D0E-208F-4109-B944-12D260C195A7}"/>
            </a:ext>
          </a:extLst>
        </xdr:cNvPr>
        <xdr:cNvSpPr txBox="1"/>
      </xdr:nvSpPr>
      <xdr:spPr>
        <a:xfrm>
          <a:off x="1611004" y="13565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90732</xdr:rowOff>
    </xdr:from>
    <xdr:ext cx="405111" cy="259045"/>
    <xdr:sp macro="" textlink="">
      <xdr:nvSpPr>
        <xdr:cNvPr id="221" name="n_4mainValue【公営住宅】&#10;有形固定資産減価償却率">
          <a:extLst>
            <a:ext uri="{FF2B5EF4-FFF2-40B4-BE49-F238E27FC236}">
              <a16:creationId xmlns:a16="http://schemas.microsoft.com/office/drawing/2014/main" id="{1AA05560-B325-450A-810A-87046A2964D2}"/>
            </a:ext>
          </a:extLst>
        </xdr:cNvPr>
        <xdr:cNvSpPr txBox="1"/>
      </xdr:nvSpPr>
      <xdr:spPr>
        <a:xfrm>
          <a:off x="836304" y="13669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22" name="正方形/長方形 221">
          <a:extLst>
            <a:ext uri="{FF2B5EF4-FFF2-40B4-BE49-F238E27FC236}">
              <a16:creationId xmlns:a16="http://schemas.microsoft.com/office/drawing/2014/main" id="{3AC51573-420C-4038-85FD-8B3154CA51E9}"/>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23" name="正方形/長方形 222">
          <a:extLst>
            <a:ext uri="{FF2B5EF4-FFF2-40B4-BE49-F238E27FC236}">
              <a16:creationId xmlns:a16="http://schemas.microsoft.com/office/drawing/2014/main" id="{77AC415E-094E-4A85-822A-1A6122A704F0}"/>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4" name="正方形/長方形 223">
          <a:extLst>
            <a:ext uri="{FF2B5EF4-FFF2-40B4-BE49-F238E27FC236}">
              <a16:creationId xmlns:a16="http://schemas.microsoft.com/office/drawing/2014/main" id="{8A1B92D8-E477-419C-8A08-E26866DB6DCD}"/>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5" name="正方形/長方形 224">
          <a:extLst>
            <a:ext uri="{FF2B5EF4-FFF2-40B4-BE49-F238E27FC236}">
              <a16:creationId xmlns:a16="http://schemas.microsoft.com/office/drawing/2014/main" id="{48A7EA20-C2D7-494D-8B63-409D354D3AEB}"/>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6" name="正方形/長方形 225">
          <a:extLst>
            <a:ext uri="{FF2B5EF4-FFF2-40B4-BE49-F238E27FC236}">
              <a16:creationId xmlns:a16="http://schemas.microsoft.com/office/drawing/2014/main" id="{3516997C-6D7A-4E4E-B5F7-787C6C7C56AE}"/>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7" name="正方形/長方形 226">
          <a:extLst>
            <a:ext uri="{FF2B5EF4-FFF2-40B4-BE49-F238E27FC236}">
              <a16:creationId xmlns:a16="http://schemas.microsoft.com/office/drawing/2014/main" id="{D8B86384-28D2-4BDC-AE0B-2FDF4851F764}"/>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28" name="正方形/長方形 227">
          <a:extLst>
            <a:ext uri="{FF2B5EF4-FFF2-40B4-BE49-F238E27FC236}">
              <a16:creationId xmlns:a16="http://schemas.microsoft.com/office/drawing/2014/main" id="{72741F55-7156-42DC-8A36-3A39D579F9B3}"/>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29" name="正方形/長方形 228">
          <a:extLst>
            <a:ext uri="{FF2B5EF4-FFF2-40B4-BE49-F238E27FC236}">
              <a16:creationId xmlns:a16="http://schemas.microsoft.com/office/drawing/2014/main" id="{89374735-B98B-4B4C-BF25-05E489B80AAF}"/>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30" name="テキスト ボックス 229">
          <a:extLst>
            <a:ext uri="{FF2B5EF4-FFF2-40B4-BE49-F238E27FC236}">
              <a16:creationId xmlns:a16="http://schemas.microsoft.com/office/drawing/2014/main" id="{4DDC468A-47E5-4EC4-A542-321E73392CC7}"/>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31" name="直線コネクタ 230">
          <a:extLst>
            <a:ext uri="{FF2B5EF4-FFF2-40B4-BE49-F238E27FC236}">
              <a16:creationId xmlns:a16="http://schemas.microsoft.com/office/drawing/2014/main" id="{F15550B6-ECD0-49CC-A2F2-E079ACB07BB2}"/>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32" name="直線コネクタ 231">
          <a:extLst>
            <a:ext uri="{FF2B5EF4-FFF2-40B4-BE49-F238E27FC236}">
              <a16:creationId xmlns:a16="http://schemas.microsoft.com/office/drawing/2014/main" id="{BD865DE3-5EFD-46B9-B675-D05FD7B3DBC4}"/>
            </a:ext>
          </a:extLst>
        </xdr:cNvPr>
        <xdr:cNvCxnSpPr/>
      </xdr:nvCxnSpPr>
      <xdr:spPr>
        <a:xfrm>
          <a:off x="5826760" y="14455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33" name="テキスト ボックス 232">
          <a:extLst>
            <a:ext uri="{FF2B5EF4-FFF2-40B4-BE49-F238E27FC236}">
              <a16:creationId xmlns:a16="http://schemas.microsoft.com/office/drawing/2014/main" id="{2C58CDF4-99B9-4E05-A49F-A46321EA66E6}"/>
            </a:ext>
          </a:extLst>
        </xdr:cNvPr>
        <xdr:cNvSpPr txBox="1"/>
      </xdr:nvSpPr>
      <xdr:spPr>
        <a:xfrm>
          <a:off x="540530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34" name="直線コネクタ 233">
          <a:extLst>
            <a:ext uri="{FF2B5EF4-FFF2-40B4-BE49-F238E27FC236}">
              <a16:creationId xmlns:a16="http://schemas.microsoft.com/office/drawing/2014/main" id="{4CB0343C-40C2-45F6-8F5B-F2409069E7C3}"/>
            </a:ext>
          </a:extLst>
        </xdr:cNvPr>
        <xdr:cNvCxnSpPr/>
      </xdr:nvCxnSpPr>
      <xdr:spPr>
        <a:xfrm>
          <a:off x="5826760" y="140093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235" name="テキスト ボックス 234">
          <a:extLst>
            <a:ext uri="{FF2B5EF4-FFF2-40B4-BE49-F238E27FC236}">
              <a16:creationId xmlns:a16="http://schemas.microsoft.com/office/drawing/2014/main" id="{343D943B-B785-44AB-BAC0-4AF6315E01A4}"/>
            </a:ext>
          </a:extLst>
        </xdr:cNvPr>
        <xdr:cNvSpPr txBox="1"/>
      </xdr:nvSpPr>
      <xdr:spPr>
        <a:xfrm>
          <a:off x="5364041" y="138709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36" name="直線コネクタ 235">
          <a:extLst>
            <a:ext uri="{FF2B5EF4-FFF2-40B4-BE49-F238E27FC236}">
              <a16:creationId xmlns:a16="http://schemas.microsoft.com/office/drawing/2014/main" id="{2A8CC4EB-FE1C-47E5-8A9B-098C23F0B222}"/>
            </a:ext>
          </a:extLst>
        </xdr:cNvPr>
        <xdr:cNvCxnSpPr/>
      </xdr:nvCxnSpPr>
      <xdr:spPr>
        <a:xfrm>
          <a:off x="5826760" y="13563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237" name="テキスト ボックス 236">
          <a:extLst>
            <a:ext uri="{FF2B5EF4-FFF2-40B4-BE49-F238E27FC236}">
              <a16:creationId xmlns:a16="http://schemas.microsoft.com/office/drawing/2014/main" id="{C43A1095-6491-4E4E-BA06-C414714E3432}"/>
            </a:ext>
          </a:extLst>
        </xdr:cNvPr>
        <xdr:cNvSpPr txBox="1"/>
      </xdr:nvSpPr>
      <xdr:spPr>
        <a:xfrm>
          <a:off x="5364041" y="13421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38" name="直線コネクタ 237">
          <a:extLst>
            <a:ext uri="{FF2B5EF4-FFF2-40B4-BE49-F238E27FC236}">
              <a16:creationId xmlns:a16="http://schemas.microsoft.com/office/drawing/2014/main" id="{A06D3D48-7F65-4C07-9FA1-E28C4D0311A8}"/>
            </a:ext>
          </a:extLst>
        </xdr:cNvPr>
        <xdr:cNvCxnSpPr/>
      </xdr:nvCxnSpPr>
      <xdr:spPr>
        <a:xfrm>
          <a:off x="5826760" y="131140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239" name="テキスト ボックス 238">
          <a:extLst>
            <a:ext uri="{FF2B5EF4-FFF2-40B4-BE49-F238E27FC236}">
              <a16:creationId xmlns:a16="http://schemas.microsoft.com/office/drawing/2014/main" id="{467B4545-E215-4D9F-AFEC-566CC5AD3522}"/>
            </a:ext>
          </a:extLst>
        </xdr:cNvPr>
        <xdr:cNvSpPr txBox="1"/>
      </xdr:nvSpPr>
      <xdr:spPr>
        <a:xfrm>
          <a:off x="5364041" y="129756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40" name="直線コネクタ 239">
          <a:extLst>
            <a:ext uri="{FF2B5EF4-FFF2-40B4-BE49-F238E27FC236}">
              <a16:creationId xmlns:a16="http://schemas.microsoft.com/office/drawing/2014/main" id="{75FD8189-270F-499A-B438-3FCF41B3C4C0}"/>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241" name="テキスト ボックス 240">
          <a:extLst>
            <a:ext uri="{FF2B5EF4-FFF2-40B4-BE49-F238E27FC236}">
              <a16:creationId xmlns:a16="http://schemas.microsoft.com/office/drawing/2014/main" id="{B9E4BE88-992B-4DD8-A648-A6513A80AA4B}"/>
            </a:ext>
          </a:extLst>
        </xdr:cNvPr>
        <xdr:cNvSpPr txBox="1"/>
      </xdr:nvSpPr>
      <xdr:spPr>
        <a:xfrm>
          <a:off x="5364041" y="125298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42" name="【公営住宅】&#10;一人当たり面積グラフ枠">
          <a:extLst>
            <a:ext uri="{FF2B5EF4-FFF2-40B4-BE49-F238E27FC236}">
              <a16:creationId xmlns:a16="http://schemas.microsoft.com/office/drawing/2014/main" id="{F8E8EC7F-8BB8-4BC7-AFCD-4960F4F41037}"/>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159624</xdr:rowOff>
    </xdr:from>
    <xdr:to>
      <xdr:col>54</xdr:col>
      <xdr:colOff>189865</xdr:colOff>
      <xdr:row>86</xdr:row>
      <xdr:rowOff>22236</xdr:rowOff>
    </xdr:to>
    <xdr:cxnSp macro="">
      <xdr:nvCxnSpPr>
        <xdr:cNvPr id="243" name="直線コネクタ 242">
          <a:extLst>
            <a:ext uri="{FF2B5EF4-FFF2-40B4-BE49-F238E27FC236}">
              <a16:creationId xmlns:a16="http://schemas.microsoft.com/office/drawing/2014/main" id="{8766AD2F-A5C7-4083-9F88-585C020E802E}"/>
            </a:ext>
          </a:extLst>
        </xdr:cNvPr>
        <xdr:cNvCxnSpPr/>
      </xdr:nvCxnSpPr>
      <xdr:spPr>
        <a:xfrm flipV="1">
          <a:off x="9219565" y="13067904"/>
          <a:ext cx="0" cy="13713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26063</xdr:rowOff>
    </xdr:from>
    <xdr:ext cx="469744" cy="259045"/>
    <xdr:sp macro="" textlink="">
      <xdr:nvSpPr>
        <xdr:cNvPr id="244" name="【公営住宅】&#10;一人当たり面積最小値テキスト">
          <a:extLst>
            <a:ext uri="{FF2B5EF4-FFF2-40B4-BE49-F238E27FC236}">
              <a16:creationId xmlns:a16="http://schemas.microsoft.com/office/drawing/2014/main" id="{1BC6A243-8A9E-4CFD-B9F3-4AE52C62BED4}"/>
            </a:ext>
          </a:extLst>
        </xdr:cNvPr>
        <xdr:cNvSpPr txBox="1"/>
      </xdr:nvSpPr>
      <xdr:spPr>
        <a:xfrm>
          <a:off x="9258300" y="14443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22236</xdr:rowOff>
    </xdr:from>
    <xdr:to>
      <xdr:col>55</xdr:col>
      <xdr:colOff>88900</xdr:colOff>
      <xdr:row>86</xdr:row>
      <xdr:rowOff>22236</xdr:rowOff>
    </xdr:to>
    <xdr:cxnSp macro="">
      <xdr:nvCxnSpPr>
        <xdr:cNvPr id="245" name="直線コネクタ 244">
          <a:extLst>
            <a:ext uri="{FF2B5EF4-FFF2-40B4-BE49-F238E27FC236}">
              <a16:creationId xmlns:a16="http://schemas.microsoft.com/office/drawing/2014/main" id="{0888C691-4DB2-45FC-80B7-482E091D024F}"/>
            </a:ext>
          </a:extLst>
        </xdr:cNvPr>
        <xdr:cNvCxnSpPr/>
      </xdr:nvCxnSpPr>
      <xdr:spPr>
        <a:xfrm>
          <a:off x="9154160" y="1443927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106301</xdr:rowOff>
    </xdr:from>
    <xdr:ext cx="534377" cy="259045"/>
    <xdr:sp macro="" textlink="">
      <xdr:nvSpPr>
        <xdr:cNvPr id="246" name="【公営住宅】&#10;一人当たり面積最大値テキスト">
          <a:extLst>
            <a:ext uri="{FF2B5EF4-FFF2-40B4-BE49-F238E27FC236}">
              <a16:creationId xmlns:a16="http://schemas.microsoft.com/office/drawing/2014/main" id="{CB15F1D4-A973-497C-8A5B-E2899F0BD451}"/>
            </a:ext>
          </a:extLst>
        </xdr:cNvPr>
        <xdr:cNvSpPr txBox="1"/>
      </xdr:nvSpPr>
      <xdr:spPr>
        <a:xfrm>
          <a:off x="9258300" y="12846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159624</xdr:rowOff>
    </xdr:from>
    <xdr:to>
      <xdr:col>55</xdr:col>
      <xdr:colOff>88900</xdr:colOff>
      <xdr:row>77</xdr:row>
      <xdr:rowOff>159624</xdr:rowOff>
    </xdr:to>
    <xdr:cxnSp macro="">
      <xdr:nvCxnSpPr>
        <xdr:cNvPr id="247" name="直線コネクタ 246">
          <a:extLst>
            <a:ext uri="{FF2B5EF4-FFF2-40B4-BE49-F238E27FC236}">
              <a16:creationId xmlns:a16="http://schemas.microsoft.com/office/drawing/2014/main" id="{C2F7A7E2-1E03-42C9-BC87-2A40A7B77415}"/>
            </a:ext>
          </a:extLst>
        </xdr:cNvPr>
        <xdr:cNvCxnSpPr/>
      </xdr:nvCxnSpPr>
      <xdr:spPr>
        <a:xfrm>
          <a:off x="9154160" y="1306790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126570</xdr:rowOff>
    </xdr:from>
    <xdr:ext cx="469744" cy="259045"/>
    <xdr:sp macro="" textlink="">
      <xdr:nvSpPr>
        <xdr:cNvPr id="248" name="【公営住宅】&#10;一人当たり面積平均値テキスト">
          <a:extLst>
            <a:ext uri="{FF2B5EF4-FFF2-40B4-BE49-F238E27FC236}">
              <a16:creationId xmlns:a16="http://schemas.microsoft.com/office/drawing/2014/main" id="{7103DB1F-B567-4521-8E44-660E5D9FCEE9}"/>
            </a:ext>
          </a:extLst>
        </xdr:cNvPr>
        <xdr:cNvSpPr txBox="1"/>
      </xdr:nvSpPr>
      <xdr:spPr>
        <a:xfrm>
          <a:off x="9258300" y="142083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148143</xdr:rowOff>
    </xdr:from>
    <xdr:to>
      <xdr:col>55</xdr:col>
      <xdr:colOff>50800</xdr:colOff>
      <xdr:row>85</xdr:row>
      <xdr:rowOff>78293</xdr:rowOff>
    </xdr:to>
    <xdr:sp macro="" textlink="">
      <xdr:nvSpPr>
        <xdr:cNvPr id="249" name="フローチャート: 判断 248">
          <a:extLst>
            <a:ext uri="{FF2B5EF4-FFF2-40B4-BE49-F238E27FC236}">
              <a16:creationId xmlns:a16="http://schemas.microsoft.com/office/drawing/2014/main" id="{FD4A2248-2D72-4E9A-BED6-5833F2D02022}"/>
            </a:ext>
          </a:extLst>
        </xdr:cNvPr>
        <xdr:cNvSpPr/>
      </xdr:nvSpPr>
      <xdr:spPr>
        <a:xfrm>
          <a:off x="9192260" y="1422990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152853</xdr:rowOff>
    </xdr:from>
    <xdr:to>
      <xdr:col>50</xdr:col>
      <xdr:colOff>165100</xdr:colOff>
      <xdr:row>85</xdr:row>
      <xdr:rowOff>83003</xdr:rowOff>
    </xdr:to>
    <xdr:sp macro="" textlink="">
      <xdr:nvSpPr>
        <xdr:cNvPr id="250" name="フローチャート: 判断 249">
          <a:extLst>
            <a:ext uri="{FF2B5EF4-FFF2-40B4-BE49-F238E27FC236}">
              <a16:creationId xmlns:a16="http://schemas.microsoft.com/office/drawing/2014/main" id="{1120E543-97E7-4988-9920-79BA62577B93}"/>
            </a:ext>
          </a:extLst>
        </xdr:cNvPr>
        <xdr:cNvSpPr/>
      </xdr:nvSpPr>
      <xdr:spPr>
        <a:xfrm>
          <a:off x="8445500" y="1423461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148098</xdr:rowOff>
    </xdr:from>
    <xdr:to>
      <xdr:col>46</xdr:col>
      <xdr:colOff>38100</xdr:colOff>
      <xdr:row>85</xdr:row>
      <xdr:rowOff>78248</xdr:rowOff>
    </xdr:to>
    <xdr:sp macro="" textlink="">
      <xdr:nvSpPr>
        <xdr:cNvPr id="251" name="フローチャート: 判断 250">
          <a:extLst>
            <a:ext uri="{FF2B5EF4-FFF2-40B4-BE49-F238E27FC236}">
              <a16:creationId xmlns:a16="http://schemas.microsoft.com/office/drawing/2014/main" id="{4BC38C2F-E244-4370-BFD7-BC7D674FAE88}"/>
            </a:ext>
          </a:extLst>
        </xdr:cNvPr>
        <xdr:cNvSpPr/>
      </xdr:nvSpPr>
      <xdr:spPr>
        <a:xfrm>
          <a:off x="7670800" y="1422985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121946</xdr:rowOff>
    </xdr:from>
    <xdr:to>
      <xdr:col>41</xdr:col>
      <xdr:colOff>101600</xdr:colOff>
      <xdr:row>85</xdr:row>
      <xdr:rowOff>52096</xdr:rowOff>
    </xdr:to>
    <xdr:sp macro="" textlink="">
      <xdr:nvSpPr>
        <xdr:cNvPr id="252" name="フローチャート: 判断 251">
          <a:extLst>
            <a:ext uri="{FF2B5EF4-FFF2-40B4-BE49-F238E27FC236}">
              <a16:creationId xmlns:a16="http://schemas.microsoft.com/office/drawing/2014/main" id="{9C9ACECF-F759-4F8E-BF17-0CF33282C1A3}"/>
            </a:ext>
          </a:extLst>
        </xdr:cNvPr>
        <xdr:cNvSpPr/>
      </xdr:nvSpPr>
      <xdr:spPr>
        <a:xfrm>
          <a:off x="6873240" y="1420370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134107</xdr:rowOff>
    </xdr:from>
    <xdr:to>
      <xdr:col>36</xdr:col>
      <xdr:colOff>165100</xdr:colOff>
      <xdr:row>85</xdr:row>
      <xdr:rowOff>64257</xdr:rowOff>
    </xdr:to>
    <xdr:sp macro="" textlink="">
      <xdr:nvSpPr>
        <xdr:cNvPr id="253" name="フローチャート: 判断 252">
          <a:extLst>
            <a:ext uri="{FF2B5EF4-FFF2-40B4-BE49-F238E27FC236}">
              <a16:creationId xmlns:a16="http://schemas.microsoft.com/office/drawing/2014/main" id="{6C72B68A-1367-4383-801F-7C0F097158A3}"/>
            </a:ext>
          </a:extLst>
        </xdr:cNvPr>
        <xdr:cNvSpPr/>
      </xdr:nvSpPr>
      <xdr:spPr>
        <a:xfrm>
          <a:off x="6098540" y="1421586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54" name="テキスト ボックス 253">
          <a:extLst>
            <a:ext uri="{FF2B5EF4-FFF2-40B4-BE49-F238E27FC236}">
              <a16:creationId xmlns:a16="http://schemas.microsoft.com/office/drawing/2014/main" id="{AB818323-30EC-4BD6-9FCC-EBEDD8E3D2DC}"/>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55" name="テキスト ボックス 254">
          <a:extLst>
            <a:ext uri="{FF2B5EF4-FFF2-40B4-BE49-F238E27FC236}">
              <a16:creationId xmlns:a16="http://schemas.microsoft.com/office/drawing/2014/main" id="{9BB026FB-0701-4E1B-9DF3-0BC0E50903FA}"/>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56" name="テキスト ボックス 255">
          <a:extLst>
            <a:ext uri="{FF2B5EF4-FFF2-40B4-BE49-F238E27FC236}">
              <a16:creationId xmlns:a16="http://schemas.microsoft.com/office/drawing/2014/main" id="{0B061CF0-269D-4A48-A468-1E1216580564}"/>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57" name="テキスト ボックス 256">
          <a:extLst>
            <a:ext uri="{FF2B5EF4-FFF2-40B4-BE49-F238E27FC236}">
              <a16:creationId xmlns:a16="http://schemas.microsoft.com/office/drawing/2014/main" id="{27121580-B167-4874-ADC7-F763E4F20D79}"/>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58" name="テキスト ボックス 257">
          <a:extLst>
            <a:ext uri="{FF2B5EF4-FFF2-40B4-BE49-F238E27FC236}">
              <a16:creationId xmlns:a16="http://schemas.microsoft.com/office/drawing/2014/main" id="{F85706E6-95F4-4551-9F1B-EA3F9C9FA691}"/>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128071</xdr:rowOff>
    </xdr:from>
    <xdr:to>
      <xdr:col>55</xdr:col>
      <xdr:colOff>50800</xdr:colOff>
      <xdr:row>84</xdr:row>
      <xdr:rowOff>58221</xdr:rowOff>
    </xdr:to>
    <xdr:sp macro="" textlink="">
      <xdr:nvSpPr>
        <xdr:cNvPr id="259" name="楕円 258">
          <a:extLst>
            <a:ext uri="{FF2B5EF4-FFF2-40B4-BE49-F238E27FC236}">
              <a16:creationId xmlns:a16="http://schemas.microsoft.com/office/drawing/2014/main" id="{7980AA90-9668-445E-A4C4-2BB2D507DE19}"/>
            </a:ext>
          </a:extLst>
        </xdr:cNvPr>
        <xdr:cNvSpPr/>
      </xdr:nvSpPr>
      <xdr:spPr>
        <a:xfrm>
          <a:off x="9192260" y="1404219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82</xdr:row>
      <xdr:rowOff>150948</xdr:rowOff>
    </xdr:from>
    <xdr:ext cx="469744" cy="259045"/>
    <xdr:sp macro="" textlink="">
      <xdr:nvSpPr>
        <xdr:cNvPr id="260" name="【公営住宅】&#10;一人当たり面積該当値テキスト">
          <a:extLst>
            <a:ext uri="{FF2B5EF4-FFF2-40B4-BE49-F238E27FC236}">
              <a16:creationId xmlns:a16="http://schemas.microsoft.com/office/drawing/2014/main" id="{AEDCF823-6CF8-4140-8754-8BE7BE34D8B7}"/>
            </a:ext>
          </a:extLst>
        </xdr:cNvPr>
        <xdr:cNvSpPr txBox="1"/>
      </xdr:nvSpPr>
      <xdr:spPr>
        <a:xfrm>
          <a:off x="9258300" y="13897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154863</xdr:rowOff>
    </xdr:from>
    <xdr:to>
      <xdr:col>50</xdr:col>
      <xdr:colOff>165100</xdr:colOff>
      <xdr:row>84</xdr:row>
      <xdr:rowOff>85013</xdr:rowOff>
    </xdr:to>
    <xdr:sp macro="" textlink="">
      <xdr:nvSpPr>
        <xdr:cNvPr id="261" name="楕円 260">
          <a:extLst>
            <a:ext uri="{FF2B5EF4-FFF2-40B4-BE49-F238E27FC236}">
              <a16:creationId xmlns:a16="http://schemas.microsoft.com/office/drawing/2014/main" id="{6332C517-837E-427C-AFA5-9DBE4888BBC4}"/>
            </a:ext>
          </a:extLst>
        </xdr:cNvPr>
        <xdr:cNvSpPr/>
      </xdr:nvSpPr>
      <xdr:spPr>
        <a:xfrm>
          <a:off x="8445500" y="1406898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7421</xdr:rowOff>
    </xdr:from>
    <xdr:to>
      <xdr:col>55</xdr:col>
      <xdr:colOff>0</xdr:colOff>
      <xdr:row>84</xdr:row>
      <xdr:rowOff>34213</xdr:rowOff>
    </xdr:to>
    <xdr:cxnSp macro="">
      <xdr:nvCxnSpPr>
        <xdr:cNvPr id="262" name="直線コネクタ 261">
          <a:extLst>
            <a:ext uri="{FF2B5EF4-FFF2-40B4-BE49-F238E27FC236}">
              <a16:creationId xmlns:a16="http://schemas.microsoft.com/office/drawing/2014/main" id="{E124ECA1-F7CC-4D1A-904F-949437D4C5C0}"/>
            </a:ext>
          </a:extLst>
        </xdr:cNvPr>
        <xdr:cNvCxnSpPr/>
      </xdr:nvCxnSpPr>
      <xdr:spPr>
        <a:xfrm flipV="1">
          <a:off x="8496300" y="14089181"/>
          <a:ext cx="723900" cy="26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163871</xdr:rowOff>
    </xdr:from>
    <xdr:to>
      <xdr:col>46</xdr:col>
      <xdr:colOff>38100</xdr:colOff>
      <xdr:row>84</xdr:row>
      <xdr:rowOff>94021</xdr:rowOff>
    </xdr:to>
    <xdr:sp macro="" textlink="">
      <xdr:nvSpPr>
        <xdr:cNvPr id="263" name="楕円 262">
          <a:extLst>
            <a:ext uri="{FF2B5EF4-FFF2-40B4-BE49-F238E27FC236}">
              <a16:creationId xmlns:a16="http://schemas.microsoft.com/office/drawing/2014/main" id="{3BD34424-E5EA-4808-8D34-87DBB117A6EB}"/>
            </a:ext>
          </a:extLst>
        </xdr:cNvPr>
        <xdr:cNvSpPr/>
      </xdr:nvSpPr>
      <xdr:spPr>
        <a:xfrm>
          <a:off x="7670800" y="1407799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34213</xdr:rowOff>
    </xdr:from>
    <xdr:to>
      <xdr:col>50</xdr:col>
      <xdr:colOff>114300</xdr:colOff>
      <xdr:row>84</xdr:row>
      <xdr:rowOff>43221</xdr:rowOff>
    </xdr:to>
    <xdr:cxnSp macro="">
      <xdr:nvCxnSpPr>
        <xdr:cNvPr id="264" name="直線コネクタ 263">
          <a:extLst>
            <a:ext uri="{FF2B5EF4-FFF2-40B4-BE49-F238E27FC236}">
              <a16:creationId xmlns:a16="http://schemas.microsoft.com/office/drawing/2014/main" id="{6C083447-2761-4441-AF3A-2D1AE8E67848}"/>
            </a:ext>
          </a:extLst>
        </xdr:cNvPr>
        <xdr:cNvCxnSpPr/>
      </xdr:nvCxnSpPr>
      <xdr:spPr>
        <a:xfrm flipV="1">
          <a:off x="7713980" y="14115973"/>
          <a:ext cx="782320" cy="9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33158</xdr:rowOff>
    </xdr:from>
    <xdr:to>
      <xdr:col>41</xdr:col>
      <xdr:colOff>101600</xdr:colOff>
      <xdr:row>84</xdr:row>
      <xdr:rowOff>134758</xdr:rowOff>
    </xdr:to>
    <xdr:sp macro="" textlink="">
      <xdr:nvSpPr>
        <xdr:cNvPr id="265" name="楕円 264">
          <a:extLst>
            <a:ext uri="{FF2B5EF4-FFF2-40B4-BE49-F238E27FC236}">
              <a16:creationId xmlns:a16="http://schemas.microsoft.com/office/drawing/2014/main" id="{D290A9A4-6CC8-4785-BDC2-A99EB28F1D7D}"/>
            </a:ext>
          </a:extLst>
        </xdr:cNvPr>
        <xdr:cNvSpPr/>
      </xdr:nvSpPr>
      <xdr:spPr>
        <a:xfrm>
          <a:off x="6873240" y="14114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43221</xdr:rowOff>
    </xdr:from>
    <xdr:to>
      <xdr:col>45</xdr:col>
      <xdr:colOff>177800</xdr:colOff>
      <xdr:row>84</xdr:row>
      <xdr:rowOff>83958</xdr:rowOff>
    </xdr:to>
    <xdr:cxnSp macro="">
      <xdr:nvCxnSpPr>
        <xdr:cNvPr id="266" name="直線コネクタ 265">
          <a:extLst>
            <a:ext uri="{FF2B5EF4-FFF2-40B4-BE49-F238E27FC236}">
              <a16:creationId xmlns:a16="http://schemas.microsoft.com/office/drawing/2014/main" id="{1FD7FF7C-EAD1-4CE1-B87C-4A4BBAC6D2F0}"/>
            </a:ext>
          </a:extLst>
        </xdr:cNvPr>
        <xdr:cNvCxnSpPr/>
      </xdr:nvCxnSpPr>
      <xdr:spPr>
        <a:xfrm flipV="1">
          <a:off x="6924040" y="14124981"/>
          <a:ext cx="789940" cy="40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32243</xdr:rowOff>
    </xdr:from>
    <xdr:to>
      <xdr:col>36</xdr:col>
      <xdr:colOff>165100</xdr:colOff>
      <xdr:row>84</xdr:row>
      <xdr:rowOff>133843</xdr:rowOff>
    </xdr:to>
    <xdr:sp macro="" textlink="">
      <xdr:nvSpPr>
        <xdr:cNvPr id="267" name="楕円 266">
          <a:extLst>
            <a:ext uri="{FF2B5EF4-FFF2-40B4-BE49-F238E27FC236}">
              <a16:creationId xmlns:a16="http://schemas.microsoft.com/office/drawing/2014/main" id="{D8486C93-4A1D-445D-9510-CDEB8AD51A65}"/>
            </a:ext>
          </a:extLst>
        </xdr:cNvPr>
        <xdr:cNvSpPr/>
      </xdr:nvSpPr>
      <xdr:spPr>
        <a:xfrm>
          <a:off x="6098540" y="14114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83043</xdr:rowOff>
    </xdr:from>
    <xdr:to>
      <xdr:col>41</xdr:col>
      <xdr:colOff>50800</xdr:colOff>
      <xdr:row>84</xdr:row>
      <xdr:rowOff>83958</xdr:rowOff>
    </xdr:to>
    <xdr:cxnSp macro="">
      <xdr:nvCxnSpPr>
        <xdr:cNvPr id="268" name="直線コネクタ 267">
          <a:extLst>
            <a:ext uri="{FF2B5EF4-FFF2-40B4-BE49-F238E27FC236}">
              <a16:creationId xmlns:a16="http://schemas.microsoft.com/office/drawing/2014/main" id="{5B1BECF2-B11B-4D23-82FF-8163C75DBE57}"/>
            </a:ext>
          </a:extLst>
        </xdr:cNvPr>
        <xdr:cNvCxnSpPr/>
      </xdr:nvCxnSpPr>
      <xdr:spPr>
        <a:xfrm>
          <a:off x="6149340" y="14164803"/>
          <a:ext cx="7747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74130</xdr:rowOff>
    </xdr:from>
    <xdr:ext cx="469744" cy="259045"/>
    <xdr:sp macro="" textlink="">
      <xdr:nvSpPr>
        <xdr:cNvPr id="269" name="n_1aveValue【公営住宅】&#10;一人当たり面積">
          <a:extLst>
            <a:ext uri="{FF2B5EF4-FFF2-40B4-BE49-F238E27FC236}">
              <a16:creationId xmlns:a16="http://schemas.microsoft.com/office/drawing/2014/main" id="{7F3C937D-6F60-4C13-95ED-17D879603741}"/>
            </a:ext>
          </a:extLst>
        </xdr:cNvPr>
        <xdr:cNvSpPr txBox="1"/>
      </xdr:nvSpPr>
      <xdr:spPr>
        <a:xfrm>
          <a:off x="8271587" y="14323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69375</xdr:rowOff>
    </xdr:from>
    <xdr:ext cx="469744" cy="259045"/>
    <xdr:sp macro="" textlink="">
      <xdr:nvSpPr>
        <xdr:cNvPr id="270" name="n_2aveValue【公営住宅】&#10;一人当たり面積">
          <a:extLst>
            <a:ext uri="{FF2B5EF4-FFF2-40B4-BE49-F238E27FC236}">
              <a16:creationId xmlns:a16="http://schemas.microsoft.com/office/drawing/2014/main" id="{8913179F-2E61-4A9E-8B7C-C1A494D92806}"/>
            </a:ext>
          </a:extLst>
        </xdr:cNvPr>
        <xdr:cNvSpPr txBox="1"/>
      </xdr:nvSpPr>
      <xdr:spPr>
        <a:xfrm>
          <a:off x="7509587" y="14318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43223</xdr:rowOff>
    </xdr:from>
    <xdr:ext cx="469744" cy="259045"/>
    <xdr:sp macro="" textlink="">
      <xdr:nvSpPr>
        <xdr:cNvPr id="271" name="n_3aveValue【公営住宅】&#10;一人当たり面積">
          <a:extLst>
            <a:ext uri="{FF2B5EF4-FFF2-40B4-BE49-F238E27FC236}">
              <a16:creationId xmlns:a16="http://schemas.microsoft.com/office/drawing/2014/main" id="{99E23066-F4AB-46D4-ADA2-8E9B531AAB8B}"/>
            </a:ext>
          </a:extLst>
        </xdr:cNvPr>
        <xdr:cNvSpPr txBox="1"/>
      </xdr:nvSpPr>
      <xdr:spPr>
        <a:xfrm>
          <a:off x="6712027" y="14292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55384</xdr:rowOff>
    </xdr:from>
    <xdr:ext cx="469744" cy="259045"/>
    <xdr:sp macro="" textlink="">
      <xdr:nvSpPr>
        <xdr:cNvPr id="272" name="n_4aveValue【公営住宅】&#10;一人当たり面積">
          <a:extLst>
            <a:ext uri="{FF2B5EF4-FFF2-40B4-BE49-F238E27FC236}">
              <a16:creationId xmlns:a16="http://schemas.microsoft.com/office/drawing/2014/main" id="{2F0134D0-BE8C-4903-B90C-00A54862C194}"/>
            </a:ext>
          </a:extLst>
        </xdr:cNvPr>
        <xdr:cNvSpPr txBox="1"/>
      </xdr:nvSpPr>
      <xdr:spPr>
        <a:xfrm>
          <a:off x="5937327" y="14304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101540</xdr:rowOff>
    </xdr:from>
    <xdr:ext cx="469744" cy="259045"/>
    <xdr:sp macro="" textlink="">
      <xdr:nvSpPr>
        <xdr:cNvPr id="273" name="n_1mainValue【公営住宅】&#10;一人当たり面積">
          <a:extLst>
            <a:ext uri="{FF2B5EF4-FFF2-40B4-BE49-F238E27FC236}">
              <a16:creationId xmlns:a16="http://schemas.microsoft.com/office/drawing/2014/main" id="{D40A87F4-7454-4DF4-AD33-A631B3C9741E}"/>
            </a:ext>
          </a:extLst>
        </xdr:cNvPr>
        <xdr:cNvSpPr txBox="1"/>
      </xdr:nvSpPr>
      <xdr:spPr>
        <a:xfrm>
          <a:off x="8271587" y="13848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110548</xdr:rowOff>
    </xdr:from>
    <xdr:ext cx="469744" cy="259045"/>
    <xdr:sp macro="" textlink="">
      <xdr:nvSpPr>
        <xdr:cNvPr id="274" name="n_2mainValue【公営住宅】&#10;一人当たり面積">
          <a:extLst>
            <a:ext uri="{FF2B5EF4-FFF2-40B4-BE49-F238E27FC236}">
              <a16:creationId xmlns:a16="http://schemas.microsoft.com/office/drawing/2014/main" id="{5CCE457D-6E7A-4760-B38E-95A52A97E9FC}"/>
            </a:ext>
          </a:extLst>
        </xdr:cNvPr>
        <xdr:cNvSpPr txBox="1"/>
      </xdr:nvSpPr>
      <xdr:spPr>
        <a:xfrm>
          <a:off x="7509587" y="13857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151285</xdr:rowOff>
    </xdr:from>
    <xdr:ext cx="469744" cy="259045"/>
    <xdr:sp macro="" textlink="">
      <xdr:nvSpPr>
        <xdr:cNvPr id="275" name="n_3mainValue【公営住宅】&#10;一人当たり面積">
          <a:extLst>
            <a:ext uri="{FF2B5EF4-FFF2-40B4-BE49-F238E27FC236}">
              <a16:creationId xmlns:a16="http://schemas.microsoft.com/office/drawing/2014/main" id="{F5253F9C-68B8-4144-AE5B-41D69C2C417E}"/>
            </a:ext>
          </a:extLst>
        </xdr:cNvPr>
        <xdr:cNvSpPr txBox="1"/>
      </xdr:nvSpPr>
      <xdr:spPr>
        <a:xfrm>
          <a:off x="6712027" y="13897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150370</xdr:rowOff>
    </xdr:from>
    <xdr:ext cx="469744" cy="259045"/>
    <xdr:sp macro="" textlink="">
      <xdr:nvSpPr>
        <xdr:cNvPr id="276" name="n_4mainValue【公営住宅】&#10;一人当たり面積">
          <a:extLst>
            <a:ext uri="{FF2B5EF4-FFF2-40B4-BE49-F238E27FC236}">
              <a16:creationId xmlns:a16="http://schemas.microsoft.com/office/drawing/2014/main" id="{6C0EA972-89A0-4B75-9786-313531F0A287}"/>
            </a:ext>
          </a:extLst>
        </xdr:cNvPr>
        <xdr:cNvSpPr txBox="1"/>
      </xdr:nvSpPr>
      <xdr:spPr>
        <a:xfrm>
          <a:off x="5937327" y="13896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77" name="正方形/長方形 276">
          <a:extLst>
            <a:ext uri="{FF2B5EF4-FFF2-40B4-BE49-F238E27FC236}">
              <a16:creationId xmlns:a16="http://schemas.microsoft.com/office/drawing/2014/main" id="{0F9FF222-A50E-47D0-AAE2-B8A5E1DBDC71}"/>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8" name="正方形/長方形 277">
          <a:extLst>
            <a:ext uri="{FF2B5EF4-FFF2-40B4-BE49-F238E27FC236}">
              <a16:creationId xmlns:a16="http://schemas.microsoft.com/office/drawing/2014/main" id="{F2AB3090-EF2B-4ACC-816C-FA2559CFDAD5}"/>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79" name="正方形/長方形 278">
          <a:extLst>
            <a:ext uri="{FF2B5EF4-FFF2-40B4-BE49-F238E27FC236}">
              <a16:creationId xmlns:a16="http://schemas.microsoft.com/office/drawing/2014/main" id="{913E327C-7718-4C5B-BDA2-AA985CC2C0B3}"/>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0" name="正方形/長方形 279">
          <a:extLst>
            <a:ext uri="{FF2B5EF4-FFF2-40B4-BE49-F238E27FC236}">
              <a16:creationId xmlns:a16="http://schemas.microsoft.com/office/drawing/2014/main" id="{37C84D57-A87C-4504-A677-9E7C37F6BD7D}"/>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1" name="正方形/長方形 280">
          <a:extLst>
            <a:ext uri="{FF2B5EF4-FFF2-40B4-BE49-F238E27FC236}">
              <a16:creationId xmlns:a16="http://schemas.microsoft.com/office/drawing/2014/main" id="{F500B39B-AA5C-4623-AA62-4F7B9A079467}"/>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2" name="正方形/長方形 281">
          <a:extLst>
            <a:ext uri="{FF2B5EF4-FFF2-40B4-BE49-F238E27FC236}">
              <a16:creationId xmlns:a16="http://schemas.microsoft.com/office/drawing/2014/main" id="{2C958739-353B-47D8-8790-139B26DB5208}"/>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3" name="正方形/長方形 282">
          <a:extLst>
            <a:ext uri="{FF2B5EF4-FFF2-40B4-BE49-F238E27FC236}">
              <a16:creationId xmlns:a16="http://schemas.microsoft.com/office/drawing/2014/main" id="{5FB1000A-26DA-42FB-8390-1044B26FAFD3}"/>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4" name="正方形/長方形 283">
          <a:extLst>
            <a:ext uri="{FF2B5EF4-FFF2-40B4-BE49-F238E27FC236}">
              <a16:creationId xmlns:a16="http://schemas.microsoft.com/office/drawing/2014/main" id="{E5EEF696-47B2-4F8B-A5B4-F37E71D93F12}"/>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5" name="正方形/長方形 284">
          <a:extLst>
            <a:ext uri="{FF2B5EF4-FFF2-40B4-BE49-F238E27FC236}">
              <a16:creationId xmlns:a16="http://schemas.microsoft.com/office/drawing/2014/main" id="{FDA2C851-7025-49E8-86DD-84EB8D1809B3}"/>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6" name="正方形/長方形 285">
          <a:extLst>
            <a:ext uri="{FF2B5EF4-FFF2-40B4-BE49-F238E27FC236}">
              <a16:creationId xmlns:a16="http://schemas.microsoft.com/office/drawing/2014/main" id="{302BCB98-0FCC-4621-907C-397A6CBBE4F1}"/>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87" name="正方形/長方形 286">
          <a:extLst>
            <a:ext uri="{FF2B5EF4-FFF2-40B4-BE49-F238E27FC236}">
              <a16:creationId xmlns:a16="http://schemas.microsoft.com/office/drawing/2014/main" id="{EF6F4F3A-2ED9-4DBE-8E82-ED747F2680B2}"/>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88" name="正方形/長方形 287">
          <a:extLst>
            <a:ext uri="{FF2B5EF4-FFF2-40B4-BE49-F238E27FC236}">
              <a16:creationId xmlns:a16="http://schemas.microsoft.com/office/drawing/2014/main" id="{B3FBA626-365A-49F7-B502-C565F3D66026}"/>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89" name="正方形/長方形 288">
          <a:extLst>
            <a:ext uri="{FF2B5EF4-FFF2-40B4-BE49-F238E27FC236}">
              <a16:creationId xmlns:a16="http://schemas.microsoft.com/office/drawing/2014/main" id="{5231941A-E96B-4AA3-A798-52BB31E43989}"/>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0" name="正方形/長方形 289">
          <a:extLst>
            <a:ext uri="{FF2B5EF4-FFF2-40B4-BE49-F238E27FC236}">
              <a16:creationId xmlns:a16="http://schemas.microsoft.com/office/drawing/2014/main" id="{10766319-066A-475C-91A7-6F90FD921C30}"/>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1" name="正方形/長方形 290">
          <a:extLst>
            <a:ext uri="{FF2B5EF4-FFF2-40B4-BE49-F238E27FC236}">
              <a16:creationId xmlns:a16="http://schemas.microsoft.com/office/drawing/2014/main" id="{E3AACE93-2574-45B0-AC0C-17CF1EF08A30}"/>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2" name="正方形/長方形 291">
          <a:extLst>
            <a:ext uri="{FF2B5EF4-FFF2-40B4-BE49-F238E27FC236}">
              <a16:creationId xmlns:a16="http://schemas.microsoft.com/office/drawing/2014/main" id="{002B4379-A24D-413E-85F7-B9C7E0AAA243}"/>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3" name="正方形/長方形 292">
          <a:extLst>
            <a:ext uri="{FF2B5EF4-FFF2-40B4-BE49-F238E27FC236}">
              <a16:creationId xmlns:a16="http://schemas.microsoft.com/office/drawing/2014/main" id="{E8F4980A-B623-463B-90B9-A00CD31C59FB}"/>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4" name="正方形/長方形 293">
          <a:extLst>
            <a:ext uri="{FF2B5EF4-FFF2-40B4-BE49-F238E27FC236}">
              <a16:creationId xmlns:a16="http://schemas.microsoft.com/office/drawing/2014/main" id="{BF2CC7A8-EC0E-485D-ADC7-23FEDEB06201}"/>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5" name="正方形/長方形 294">
          <a:extLst>
            <a:ext uri="{FF2B5EF4-FFF2-40B4-BE49-F238E27FC236}">
              <a16:creationId xmlns:a16="http://schemas.microsoft.com/office/drawing/2014/main" id="{D828536D-41B2-44A7-83B3-B21C4A65589C}"/>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6" name="正方形/長方形 295">
          <a:extLst>
            <a:ext uri="{FF2B5EF4-FFF2-40B4-BE49-F238E27FC236}">
              <a16:creationId xmlns:a16="http://schemas.microsoft.com/office/drawing/2014/main" id="{E38E1A2A-EB41-4B90-BB18-C0B822DF4043}"/>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97" name="正方形/長方形 296">
          <a:extLst>
            <a:ext uri="{FF2B5EF4-FFF2-40B4-BE49-F238E27FC236}">
              <a16:creationId xmlns:a16="http://schemas.microsoft.com/office/drawing/2014/main" id="{CCA0221D-AC68-42C2-9E9C-EE359DF4CA4C}"/>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98" name="正方形/長方形 297">
          <a:extLst>
            <a:ext uri="{FF2B5EF4-FFF2-40B4-BE49-F238E27FC236}">
              <a16:creationId xmlns:a16="http://schemas.microsoft.com/office/drawing/2014/main" id="{DBE93460-F478-4B28-9E37-C106581D1845}"/>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99" name="正方形/長方形 298">
          <a:extLst>
            <a:ext uri="{FF2B5EF4-FFF2-40B4-BE49-F238E27FC236}">
              <a16:creationId xmlns:a16="http://schemas.microsoft.com/office/drawing/2014/main" id="{D6826B5E-CE8C-4569-BE46-DF7ABBDA3F0F}"/>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0" name="正方形/長方形 299">
          <a:extLst>
            <a:ext uri="{FF2B5EF4-FFF2-40B4-BE49-F238E27FC236}">
              <a16:creationId xmlns:a16="http://schemas.microsoft.com/office/drawing/2014/main" id="{324B1ED9-4A65-45C4-852B-A771C3AA8263}"/>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1" name="テキスト ボックス 300">
          <a:extLst>
            <a:ext uri="{FF2B5EF4-FFF2-40B4-BE49-F238E27FC236}">
              <a16:creationId xmlns:a16="http://schemas.microsoft.com/office/drawing/2014/main" id="{44821F0A-572E-4242-B136-75FD22C20462}"/>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2" name="直線コネクタ 301">
          <a:extLst>
            <a:ext uri="{FF2B5EF4-FFF2-40B4-BE49-F238E27FC236}">
              <a16:creationId xmlns:a16="http://schemas.microsoft.com/office/drawing/2014/main" id="{B0C48E8B-DFA9-41FD-92EF-06F3BB6A7AAF}"/>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3" name="テキスト ボックス 302">
          <a:extLst>
            <a:ext uri="{FF2B5EF4-FFF2-40B4-BE49-F238E27FC236}">
              <a16:creationId xmlns:a16="http://schemas.microsoft.com/office/drawing/2014/main" id="{24F1BE25-60DC-4FDB-9963-7668506701D3}"/>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04" name="直線コネクタ 303">
          <a:extLst>
            <a:ext uri="{FF2B5EF4-FFF2-40B4-BE49-F238E27FC236}">
              <a16:creationId xmlns:a16="http://schemas.microsoft.com/office/drawing/2014/main" id="{232E8B25-D594-4CCB-A313-0CC357A2B44C}"/>
            </a:ext>
          </a:extLst>
        </xdr:cNvPr>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05" name="テキスト ボックス 304">
          <a:extLst>
            <a:ext uri="{FF2B5EF4-FFF2-40B4-BE49-F238E27FC236}">
              <a16:creationId xmlns:a16="http://schemas.microsoft.com/office/drawing/2014/main" id="{0EF94E9D-2DF1-47CE-927A-7C55C4A689CF}"/>
            </a:ext>
          </a:extLst>
        </xdr:cNvPr>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06" name="直線コネクタ 305">
          <a:extLst>
            <a:ext uri="{FF2B5EF4-FFF2-40B4-BE49-F238E27FC236}">
              <a16:creationId xmlns:a16="http://schemas.microsoft.com/office/drawing/2014/main" id="{809AFE8D-A086-4524-8648-8E46755C8168}"/>
            </a:ext>
          </a:extLst>
        </xdr:cNvPr>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07" name="テキスト ボックス 306">
          <a:extLst>
            <a:ext uri="{FF2B5EF4-FFF2-40B4-BE49-F238E27FC236}">
              <a16:creationId xmlns:a16="http://schemas.microsoft.com/office/drawing/2014/main" id="{21920CAA-CBCE-41CB-8968-C7F867BDA534}"/>
            </a:ext>
          </a:extLst>
        </xdr:cNvPr>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08" name="直線コネクタ 307">
          <a:extLst>
            <a:ext uri="{FF2B5EF4-FFF2-40B4-BE49-F238E27FC236}">
              <a16:creationId xmlns:a16="http://schemas.microsoft.com/office/drawing/2014/main" id="{6EDC8B4D-A254-42BA-A07E-0633C5380B59}"/>
            </a:ext>
          </a:extLst>
        </xdr:cNvPr>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09" name="テキスト ボックス 308">
          <a:extLst>
            <a:ext uri="{FF2B5EF4-FFF2-40B4-BE49-F238E27FC236}">
              <a16:creationId xmlns:a16="http://schemas.microsoft.com/office/drawing/2014/main" id="{29A67D94-CE3E-4FE4-A165-41E2138832F9}"/>
            </a:ext>
          </a:extLst>
        </xdr:cNvPr>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10" name="直線コネクタ 309">
          <a:extLst>
            <a:ext uri="{FF2B5EF4-FFF2-40B4-BE49-F238E27FC236}">
              <a16:creationId xmlns:a16="http://schemas.microsoft.com/office/drawing/2014/main" id="{D7F5433F-759F-4F4C-BD59-F8A5DA3AB3DD}"/>
            </a:ext>
          </a:extLst>
        </xdr:cNvPr>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11" name="テキスト ボックス 310">
          <a:extLst>
            <a:ext uri="{FF2B5EF4-FFF2-40B4-BE49-F238E27FC236}">
              <a16:creationId xmlns:a16="http://schemas.microsoft.com/office/drawing/2014/main" id="{15F688B4-00FD-43BE-B5B2-9BCAA678A81D}"/>
            </a:ext>
          </a:extLst>
        </xdr:cNvPr>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12" name="直線コネクタ 311">
          <a:extLst>
            <a:ext uri="{FF2B5EF4-FFF2-40B4-BE49-F238E27FC236}">
              <a16:creationId xmlns:a16="http://schemas.microsoft.com/office/drawing/2014/main" id="{2A8729EB-2065-4D35-A1B8-CCBA75061243}"/>
            </a:ext>
          </a:extLst>
        </xdr:cNvPr>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86377</xdr:rowOff>
    </xdr:from>
    <xdr:ext cx="338939" cy="259045"/>
    <xdr:sp macro="" textlink="">
      <xdr:nvSpPr>
        <xdr:cNvPr id="313" name="テキスト ボックス 312">
          <a:extLst>
            <a:ext uri="{FF2B5EF4-FFF2-40B4-BE49-F238E27FC236}">
              <a16:creationId xmlns:a16="http://schemas.microsoft.com/office/drawing/2014/main" id="{80C46479-9739-4598-B21E-999BAEEB4B1E}"/>
            </a:ext>
          </a:extLst>
        </xdr:cNvPr>
        <xdr:cNvSpPr txBox="1"/>
      </xdr:nvSpPr>
      <xdr:spPr>
        <a:xfrm>
          <a:off x="10666881" y="54508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4" name="直線コネクタ 313">
          <a:extLst>
            <a:ext uri="{FF2B5EF4-FFF2-40B4-BE49-F238E27FC236}">
              <a16:creationId xmlns:a16="http://schemas.microsoft.com/office/drawing/2014/main" id="{56D79D7D-4EC4-4BDF-9F2E-AC8E81CEA063}"/>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315" name="【認定こども園・幼稚園・保育所】&#10;有形固定資産減価償却率グラフ枠">
          <a:extLst>
            <a:ext uri="{FF2B5EF4-FFF2-40B4-BE49-F238E27FC236}">
              <a16:creationId xmlns:a16="http://schemas.microsoft.com/office/drawing/2014/main" id="{8EF3B700-DC1B-4B84-A323-E52280258E35}"/>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40</xdr:row>
      <xdr:rowOff>127000</xdr:rowOff>
    </xdr:to>
    <xdr:cxnSp macro="">
      <xdr:nvCxnSpPr>
        <xdr:cNvPr id="316" name="直線コネクタ 315">
          <a:extLst>
            <a:ext uri="{FF2B5EF4-FFF2-40B4-BE49-F238E27FC236}">
              <a16:creationId xmlns:a16="http://schemas.microsoft.com/office/drawing/2014/main" id="{D5796619-4446-43ED-9C55-B5940CD3D3E9}"/>
            </a:ext>
          </a:extLst>
        </xdr:cNvPr>
        <xdr:cNvCxnSpPr/>
      </xdr:nvCxnSpPr>
      <xdr:spPr>
        <a:xfrm flipV="1">
          <a:off x="14375764" y="5589270"/>
          <a:ext cx="0" cy="1243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130827</xdr:rowOff>
    </xdr:from>
    <xdr:ext cx="469744" cy="259045"/>
    <xdr:sp macro="" textlink="">
      <xdr:nvSpPr>
        <xdr:cNvPr id="317" name="【認定こども園・幼稚園・保育所】&#10;有形固定資産減価償却率最小値テキスト">
          <a:extLst>
            <a:ext uri="{FF2B5EF4-FFF2-40B4-BE49-F238E27FC236}">
              <a16:creationId xmlns:a16="http://schemas.microsoft.com/office/drawing/2014/main" id="{7DA86FC8-74D5-44EC-9262-CEADAF08B434}"/>
            </a:ext>
          </a:extLst>
        </xdr:cNvPr>
        <xdr:cNvSpPr txBox="1"/>
      </xdr:nvSpPr>
      <xdr:spPr>
        <a:xfrm>
          <a:off x="14414500" y="683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127000</xdr:rowOff>
    </xdr:from>
    <xdr:to>
      <xdr:col>86</xdr:col>
      <xdr:colOff>25400</xdr:colOff>
      <xdr:row>40</xdr:row>
      <xdr:rowOff>127000</xdr:rowOff>
    </xdr:to>
    <xdr:cxnSp macro="">
      <xdr:nvCxnSpPr>
        <xdr:cNvPr id="318" name="直線コネクタ 317">
          <a:extLst>
            <a:ext uri="{FF2B5EF4-FFF2-40B4-BE49-F238E27FC236}">
              <a16:creationId xmlns:a16="http://schemas.microsoft.com/office/drawing/2014/main" id="{BAC530A7-0D85-432B-937D-F44EECB9E97E}"/>
            </a:ext>
          </a:extLst>
        </xdr:cNvPr>
        <xdr:cNvCxnSpPr/>
      </xdr:nvCxnSpPr>
      <xdr:spPr>
        <a:xfrm>
          <a:off x="14287500" y="68326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340478" cy="259045"/>
    <xdr:sp macro="" textlink="">
      <xdr:nvSpPr>
        <xdr:cNvPr id="319" name="【認定こども園・幼稚園・保育所】&#10;有形固定資産減価償却率最大値テキスト">
          <a:extLst>
            <a:ext uri="{FF2B5EF4-FFF2-40B4-BE49-F238E27FC236}">
              <a16:creationId xmlns:a16="http://schemas.microsoft.com/office/drawing/2014/main" id="{65C76A0A-8960-43E7-8FF3-3A8499B2B559}"/>
            </a:ext>
          </a:extLst>
        </xdr:cNvPr>
        <xdr:cNvSpPr txBox="1"/>
      </xdr:nvSpPr>
      <xdr:spPr>
        <a:xfrm>
          <a:off x="14414500" y="536830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320" name="直線コネクタ 319">
          <a:extLst>
            <a:ext uri="{FF2B5EF4-FFF2-40B4-BE49-F238E27FC236}">
              <a16:creationId xmlns:a16="http://schemas.microsoft.com/office/drawing/2014/main" id="{CF6DE144-FD8E-4F85-A9B5-86185A56211C}"/>
            </a:ext>
          </a:extLst>
        </xdr:cNvPr>
        <xdr:cNvCxnSpPr/>
      </xdr:nvCxnSpPr>
      <xdr:spPr>
        <a:xfrm>
          <a:off x="14287500" y="55892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121937</xdr:rowOff>
    </xdr:from>
    <xdr:ext cx="405111" cy="259045"/>
    <xdr:sp macro="" textlink="">
      <xdr:nvSpPr>
        <xdr:cNvPr id="321" name="【認定こども園・幼稚園・保育所】&#10;有形固定資産減価償却率平均値テキスト">
          <a:extLst>
            <a:ext uri="{FF2B5EF4-FFF2-40B4-BE49-F238E27FC236}">
              <a16:creationId xmlns:a16="http://schemas.microsoft.com/office/drawing/2014/main" id="{613A58B2-87CF-4AE6-978A-0882F0B04686}"/>
            </a:ext>
          </a:extLst>
        </xdr:cNvPr>
        <xdr:cNvSpPr txBox="1"/>
      </xdr:nvSpPr>
      <xdr:spPr>
        <a:xfrm>
          <a:off x="14414500" y="59893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99060</xdr:rowOff>
    </xdr:from>
    <xdr:to>
      <xdr:col>85</xdr:col>
      <xdr:colOff>177800</xdr:colOff>
      <xdr:row>37</xdr:row>
      <xdr:rowOff>29210</xdr:rowOff>
    </xdr:to>
    <xdr:sp macro="" textlink="">
      <xdr:nvSpPr>
        <xdr:cNvPr id="322" name="フローチャート: 判断 321">
          <a:extLst>
            <a:ext uri="{FF2B5EF4-FFF2-40B4-BE49-F238E27FC236}">
              <a16:creationId xmlns:a16="http://schemas.microsoft.com/office/drawing/2014/main" id="{B3672431-E6FC-407B-AD5E-5304A0A87C0E}"/>
            </a:ext>
          </a:extLst>
        </xdr:cNvPr>
        <xdr:cNvSpPr/>
      </xdr:nvSpPr>
      <xdr:spPr>
        <a:xfrm>
          <a:off x="14325600" y="613410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88900</xdr:rowOff>
    </xdr:from>
    <xdr:to>
      <xdr:col>81</xdr:col>
      <xdr:colOff>101600</xdr:colOff>
      <xdr:row>37</xdr:row>
      <xdr:rowOff>19050</xdr:rowOff>
    </xdr:to>
    <xdr:sp macro="" textlink="">
      <xdr:nvSpPr>
        <xdr:cNvPr id="323" name="フローチャート: 判断 322">
          <a:extLst>
            <a:ext uri="{FF2B5EF4-FFF2-40B4-BE49-F238E27FC236}">
              <a16:creationId xmlns:a16="http://schemas.microsoft.com/office/drawing/2014/main" id="{CC134209-BE00-4D96-B48D-8D5AC9B73620}"/>
            </a:ext>
          </a:extLst>
        </xdr:cNvPr>
        <xdr:cNvSpPr/>
      </xdr:nvSpPr>
      <xdr:spPr>
        <a:xfrm>
          <a:off x="13578840" y="61239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88900</xdr:rowOff>
    </xdr:from>
    <xdr:to>
      <xdr:col>76</xdr:col>
      <xdr:colOff>165100</xdr:colOff>
      <xdr:row>37</xdr:row>
      <xdr:rowOff>19050</xdr:rowOff>
    </xdr:to>
    <xdr:sp macro="" textlink="">
      <xdr:nvSpPr>
        <xdr:cNvPr id="324" name="フローチャート: 判断 323">
          <a:extLst>
            <a:ext uri="{FF2B5EF4-FFF2-40B4-BE49-F238E27FC236}">
              <a16:creationId xmlns:a16="http://schemas.microsoft.com/office/drawing/2014/main" id="{0D557272-13A9-4EF4-866F-CF251B156366}"/>
            </a:ext>
          </a:extLst>
        </xdr:cNvPr>
        <xdr:cNvSpPr/>
      </xdr:nvSpPr>
      <xdr:spPr>
        <a:xfrm>
          <a:off x="12804140" y="61239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25400</xdr:rowOff>
    </xdr:from>
    <xdr:to>
      <xdr:col>72</xdr:col>
      <xdr:colOff>38100</xdr:colOff>
      <xdr:row>36</xdr:row>
      <xdr:rowOff>127000</xdr:rowOff>
    </xdr:to>
    <xdr:sp macro="" textlink="">
      <xdr:nvSpPr>
        <xdr:cNvPr id="325" name="フローチャート: 判断 324">
          <a:extLst>
            <a:ext uri="{FF2B5EF4-FFF2-40B4-BE49-F238E27FC236}">
              <a16:creationId xmlns:a16="http://schemas.microsoft.com/office/drawing/2014/main" id="{6311B7CC-0A61-4B73-B2B0-ADBC8E22CE43}"/>
            </a:ext>
          </a:extLst>
        </xdr:cNvPr>
        <xdr:cNvSpPr/>
      </xdr:nvSpPr>
      <xdr:spPr>
        <a:xfrm>
          <a:off x="12029440" y="606044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38100</xdr:rowOff>
    </xdr:from>
    <xdr:to>
      <xdr:col>67</xdr:col>
      <xdr:colOff>101600</xdr:colOff>
      <xdr:row>36</xdr:row>
      <xdr:rowOff>139700</xdr:rowOff>
    </xdr:to>
    <xdr:sp macro="" textlink="">
      <xdr:nvSpPr>
        <xdr:cNvPr id="326" name="フローチャート: 判断 325">
          <a:extLst>
            <a:ext uri="{FF2B5EF4-FFF2-40B4-BE49-F238E27FC236}">
              <a16:creationId xmlns:a16="http://schemas.microsoft.com/office/drawing/2014/main" id="{48697CDB-BC79-43EB-AA64-4FC38EA41942}"/>
            </a:ext>
          </a:extLst>
        </xdr:cNvPr>
        <xdr:cNvSpPr/>
      </xdr:nvSpPr>
      <xdr:spPr>
        <a:xfrm>
          <a:off x="11231880" y="6073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27" name="テキスト ボックス 326">
          <a:extLst>
            <a:ext uri="{FF2B5EF4-FFF2-40B4-BE49-F238E27FC236}">
              <a16:creationId xmlns:a16="http://schemas.microsoft.com/office/drawing/2014/main" id="{30D3D8FC-5FBF-47C5-A3D0-B0F104E784CA}"/>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28" name="テキスト ボックス 327">
          <a:extLst>
            <a:ext uri="{FF2B5EF4-FFF2-40B4-BE49-F238E27FC236}">
              <a16:creationId xmlns:a16="http://schemas.microsoft.com/office/drawing/2014/main" id="{29A882CF-D428-47C9-B50B-0F16A9A17365}"/>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29" name="テキスト ボックス 328">
          <a:extLst>
            <a:ext uri="{FF2B5EF4-FFF2-40B4-BE49-F238E27FC236}">
              <a16:creationId xmlns:a16="http://schemas.microsoft.com/office/drawing/2014/main" id="{EC4FAB10-9D4A-4B14-B25D-5EF6589A572A}"/>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0" name="テキスト ボックス 329">
          <a:extLst>
            <a:ext uri="{FF2B5EF4-FFF2-40B4-BE49-F238E27FC236}">
              <a16:creationId xmlns:a16="http://schemas.microsoft.com/office/drawing/2014/main" id="{B5C21777-11E4-4A8B-A4CF-867BE77DE8F5}"/>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1" name="テキスト ボックス 330">
          <a:extLst>
            <a:ext uri="{FF2B5EF4-FFF2-40B4-BE49-F238E27FC236}">
              <a16:creationId xmlns:a16="http://schemas.microsoft.com/office/drawing/2014/main" id="{A398E46A-C6BA-4A57-869E-97CA376BC8D0}"/>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95250</xdr:rowOff>
    </xdr:from>
    <xdr:to>
      <xdr:col>85</xdr:col>
      <xdr:colOff>177800</xdr:colOff>
      <xdr:row>40</xdr:row>
      <xdr:rowOff>25400</xdr:rowOff>
    </xdr:to>
    <xdr:sp macro="" textlink="">
      <xdr:nvSpPr>
        <xdr:cNvPr id="332" name="楕円 331">
          <a:extLst>
            <a:ext uri="{FF2B5EF4-FFF2-40B4-BE49-F238E27FC236}">
              <a16:creationId xmlns:a16="http://schemas.microsoft.com/office/drawing/2014/main" id="{8825C9D7-E80F-434B-AF6E-52C6A2B6073F}"/>
            </a:ext>
          </a:extLst>
        </xdr:cNvPr>
        <xdr:cNvSpPr/>
      </xdr:nvSpPr>
      <xdr:spPr>
        <a:xfrm>
          <a:off x="14325600" y="663321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73677</xdr:rowOff>
    </xdr:from>
    <xdr:ext cx="405111" cy="259045"/>
    <xdr:sp macro="" textlink="">
      <xdr:nvSpPr>
        <xdr:cNvPr id="333" name="【認定こども園・幼稚園・保育所】&#10;有形固定資産減価償却率該当値テキスト">
          <a:extLst>
            <a:ext uri="{FF2B5EF4-FFF2-40B4-BE49-F238E27FC236}">
              <a16:creationId xmlns:a16="http://schemas.microsoft.com/office/drawing/2014/main" id="{82D7635E-5262-4454-A55F-A5CF2CFF5648}"/>
            </a:ext>
          </a:extLst>
        </xdr:cNvPr>
        <xdr:cNvSpPr txBox="1"/>
      </xdr:nvSpPr>
      <xdr:spPr>
        <a:xfrm>
          <a:off x="14414500" y="6611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67310</xdr:rowOff>
    </xdr:from>
    <xdr:to>
      <xdr:col>81</xdr:col>
      <xdr:colOff>101600</xdr:colOff>
      <xdr:row>39</xdr:row>
      <xdr:rowOff>168910</xdr:rowOff>
    </xdr:to>
    <xdr:sp macro="" textlink="">
      <xdr:nvSpPr>
        <xdr:cNvPr id="334" name="楕円 333">
          <a:extLst>
            <a:ext uri="{FF2B5EF4-FFF2-40B4-BE49-F238E27FC236}">
              <a16:creationId xmlns:a16="http://schemas.microsoft.com/office/drawing/2014/main" id="{6A506EB2-049D-43CD-8EAF-F2A74DD01812}"/>
            </a:ext>
          </a:extLst>
        </xdr:cNvPr>
        <xdr:cNvSpPr/>
      </xdr:nvSpPr>
      <xdr:spPr>
        <a:xfrm>
          <a:off x="13578840" y="6605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118110</xdr:rowOff>
    </xdr:from>
    <xdr:to>
      <xdr:col>85</xdr:col>
      <xdr:colOff>127000</xdr:colOff>
      <xdr:row>39</xdr:row>
      <xdr:rowOff>146050</xdr:rowOff>
    </xdr:to>
    <xdr:cxnSp macro="">
      <xdr:nvCxnSpPr>
        <xdr:cNvPr id="335" name="直線コネクタ 334">
          <a:extLst>
            <a:ext uri="{FF2B5EF4-FFF2-40B4-BE49-F238E27FC236}">
              <a16:creationId xmlns:a16="http://schemas.microsoft.com/office/drawing/2014/main" id="{898510EF-2911-4719-BF5C-DCA5BF97726B}"/>
            </a:ext>
          </a:extLst>
        </xdr:cNvPr>
        <xdr:cNvCxnSpPr/>
      </xdr:nvCxnSpPr>
      <xdr:spPr>
        <a:xfrm>
          <a:off x="13629640" y="6656070"/>
          <a:ext cx="746760" cy="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149860</xdr:rowOff>
    </xdr:from>
    <xdr:to>
      <xdr:col>76</xdr:col>
      <xdr:colOff>165100</xdr:colOff>
      <xdr:row>39</xdr:row>
      <xdr:rowOff>80010</xdr:rowOff>
    </xdr:to>
    <xdr:sp macro="" textlink="">
      <xdr:nvSpPr>
        <xdr:cNvPr id="336" name="楕円 335">
          <a:extLst>
            <a:ext uri="{FF2B5EF4-FFF2-40B4-BE49-F238E27FC236}">
              <a16:creationId xmlns:a16="http://schemas.microsoft.com/office/drawing/2014/main" id="{31EBA762-6FC6-4865-A4C5-88B3A7B83E19}"/>
            </a:ext>
          </a:extLst>
        </xdr:cNvPr>
        <xdr:cNvSpPr/>
      </xdr:nvSpPr>
      <xdr:spPr>
        <a:xfrm>
          <a:off x="12804140" y="65201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29210</xdr:rowOff>
    </xdr:from>
    <xdr:to>
      <xdr:col>81</xdr:col>
      <xdr:colOff>50800</xdr:colOff>
      <xdr:row>39</xdr:row>
      <xdr:rowOff>118110</xdr:rowOff>
    </xdr:to>
    <xdr:cxnSp macro="">
      <xdr:nvCxnSpPr>
        <xdr:cNvPr id="337" name="直線コネクタ 336">
          <a:extLst>
            <a:ext uri="{FF2B5EF4-FFF2-40B4-BE49-F238E27FC236}">
              <a16:creationId xmlns:a16="http://schemas.microsoft.com/office/drawing/2014/main" id="{8142ECC3-D9E4-4E39-BCAD-05854BDE0B10}"/>
            </a:ext>
          </a:extLst>
        </xdr:cNvPr>
        <xdr:cNvCxnSpPr/>
      </xdr:nvCxnSpPr>
      <xdr:spPr>
        <a:xfrm>
          <a:off x="12854940" y="6567170"/>
          <a:ext cx="7747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111760</xdr:rowOff>
    </xdr:from>
    <xdr:to>
      <xdr:col>72</xdr:col>
      <xdr:colOff>38100</xdr:colOff>
      <xdr:row>39</xdr:row>
      <xdr:rowOff>41910</xdr:rowOff>
    </xdr:to>
    <xdr:sp macro="" textlink="">
      <xdr:nvSpPr>
        <xdr:cNvPr id="338" name="楕円 337">
          <a:extLst>
            <a:ext uri="{FF2B5EF4-FFF2-40B4-BE49-F238E27FC236}">
              <a16:creationId xmlns:a16="http://schemas.microsoft.com/office/drawing/2014/main" id="{E8B0A858-1670-45EA-ACA5-E2A6F69A7D57}"/>
            </a:ext>
          </a:extLst>
        </xdr:cNvPr>
        <xdr:cNvSpPr/>
      </xdr:nvSpPr>
      <xdr:spPr>
        <a:xfrm>
          <a:off x="12029440" y="64820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162560</xdr:rowOff>
    </xdr:from>
    <xdr:to>
      <xdr:col>76</xdr:col>
      <xdr:colOff>114300</xdr:colOff>
      <xdr:row>39</xdr:row>
      <xdr:rowOff>29210</xdr:rowOff>
    </xdr:to>
    <xdr:cxnSp macro="">
      <xdr:nvCxnSpPr>
        <xdr:cNvPr id="339" name="直線コネクタ 338">
          <a:extLst>
            <a:ext uri="{FF2B5EF4-FFF2-40B4-BE49-F238E27FC236}">
              <a16:creationId xmlns:a16="http://schemas.microsoft.com/office/drawing/2014/main" id="{99276AD5-91BC-44FD-B239-82E849C1A334}"/>
            </a:ext>
          </a:extLst>
        </xdr:cNvPr>
        <xdr:cNvCxnSpPr/>
      </xdr:nvCxnSpPr>
      <xdr:spPr>
        <a:xfrm>
          <a:off x="12072620" y="6532880"/>
          <a:ext cx="78232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154940</xdr:rowOff>
    </xdr:from>
    <xdr:to>
      <xdr:col>67</xdr:col>
      <xdr:colOff>101600</xdr:colOff>
      <xdr:row>39</xdr:row>
      <xdr:rowOff>85090</xdr:rowOff>
    </xdr:to>
    <xdr:sp macro="" textlink="">
      <xdr:nvSpPr>
        <xdr:cNvPr id="340" name="楕円 339">
          <a:extLst>
            <a:ext uri="{FF2B5EF4-FFF2-40B4-BE49-F238E27FC236}">
              <a16:creationId xmlns:a16="http://schemas.microsoft.com/office/drawing/2014/main" id="{CE84A7B4-AB26-4816-9008-97586C51752F}"/>
            </a:ext>
          </a:extLst>
        </xdr:cNvPr>
        <xdr:cNvSpPr/>
      </xdr:nvSpPr>
      <xdr:spPr>
        <a:xfrm>
          <a:off x="11231880" y="65252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162560</xdr:rowOff>
    </xdr:from>
    <xdr:to>
      <xdr:col>71</xdr:col>
      <xdr:colOff>177800</xdr:colOff>
      <xdr:row>39</xdr:row>
      <xdr:rowOff>34290</xdr:rowOff>
    </xdr:to>
    <xdr:cxnSp macro="">
      <xdr:nvCxnSpPr>
        <xdr:cNvPr id="341" name="直線コネクタ 340">
          <a:extLst>
            <a:ext uri="{FF2B5EF4-FFF2-40B4-BE49-F238E27FC236}">
              <a16:creationId xmlns:a16="http://schemas.microsoft.com/office/drawing/2014/main" id="{8CBD7009-CCCE-4F24-B982-8964919F9716}"/>
            </a:ext>
          </a:extLst>
        </xdr:cNvPr>
        <xdr:cNvCxnSpPr/>
      </xdr:nvCxnSpPr>
      <xdr:spPr>
        <a:xfrm flipV="1">
          <a:off x="11282680" y="6532880"/>
          <a:ext cx="789940" cy="39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35577</xdr:rowOff>
    </xdr:from>
    <xdr:ext cx="405111" cy="259045"/>
    <xdr:sp macro="" textlink="">
      <xdr:nvSpPr>
        <xdr:cNvPr id="342" name="n_1aveValue【認定こども園・幼稚園・保育所】&#10;有形固定資産減価償却率">
          <a:extLst>
            <a:ext uri="{FF2B5EF4-FFF2-40B4-BE49-F238E27FC236}">
              <a16:creationId xmlns:a16="http://schemas.microsoft.com/office/drawing/2014/main" id="{137F811A-EE6E-46B0-9061-F77E327F74F0}"/>
            </a:ext>
          </a:extLst>
        </xdr:cNvPr>
        <xdr:cNvSpPr txBox="1"/>
      </xdr:nvSpPr>
      <xdr:spPr>
        <a:xfrm>
          <a:off x="13437244" y="5902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35577</xdr:rowOff>
    </xdr:from>
    <xdr:ext cx="405111" cy="259045"/>
    <xdr:sp macro="" textlink="">
      <xdr:nvSpPr>
        <xdr:cNvPr id="343" name="n_2aveValue【認定こども園・幼稚園・保育所】&#10;有形固定資産減価償却率">
          <a:extLst>
            <a:ext uri="{FF2B5EF4-FFF2-40B4-BE49-F238E27FC236}">
              <a16:creationId xmlns:a16="http://schemas.microsoft.com/office/drawing/2014/main" id="{4BF4BD0B-E57D-4561-8D3E-358236B40B2B}"/>
            </a:ext>
          </a:extLst>
        </xdr:cNvPr>
        <xdr:cNvSpPr txBox="1"/>
      </xdr:nvSpPr>
      <xdr:spPr>
        <a:xfrm>
          <a:off x="12675244" y="5902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143527</xdr:rowOff>
    </xdr:from>
    <xdr:ext cx="405111" cy="259045"/>
    <xdr:sp macro="" textlink="">
      <xdr:nvSpPr>
        <xdr:cNvPr id="344" name="n_3aveValue【認定こども園・幼稚園・保育所】&#10;有形固定資産減価償却率">
          <a:extLst>
            <a:ext uri="{FF2B5EF4-FFF2-40B4-BE49-F238E27FC236}">
              <a16:creationId xmlns:a16="http://schemas.microsoft.com/office/drawing/2014/main" id="{07E27F94-77C5-4446-A4B1-07D921471FB0}"/>
            </a:ext>
          </a:extLst>
        </xdr:cNvPr>
        <xdr:cNvSpPr txBox="1"/>
      </xdr:nvSpPr>
      <xdr:spPr>
        <a:xfrm>
          <a:off x="11900544" y="5843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156227</xdr:rowOff>
    </xdr:from>
    <xdr:ext cx="405111" cy="259045"/>
    <xdr:sp macro="" textlink="">
      <xdr:nvSpPr>
        <xdr:cNvPr id="345" name="n_4aveValue【認定こども園・幼稚園・保育所】&#10;有形固定資産減価償却率">
          <a:extLst>
            <a:ext uri="{FF2B5EF4-FFF2-40B4-BE49-F238E27FC236}">
              <a16:creationId xmlns:a16="http://schemas.microsoft.com/office/drawing/2014/main" id="{B4D6F29D-6FF8-41DF-BBCD-C96BD7DAB2F8}"/>
            </a:ext>
          </a:extLst>
        </xdr:cNvPr>
        <xdr:cNvSpPr txBox="1"/>
      </xdr:nvSpPr>
      <xdr:spPr>
        <a:xfrm>
          <a:off x="11102984" y="5855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160037</xdr:rowOff>
    </xdr:from>
    <xdr:ext cx="405111" cy="259045"/>
    <xdr:sp macro="" textlink="">
      <xdr:nvSpPr>
        <xdr:cNvPr id="346" name="n_1mainValue【認定こども園・幼稚園・保育所】&#10;有形固定資産減価償却率">
          <a:extLst>
            <a:ext uri="{FF2B5EF4-FFF2-40B4-BE49-F238E27FC236}">
              <a16:creationId xmlns:a16="http://schemas.microsoft.com/office/drawing/2014/main" id="{734FD432-6DD7-4603-B737-6A82334CB88E}"/>
            </a:ext>
          </a:extLst>
        </xdr:cNvPr>
        <xdr:cNvSpPr txBox="1"/>
      </xdr:nvSpPr>
      <xdr:spPr>
        <a:xfrm>
          <a:off x="13437244" y="6697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71137</xdr:rowOff>
    </xdr:from>
    <xdr:ext cx="405111" cy="259045"/>
    <xdr:sp macro="" textlink="">
      <xdr:nvSpPr>
        <xdr:cNvPr id="347" name="n_2mainValue【認定こども園・幼稚園・保育所】&#10;有形固定資産減価償却率">
          <a:extLst>
            <a:ext uri="{FF2B5EF4-FFF2-40B4-BE49-F238E27FC236}">
              <a16:creationId xmlns:a16="http://schemas.microsoft.com/office/drawing/2014/main" id="{F60CF6BA-8256-4419-8220-C870795604F5}"/>
            </a:ext>
          </a:extLst>
        </xdr:cNvPr>
        <xdr:cNvSpPr txBox="1"/>
      </xdr:nvSpPr>
      <xdr:spPr>
        <a:xfrm>
          <a:off x="12675244" y="6609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33037</xdr:rowOff>
    </xdr:from>
    <xdr:ext cx="405111" cy="259045"/>
    <xdr:sp macro="" textlink="">
      <xdr:nvSpPr>
        <xdr:cNvPr id="348" name="n_3mainValue【認定こども園・幼稚園・保育所】&#10;有形固定資産減価償却率">
          <a:extLst>
            <a:ext uri="{FF2B5EF4-FFF2-40B4-BE49-F238E27FC236}">
              <a16:creationId xmlns:a16="http://schemas.microsoft.com/office/drawing/2014/main" id="{2011CB46-4075-49A1-8AF0-05309F86E0AF}"/>
            </a:ext>
          </a:extLst>
        </xdr:cNvPr>
        <xdr:cNvSpPr txBox="1"/>
      </xdr:nvSpPr>
      <xdr:spPr>
        <a:xfrm>
          <a:off x="11900544" y="6570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76217</xdr:rowOff>
    </xdr:from>
    <xdr:ext cx="405111" cy="259045"/>
    <xdr:sp macro="" textlink="">
      <xdr:nvSpPr>
        <xdr:cNvPr id="349" name="n_4mainValue【認定こども園・幼稚園・保育所】&#10;有形固定資産減価償却率">
          <a:extLst>
            <a:ext uri="{FF2B5EF4-FFF2-40B4-BE49-F238E27FC236}">
              <a16:creationId xmlns:a16="http://schemas.microsoft.com/office/drawing/2014/main" id="{AC6400F6-26A3-4B79-8F2C-599D4A262C34}"/>
            </a:ext>
          </a:extLst>
        </xdr:cNvPr>
        <xdr:cNvSpPr txBox="1"/>
      </xdr:nvSpPr>
      <xdr:spPr>
        <a:xfrm>
          <a:off x="11102984" y="6614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0" name="正方形/長方形 349">
          <a:extLst>
            <a:ext uri="{FF2B5EF4-FFF2-40B4-BE49-F238E27FC236}">
              <a16:creationId xmlns:a16="http://schemas.microsoft.com/office/drawing/2014/main" id="{C45AEFB9-3973-4B89-9427-89CA3755EB46}"/>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1" name="正方形/長方形 350">
          <a:extLst>
            <a:ext uri="{FF2B5EF4-FFF2-40B4-BE49-F238E27FC236}">
              <a16:creationId xmlns:a16="http://schemas.microsoft.com/office/drawing/2014/main" id="{1571F5E9-97C3-4173-BF9E-CBE4B7408123}"/>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2" name="正方形/長方形 351">
          <a:extLst>
            <a:ext uri="{FF2B5EF4-FFF2-40B4-BE49-F238E27FC236}">
              <a16:creationId xmlns:a16="http://schemas.microsoft.com/office/drawing/2014/main" id="{7C4370FF-C1A2-4AC6-A57E-19798FA6D0D0}"/>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3" name="正方形/長方形 352">
          <a:extLst>
            <a:ext uri="{FF2B5EF4-FFF2-40B4-BE49-F238E27FC236}">
              <a16:creationId xmlns:a16="http://schemas.microsoft.com/office/drawing/2014/main" id="{63298835-2482-4AAD-AD0D-32AC2B287950}"/>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4" name="正方形/長方形 353">
          <a:extLst>
            <a:ext uri="{FF2B5EF4-FFF2-40B4-BE49-F238E27FC236}">
              <a16:creationId xmlns:a16="http://schemas.microsoft.com/office/drawing/2014/main" id="{67C8D980-6000-4852-8B73-B051DD4838FD}"/>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5" name="正方形/長方形 354">
          <a:extLst>
            <a:ext uri="{FF2B5EF4-FFF2-40B4-BE49-F238E27FC236}">
              <a16:creationId xmlns:a16="http://schemas.microsoft.com/office/drawing/2014/main" id="{D67258AC-E957-48DA-8CF0-EC41A38761AA}"/>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56" name="正方形/長方形 355">
          <a:extLst>
            <a:ext uri="{FF2B5EF4-FFF2-40B4-BE49-F238E27FC236}">
              <a16:creationId xmlns:a16="http://schemas.microsoft.com/office/drawing/2014/main" id="{74BA6C34-719C-4C71-A94A-84801FFB8A59}"/>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57" name="正方形/長方形 356">
          <a:extLst>
            <a:ext uri="{FF2B5EF4-FFF2-40B4-BE49-F238E27FC236}">
              <a16:creationId xmlns:a16="http://schemas.microsoft.com/office/drawing/2014/main" id="{1317EAE1-3277-4BDA-A9EE-862ACA4A31D0}"/>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58" name="テキスト ボックス 357">
          <a:extLst>
            <a:ext uri="{FF2B5EF4-FFF2-40B4-BE49-F238E27FC236}">
              <a16:creationId xmlns:a16="http://schemas.microsoft.com/office/drawing/2014/main" id="{72614D46-D70D-4AC9-8627-D65510DE48C5}"/>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59" name="直線コネクタ 358">
          <a:extLst>
            <a:ext uri="{FF2B5EF4-FFF2-40B4-BE49-F238E27FC236}">
              <a16:creationId xmlns:a16="http://schemas.microsoft.com/office/drawing/2014/main" id="{53D9F998-6381-41E6-B693-5A4EFE21F581}"/>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360" name="直線コネクタ 359">
          <a:extLst>
            <a:ext uri="{FF2B5EF4-FFF2-40B4-BE49-F238E27FC236}">
              <a16:creationId xmlns:a16="http://schemas.microsoft.com/office/drawing/2014/main" id="{2D9C32FD-C986-4A23-8A65-4FD7B79F7D65}"/>
            </a:ext>
          </a:extLst>
        </xdr:cNvPr>
        <xdr:cNvCxnSpPr/>
      </xdr:nvCxnSpPr>
      <xdr:spPr>
        <a:xfrm>
          <a:off x="1609344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361" name="テキスト ボックス 360">
          <a:extLst>
            <a:ext uri="{FF2B5EF4-FFF2-40B4-BE49-F238E27FC236}">
              <a16:creationId xmlns:a16="http://schemas.microsoft.com/office/drawing/2014/main" id="{A36BDB25-026F-458E-82DD-EAD9F80DE19A}"/>
            </a:ext>
          </a:extLst>
        </xdr:cNvPr>
        <xdr:cNvSpPr txBox="1"/>
      </xdr:nvSpPr>
      <xdr:spPr>
        <a:xfrm>
          <a:off x="1569484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362" name="直線コネクタ 361">
          <a:extLst>
            <a:ext uri="{FF2B5EF4-FFF2-40B4-BE49-F238E27FC236}">
              <a16:creationId xmlns:a16="http://schemas.microsoft.com/office/drawing/2014/main" id="{ED1BBFAA-4745-436F-B781-2DB39B2362DB}"/>
            </a:ext>
          </a:extLst>
        </xdr:cNvPr>
        <xdr:cNvCxnSpPr/>
      </xdr:nvCxnSpPr>
      <xdr:spPr>
        <a:xfrm>
          <a:off x="1609344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363" name="テキスト ボックス 362">
          <a:extLst>
            <a:ext uri="{FF2B5EF4-FFF2-40B4-BE49-F238E27FC236}">
              <a16:creationId xmlns:a16="http://schemas.microsoft.com/office/drawing/2014/main" id="{78B9F304-83BA-4373-A551-FC538A9C8E68}"/>
            </a:ext>
          </a:extLst>
        </xdr:cNvPr>
        <xdr:cNvSpPr txBox="1"/>
      </xdr:nvSpPr>
      <xdr:spPr>
        <a:xfrm>
          <a:off x="15694841" y="64185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364" name="直線コネクタ 363">
          <a:extLst>
            <a:ext uri="{FF2B5EF4-FFF2-40B4-BE49-F238E27FC236}">
              <a16:creationId xmlns:a16="http://schemas.microsoft.com/office/drawing/2014/main" id="{30553B98-A735-4860-B30E-81F2117AB24E}"/>
            </a:ext>
          </a:extLst>
        </xdr:cNvPr>
        <xdr:cNvCxnSpPr/>
      </xdr:nvCxnSpPr>
      <xdr:spPr>
        <a:xfrm>
          <a:off x="1609344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365" name="テキスト ボックス 364">
          <a:extLst>
            <a:ext uri="{FF2B5EF4-FFF2-40B4-BE49-F238E27FC236}">
              <a16:creationId xmlns:a16="http://schemas.microsoft.com/office/drawing/2014/main" id="{DFEE5511-044A-4ED4-9DC1-B2E8F06CE683}"/>
            </a:ext>
          </a:extLst>
        </xdr:cNvPr>
        <xdr:cNvSpPr txBox="1"/>
      </xdr:nvSpPr>
      <xdr:spPr>
        <a:xfrm>
          <a:off x="15694841" y="597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366" name="直線コネクタ 365">
          <a:extLst>
            <a:ext uri="{FF2B5EF4-FFF2-40B4-BE49-F238E27FC236}">
              <a16:creationId xmlns:a16="http://schemas.microsoft.com/office/drawing/2014/main" id="{9765E9EC-DE28-4771-8165-722C529536DE}"/>
            </a:ext>
          </a:extLst>
        </xdr:cNvPr>
        <xdr:cNvCxnSpPr/>
      </xdr:nvCxnSpPr>
      <xdr:spPr>
        <a:xfrm>
          <a:off x="1609344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367" name="テキスト ボックス 366">
          <a:extLst>
            <a:ext uri="{FF2B5EF4-FFF2-40B4-BE49-F238E27FC236}">
              <a16:creationId xmlns:a16="http://schemas.microsoft.com/office/drawing/2014/main" id="{64071135-95D9-4FE7-8432-52348D828440}"/>
            </a:ext>
          </a:extLst>
        </xdr:cNvPr>
        <xdr:cNvSpPr txBox="1"/>
      </xdr:nvSpPr>
      <xdr:spPr>
        <a:xfrm>
          <a:off x="15694841" y="55270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68" name="直線コネクタ 367">
          <a:extLst>
            <a:ext uri="{FF2B5EF4-FFF2-40B4-BE49-F238E27FC236}">
              <a16:creationId xmlns:a16="http://schemas.microsoft.com/office/drawing/2014/main" id="{70905CB0-E6BB-48A4-969A-43FEBA7FD11E}"/>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69" name="テキスト ボックス 368">
          <a:extLst>
            <a:ext uri="{FF2B5EF4-FFF2-40B4-BE49-F238E27FC236}">
              <a16:creationId xmlns:a16="http://schemas.microsoft.com/office/drawing/2014/main" id="{38C2C3C6-562F-4C9E-A977-A3D9784FDAB2}"/>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0" name="【認定こども園・幼稚園・保育所】&#10;一人当たり面積グラフ枠">
          <a:extLst>
            <a:ext uri="{FF2B5EF4-FFF2-40B4-BE49-F238E27FC236}">
              <a16:creationId xmlns:a16="http://schemas.microsoft.com/office/drawing/2014/main" id="{786F7F62-3EE9-4465-ADDA-BA14682C6196}"/>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32766</xdr:rowOff>
    </xdr:from>
    <xdr:to>
      <xdr:col>116</xdr:col>
      <xdr:colOff>62864</xdr:colOff>
      <xdr:row>41</xdr:row>
      <xdr:rowOff>82144</xdr:rowOff>
    </xdr:to>
    <xdr:cxnSp macro="">
      <xdr:nvCxnSpPr>
        <xdr:cNvPr id="371" name="直線コネクタ 370">
          <a:extLst>
            <a:ext uri="{FF2B5EF4-FFF2-40B4-BE49-F238E27FC236}">
              <a16:creationId xmlns:a16="http://schemas.microsoft.com/office/drawing/2014/main" id="{14C1714C-E825-4718-9874-C3085BF0B29E}"/>
            </a:ext>
          </a:extLst>
        </xdr:cNvPr>
        <xdr:cNvCxnSpPr/>
      </xdr:nvCxnSpPr>
      <xdr:spPr>
        <a:xfrm flipV="1">
          <a:off x="19509104" y="5564886"/>
          <a:ext cx="0" cy="13904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85971</xdr:rowOff>
    </xdr:from>
    <xdr:ext cx="469744" cy="259045"/>
    <xdr:sp macro="" textlink="">
      <xdr:nvSpPr>
        <xdr:cNvPr id="372" name="【認定こども園・幼稚園・保育所】&#10;一人当たり面積最小値テキスト">
          <a:extLst>
            <a:ext uri="{FF2B5EF4-FFF2-40B4-BE49-F238E27FC236}">
              <a16:creationId xmlns:a16="http://schemas.microsoft.com/office/drawing/2014/main" id="{26226049-D85C-4AC4-9837-922D830706EE}"/>
            </a:ext>
          </a:extLst>
        </xdr:cNvPr>
        <xdr:cNvSpPr txBox="1"/>
      </xdr:nvSpPr>
      <xdr:spPr>
        <a:xfrm>
          <a:off x="19547840" y="6959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82144</xdr:rowOff>
    </xdr:from>
    <xdr:to>
      <xdr:col>116</xdr:col>
      <xdr:colOff>152400</xdr:colOff>
      <xdr:row>41</xdr:row>
      <xdr:rowOff>82144</xdr:rowOff>
    </xdr:to>
    <xdr:cxnSp macro="">
      <xdr:nvCxnSpPr>
        <xdr:cNvPr id="373" name="直線コネクタ 372">
          <a:extLst>
            <a:ext uri="{FF2B5EF4-FFF2-40B4-BE49-F238E27FC236}">
              <a16:creationId xmlns:a16="http://schemas.microsoft.com/office/drawing/2014/main" id="{EC34931E-194E-4489-997D-D508151189B2}"/>
            </a:ext>
          </a:extLst>
        </xdr:cNvPr>
        <xdr:cNvCxnSpPr/>
      </xdr:nvCxnSpPr>
      <xdr:spPr>
        <a:xfrm>
          <a:off x="19443700" y="695538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150893</xdr:rowOff>
    </xdr:from>
    <xdr:ext cx="469744" cy="259045"/>
    <xdr:sp macro="" textlink="">
      <xdr:nvSpPr>
        <xdr:cNvPr id="374" name="【認定こども園・幼稚園・保育所】&#10;一人当たり面積最大値テキスト">
          <a:extLst>
            <a:ext uri="{FF2B5EF4-FFF2-40B4-BE49-F238E27FC236}">
              <a16:creationId xmlns:a16="http://schemas.microsoft.com/office/drawing/2014/main" id="{F9674767-1E09-4A95-BFF0-373528BEC03F}"/>
            </a:ext>
          </a:extLst>
        </xdr:cNvPr>
        <xdr:cNvSpPr txBox="1"/>
      </xdr:nvSpPr>
      <xdr:spPr>
        <a:xfrm>
          <a:off x="19547840" y="5347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32766</xdr:rowOff>
    </xdr:from>
    <xdr:to>
      <xdr:col>116</xdr:col>
      <xdr:colOff>152400</xdr:colOff>
      <xdr:row>33</xdr:row>
      <xdr:rowOff>32766</xdr:rowOff>
    </xdr:to>
    <xdr:cxnSp macro="">
      <xdr:nvCxnSpPr>
        <xdr:cNvPr id="375" name="直線コネクタ 374">
          <a:extLst>
            <a:ext uri="{FF2B5EF4-FFF2-40B4-BE49-F238E27FC236}">
              <a16:creationId xmlns:a16="http://schemas.microsoft.com/office/drawing/2014/main" id="{10C88FD7-EF13-4063-AE22-97716F91D84A}"/>
            </a:ext>
          </a:extLst>
        </xdr:cNvPr>
        <xdr:cNvCxnSpPr/>
      </xdr:nvCxnSpPr>
      <xdr:spPr>
        <a:xfrm>
          <a:off x="19443700" y="556488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5198</xdr:rowOff>
    </xdr:from>
    <xdr:ext cx="469744" cy="259045"/>
    <xdr:sp macro="" textlink="">
      <xdr:nvSpPr>
        <xdr:cNvPr id="376" name="【認定こども園・幼稚園・保育所】&#10;一人当たり面積平均値テキスト">
          <a:extLst>
            <a:ext uri="{FF2B5EF4-FFF2-40B4-BE49-F238E27FC236}">
              <a16:creationId xmlns:a16="http://schemas.microsoft.com/office/drawing/2014/main" id="{A5922EF9-2FFB-4CDF-A5D0-A22CD0310A8A}"/>
            </a:ext>
          </a:extLst>
        </xdr:cNvPr>
        <xdr:cNvSpPr txBox="1"/>
      </xdr:nvSpPr>
      <xdr:spPr>
        <a:xfrm>
          <a:off x="19547840" y="65431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26771</xdr:rowOff>
    </xdr:from>
    <xdr:to>
      <xdr:col>116</xdr:col>
      <xdr:colOff>114300</xdr:colOff>
      <xdr:row>39</xdr:row>
      <xdr:rowOff>128371</xdr:rowOff>
    </xdr:to>
    <xdr:sp macro="" textlink="">
      <xdr:nvSpPr>
        <xdr:cNvPr id="377" name="フローチャート: 判断 376">
          <a:extLst>
            <a:ext uri="{FF2B5EF4-FFF2-40B4-BE49-F238E27FC236}">
              <a16:creationId xmlns:a16="http://schemas.microsoft.com/office/drawing/2014/main" id="{9351C475-103E-4130-A445-F46402BF46A8}"/>
            </a:ext>
          </a:extLst>
        </xdr:cNvPr>
        <xdr:cNvSpPr/>
      </xdr:nvSpPr>
      <xdr:spPr>
        <a:xfrm>
          <a:off x="19458940" y="6564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35001</xdr:rowOff>
    </xdr:from>
    <xdr:to>
      <xdr:col>112</xdr:col>
      <xdr:colOff>38100</xdr:colOff>
      <xdr:row>39</xdr:row>
      <xdr:rowOff>136601</xdr:rowOff>
    </xdr:to>
    <xdr:sp macro="" textlink="">
      <xdr:nvSpPr>
        <xdr:cNvPr id="378" name="フローチャート: 判断 377">
          <a:extLst>
            <a:ext uri="{FF2B5EF4-FFF2-40B4-BE49-F238E27FC236}">
              <a16:creationId xmlns:a16="http://schemas.microsoft.com/office/drawing/2014/main" id="{34ECDC01-FC1C-4691-B59A-CF043C608E13}"/>
            </a:ext>
          </a:extLst>
        </xdr:cNvPr>
        <xdr:cNvSpPr/>
      </xdr:nvSpPr>
      <xdr:spPr>
        <a:xfrm>
          <a:off x="18735040" y="657296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60604</xdr:rowOff>
    </xdr:from>
    <xdr:to>
      <xdr:col>107</xdr:col>
      <xdr:colOff>101600</xdr:colOff>
      <xdr:row>39</xdr:row>
      <xdr:rowOff>162204</xdr:rowOff>
    </xdr:to>
    <xdr:sp macro="" textlink="">
      <xdr:nvSpPr>
        <xdr:cNvPr id="379" name="フローチャート: 判断 378">
          <a:extLst>
            <a:ext uri="{FF2B5EF4-FFF2-40B4-BE49-F238E27FC236}">
              <a16:creationId xmlns:a16="http://schemas.microsoft.com/office/drawing/2014/main" id="{63D847BF-BDB5-4DCD-A2A3-5631A2FC084F}"/>
            </a:ext>
          </a:extLst>
        </xdr:cNvPr>
        <xdr:cNvSpPr/>
      </xdr:nvSpPr>
      <xdr:spPr>
        <a:xfrm>
          <a:off x="17937480" y="6598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26771</xdr:rowOff>
    </xdr:from>
    <xdr:to>
      <xdr:col>102</xdr:col>
      <xdr:colOff>165100</xdr:colOff>
      <xdr:row>39</xdr:row>
      <xdr:rowOff>128371</xdr:rowOff>
    </xdr:to>
    <xdr:sp macro="" textlink="">
      <xdr:nvSpPr>
        <xdr:cNvPr id="380" name="フローチャート: 判断 379">
          <a:extLst>
            <a:ext uri="{FF2B5EF4-FFF2-40B4-BE49-F238E27FC236}">
              <a16:creationId xmlns:a16="http://schemas.microsoft.com/office/drawing/2014/main" id="{BA72AD1E-F6A0-4162-9E39-227A3C2D444F}"/>
            </a:ext>
          </a:extLst>
        </xdr:cNvPr>
        <xdr:cNvSpPr/>
      </xdr:nvSpPr>
      <xdr:spPr>
        <a:xfrm>
          <a:off x="17162780" y="6564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44145</xdr:rowOff>
    </xdr:from>
    <xdr:to>
      <xdr:col>98</xdr:col>
      <xdr:colOff>38100</xdr:colOff>
      <xdr:row>39</xdr:row>
      <xdr:rowOff>145745</xdr:rowOff>
    </xdr:to>
    <xdr:sp macro="" textlink="">
      <xdr:nvSpPr>
        <xdr:cNvPr id="381" name="フローチャート: 判断 380">
          <a:extLst>
            <a:ext uri="{FF2B5EF4-FFF2-40B4-BE49-F238E27FC236}">
              <a16:creationId xmlns:a16="http://schemas.microsoft.com/office/drawing/2014/main" id="{08443759-29C4-46BF-A5FD-B93B3D9E1441}"/>
            </a:ext>
          </a:extLst>
        </xdr:cNvPr>
        <xdr:cNvSpPr/>
      </xdr:nvSpPr>
      <xdr:spPr>
        <a:xfrm>
          <a:off x="16388080" y="658210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2" name="テキスト ボックス 381">
          <a:extLst>
            <a:ext uri="{FF2B5EF4-FFF2-40B4-BE49-F238E27FC236}">
              <a16:creationId xmlns:a16="http://schemas.microsoft.com/office/drawing/2014/main" id="{5F3544F5-394B-40B7-88C1-EDD3D57E1987}"/>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83" name="テキスト ボックス 382">
          <a:extLst>
            <a:ext uri="{FF2B5EF4-FFF2-40B4-BE49-F238E27FC236}">
              <a16:creationId xmlns:a16="http://schemas.microsoft.com/office/drawing/2014/main" id="{2E237E1E-7F27-4C76-B334-B3570945C6DA}"/>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84" name="テキスト ボックス 383">
          <a:extLst>
            <a:ext uri="{FF2B5EF4-FFF2-40B4-BE49-F238E27FC236}">
              <a16:creationId xmlns:a16="http://schemas.microsoft.com/office/drawing/2014/main" id="{C46D05E6-C566-4F47-ADE8-EBEC80C5AEB3}"/>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85" name="テキスト ボックス 384">
          <a:extLst>
            <a:ext uri="{FF2B5EF4-FFF2-40B4-BE49-F238E27FC236}">
              <a16:creationId xmlns:a16="http://schemas.microsoft.com/office/drawing/2014/main" id="{1C69B888-C541-4F87-B1A3-C4E3BE62AAB1}"/>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86" name="テキスト ボックス 385">
          <a:extLst>
            <a:ext uri="{FF2B5EF4-FFF2-40B4-BE49-F238E27FC236}">
              <a16:creationId xmlns:a16="http://schemas.microsoft.com/office/drawing/2014/main" id="{873B96AD-9435-4C07-A69A-2D9A5CA3CF98}"/>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33630</xdr:rowOff>
    </xdr:from>
    <xdr:to>
      <xdr:col>116</xdr:col>
      <xdr:colOff>114300</xdr:colOff>
      <xdr:row>38</xdr:row>
      <xdr:rowOff>135230</xdr:rowOff>
    </xdr:to>
    <xdr:sp macro="" textlink="">
      <xdr:nvSpPr>
        <xdr:cNvPr id="387" name="楕円 386">
          <a:extLst>
            <a:ext uri="{FF2B5EF4-FFF2-40B4-BE49-F238E27FC236}">
              <a16:creationId xmlns:a16="http://schemas.microsoft.com/office/drawing/2014/main" id="{B008BD34-6E70-40EE-9760-1EAFDAD6DE75}"/>
            </a:ext>
          </a:extLst>
        </xdr:cNvPr>
        <xdr:cNvSpPr/>
      </xdr:nvSpPr>
      <xdr:spPr>
        <a:xfrm>
          <a:off x="19458940" y="6403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56507</xdr:rowOff>
    </xdr:from>
    <xdr:ext cx="469744" cy="259045"/>
    <xdr:sp macro="" textlink="">
      <xdr:nvSpPr>
        <xdr:cNvPr id="388" name="【認定こども園・幼稚園・保育所】&#10;一人当たり面積該当値テキスト">
          <a:extLst>
            <a:ext uri="{FF2B5EF4-FFF2-40B4-BE49-F238E27FC236}">
              <a16:creationId xmlns:a16="http://schemas.microsoft.com/office/drawing/2014/main" id="{8723F81F-3742-4D1A-A7F0-4BE355198BF9}"/>
            </a:ext>
          </a:extLst>
        </xdr:cNvPr>
        <xdr:cNvSpPr txBox="1"/>
      </xdr:nvSpPr>
      <xdr:spPr>
        <a:xfrm>
          <a:off x="19547840" y="6259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46431</xdr:rowOff>
    </xdr:from>
    <xdr:to>
      <xdr:col>112</xdr:col>
      <xdr:colOff>38100</xdr:colOff>
      <xdr:row>38</xdr:row>
      <xdr:rowOff>148031</xdr:rowOff>
    </xdr:to>
    <xdr:sp macro="" textlink="">
      <xdr:nvSpPr>
        <xdr:cNvPr id="389" name="楕円 388">
          <a:extLst>
            <a:ext uri="{FF2B5EF4-FFF2-40B4-BE49-F238E27FC236}">
              <a16:creationId xmlns:a16="http://schemas.microsoft.com/office/drawing/2014/main" id="{9971372C-C884-4D55-B4B6-F4DA652F81A8}"/>
            </a:ext>
          </a:extLst>
        </xdr:cNvPr>
        <xdr:cNvSpPr/>
      </xdr:nvSpPr>
      <xdr:spPr>
        <a:xfrm>
          <a:off x="18735040" y="641675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84430</xdr:rowOff>
    </xdr:from>
    <xdr:to>
      <xdr:col>116</xdr:col>
      <xdr:colOff>63500</xdr:colOff>
      <xdr:row>38</xdr:row>
      <xdr:rowOff>97231</xdr:rowOff>
    </xdr:to>
    <xdr:cxnSp macro="">
      <xdr:nvCxnSpPr>
        <xdr:cNvPr id="390" name="直線コネクタ 389">
          <a:extLst>
            <a:ext uri="{FF2B5EF4-FFF2-40B4-BE49-F238E27FC236}">
              <a16:creationId xmlns:a16="http://schemas.microsoft.com/office/drawing/2014/main" id="{68CDE3CF-0AC7-42DC-8B8D-9D7FF754B092}"/>
            </a:ext>
          </a:extLst>
        </xdr:cNvPr>
        <xdr:cNvCxnSpPr/>
      </xdr:nvCxnSpPr>
      <xdr:spPr>
        <a:xfrm flipV="1">
          <a:off x="18778220" y="6454750"/>
          <a:ext cx="731520" cy="12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61061</xdr:rowOff>
    </xdr:from>
    <xdr:to>
      <xdr:col>107</xdr:col>
      <xdr:colOff>101600</xdr:colOff>
      <xdr:row>38</xdr:row>
      <xdr:rowOff>162661</xdr:rowOff>
    </xdr:to>
    <xdr:sp macro="" textlink="">
      <xdr:nvSpPr>
        <xdr:cNvPr id="391" name="楕円 390">
          <a:extLst>
            <a:ext uri="{FF2B5EF4-FFF2-40B4-BE49-F238E27FC236}">
              <a16:creationId xmlns:a16="http://schemas.microsoft.com/office/drawing/2014/main" id="{9F941DFE-A096-4D07-9394-3F3B72E389C0}"/>
            </a:ext>
          </a:extLst>
        </xdr:cNvPr>
        <xdr:cNvSpPr/>
      </xdr:nvSpPr>
      <xdr:spPr>
        <a:xfrm>
          <a:off x="17937480" y="6431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97231</xdr:rowOff>
    </xdr:from>
    <xdr:to>
      <xdr:col>111</xdr:col>
      <xdr:colOff>177800</xdr:colOff>
      <xdr:row>38</xdr:row>
      <xdr:rowOff>111861</xdr:rowOff>
    </xdr:to>
    <xdr:cxnSp macro="">
      <xdr:nvCxnSpPr>
        <xdr:cNvPr id="392" name="直線コネクタ 391">
          <a:extLst>
            <a:ext uri="{FF2B5EF4-FFF2-40B4-BE49-F238E27FC236}">
              <a16:creationId xmlns:a16="http://schemas.microsoft.com/office/drawing/2014/main" id="{59306CDF-C6FD-46DD-BB4A-4942265BB7D1}"/>
            </a:ext>
          </a:extLst>
        </xdr:cNvPr>
        <xdr:cNvCxnSpPr/>
      </xdr:nvCxnSpPr>
      <xdr:spPr>
        <a:xfrm flipV="1">
          <a:off x="17988280" y="6467551"/>
          <a:ext cx="789940" cy="14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79349</xdr:rowOff>
    </xdr:from>
    <xdr:to>
      <xdr:col>102</xdr:col>
      <xdr:colOff>165100</xdr:colOff>
      <xdr:row>39</xdr:row>
      <xdr:rowOff>9499</xdr:rowOff>
    </xdr:to>
    <xdr:sp macro="" textlink="">
      <xdr:nvSpPr>
        <xdr:cNvPr id="393" name="楕円 392">
          <a:extLst>
            <a:ext uri="{FF2B5EF4-FFF2-40B4-BE49-F238E27FC236}">
              <a16:creationId xmlns:a16="http://schemas.microsoft.com/office/drawing/2014/main" id="{AD4C53F5-9F18-4462-B2A8-E9635CA4259D}"/>
            </a:ext>
          </a:extLst>
        </xdr:cNvPr>
        <xdr:cNvSpPr/>
      </xdr:nvSpPr>
      <xdr:spPr>
        <a:xfrm>
          <a:off x="17162780" y="644966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111861</xdr:rowOff>
    </xdr:from>
    <xdr:to>
      <xdr:col>107</xdr:col>
      <xdr:colOff>50800</xdr:colOff>
      <xdr:row>38</xdr:row>
      <xdr:rowOff>130149</xdr:rowOff>
    </xdr:to>
    <xdr:cxnSp macro="">
      <xdr:nvCxnSpPr>
        <xdr:cNvPr id="394" name="直線コネクタ 393">
          <a:extLst>
            <a:ext uri="{FF2B5EF4-FFF2-40B4-BE49-F238E27FC236}">
              <a16:creationId xmlns:a16="http://schemas.microsoft.com/office/drawing/2014/main" id="{6D4C3E0C-1993-4969-B92B-DB7C79CFCD99}"/>
            </a:ext>
          </a:extLst>
        </xdr:cNvPr>
        <xdr:cNvCxnSpPr/>
      </xdr:nvCxnSpPr>
      <xdr:spPr>
        <a:xfrm flipV="1">
          <a:off x="17213580" y="6482181"/>
          <a:ext cx="7747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77521</xdr:rowOff>
    </xdr:from>
    <xdr:to>
      <xdr:col>98</xdr:col>
      <xdr:colOff>38100</xdr:colOff>
      <xdr:row>39</xdr:row>
      <xdr:rowOff>7671</xdr:rowOff>
    </xdr:to>
    <xdr:sp macro="" textlink="">
      <xdr:nvSpPr>
        <xdr:cNvPr id="395" name="楕円 394">
          <a:extLst>
            <a:ext uri="{FF2B5EF4-FFF2-40B4-BE49-F238E27FC236}">
              <a16:creationId xmlns:a16="http://schemas.microsoft.com/office/drawing/2014/main" id="{32867422-03E8-4964-867C-452D8BD88790}"/>
            </a:ext>
          </a:extLst>
        </xdr:cNvPr>
        <xdr:cNvSpPr/>
      </xdr:nvSpPr>
      <xdr:spPr>
        <a:xfrm>
          <a:off x="16388080" y="644784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128321</xdr:rowOff>
    </xdr:from>
    <xdr:to>
      <xdr:col>102</xdr:col>
      <xdr:colOff>114300</xdr:colOff>
      <xdr:row>38</xdr:row>
      <xdr:rowOff>130149</xdr:rowOff>
    </xdr:to>
    <xdr:cxnSp macro="">
      <xdr:nvCxnSpPr>
        <xdr:cNvPr id="396" name="直線コネクタ 395">
          <a:extLst>
            <a:ext uri="{FF2B5EF4-FFF2-40B4-BE49-F238E27FC236}">
              <a16:creationId xmlns:a16="http://schemas.microsoft.com/office/drawing/2014/main" id="{82761FAE-C808-43A2-956F-8EA4AC1EDD34}"/>
            </a:ext>
          </a:extLst>
        </xdr:cNvPr>
        <xdr:cNvCxnSpPr/>
      </xdr:nvCxnSpPr>
      <xdr:spPr>
        <a:xfrm>
          <a:off x="16431260" y="6498641"/>
          <a:ext cx="782320" cy="1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127728</xdr:rowOff>
    </xdr:from>
    <xdr:ext cx="469744" cy="259045"/>
    <xdr:sp macro="" textlink="">
      <xdr:nvSpPr>
        <xdr:cNvPr id="397" name="n_1aveValue【認定こども園・幼稚園・保育所】&#10;一人当たり面積">
          <a:extLst>
            <a:ext uri="{FF2B5EF4-FFF2-40B4-BE49-F238E27FC236}">
              <a16:creationId xmlns:a16="http://schemas.microsoft.com/office/drawing/2014/main" id="{D1E66F4B-1988-4A06-B10A-56E826B55552}"/>
            </a:ext>
          </a:extLst>
        </xdr:cNvPr>
        <xdr:cNvSpPr txBox="1"/>
      </xdr:nvSpPr>
      <xdr:spPr>
        <a:xfrm>
          <a:off x="18561127" y="6665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153331</xdr:rowOff>
    </xdr:from>
    <xdr:ext cx="469744" cy="259045"/>
    <xdr:sp macro="" textlink="">
      <xdr:nvSpPr>
        <xdr:cNvPr id="398" name="n_2aveValue【認定こども園・幼稚園・保育所】&#10;一人当たり面積">
          <a:extLst>
            <a:ext uri="{FF2B5EF4-FFF2-40B4-BE49-F238E27FC236}">
              <a16:creationId xmlns:a16="http://schemas.microsoft.com/office/drawing/2014/main" id="{6BC8E963-A819-402E-BEDE-9C457832176D}"/>
            </a:ext>
          </a:extLst>
        </xdr:cNvPr>
        <xdr:cNvSpPr txBox="1"/>
      </xdr:nvSpPr>
      <xdr:spPr>
        <a:xfrm>
          <a:off x="17776267" y="6691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119498</xdr:rowOff>
    </xdr:from>
    <xdr:ext cx="469744" cy="259045"/>
    <xdr:sp macro="" textlink="">
      <xdr:nvSpPr>
        <xdr:cNvPr id="399" name="n_3aveValue【認定こども園・幼稚園・保育所】&#10;一人当たり面積">
          <a:extLst>
            <a:ext uri="{FF2B5EF4-FFF2-40B4-BE49-F238E27FC236}">
              <a16:creationId xmlns:a16="http://schemas.microsoft.com/office/drawing/2014/main" id="{E7FDF85A-C349-44D4-A133-158C563883CD}"/>
            </a:ext>
          </a:extLst>
        </xdr:cNvPr>
        <xdr:cNvSpPr txBox="1"/>
      </xdr:nvSpPr>
      <xdr:spPr>
        <a:xfrm>
          <a:off x="17001567" y="6657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136872</xdr:rowOff>
    </xdr:from>
    <xdr:ext cx="469744" cy="259045"/>
    <xdr:sp macro="" textlink="">
      <xdr:nvSpPr>
        <xdr:cNvPr id="400" name="n_4aveValue【認定こども園・幼稚園・保育所】&#10;一人当たり面積">
          <a:extLst>
            <a:ext uri="{FF2B5EF4-FFF2-40B4-BE49-F238E27FC236}">
              <a16:creationId xmlns:a16="http://schemas.microsoft.com/office/drawing/2014/main" id="{F8DCFDFC-39D9-450E-9F00-D47F98E84655}"/>
            </a:ext>
          </a:extLst>
        </xdr:cNvPr>
        <xdr:cNvSpPr txBox="1"/>
      </xdr:nvSpPr>
      <xdr:spPr>
        <a:xfrm>
          <a:off x="16226867" y="6674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36</xdr:row>
      <xdr:rowOff>164558</xdr:rowOff>
    </xdr:from>
    <xdr:ext cx="469744" cy="259045"/>
    <xdr:sp macro="" textlink="">
      <xdr:nvSpPr>
        <xdr:cNvPr id="401" name="n_1mainValue【認定こども園・幼稚園・保育所】&#10;一人当たり面積">
          <a:extLst>
            <a:ext uri="{FF2B5EF4-FFF2-40B4-BE49-F238E27FC236}">
              <a16:creationId xmlns:a16="http://schemas.microsoft.com/office/drawing/2014/main" id="{23DA3404-CA66-4BF7-97CA-3F6EA5CCA151}"/>
            </a:ext>
          </a:extLst>
        </xdr:cNvPr>
        <xdr:cNvSpPr txBox="1"/>
      </xdr:nvSpPr>
      <xdr:spPr>
        <a:xfrm>
          <a:off x="18561127" y="6199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7739</xdr:rowOff>
    </xdr:from>
    <xdr:ext cx="469744" cy="259045"/>
    <xdr:sp macro="" textlink="">
      <xdr:nvSpPr>
        <xdr:cNvPr id="402" name="n_2mainValue【認定こども園・幼稚園・保育所】&#10;一人当たり面積">
          <a:extLst>
            <a:ext uri="{FF2B5EF4-FFF2-40B4-BE49-F238E27FC236}">
              <a16:creationId xmlns:a16="http://schemas.microsoft.com/office/drawing/2014/main" id="{CB127685-ED21-4C80-A3DA-774915DF4379}"/>
            </a:ext>
          </a:extLst>
        </xdr:cNvPr>
        <xdr:cNvSpPr txBox="1"/>
      </xdr:nvSpPr>
      <xdr:spPr>
        <a:xfrm>
          <a:off x="17776267" y="6210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26026</xdr:rowOff>
    </xdr:from>
    <xdr:ext cx="469744" cy="259045"/>
    <xdr:sp macro="" textlink="">
      <xdr:nvSpPr>
        <xdr:cNvPr id="403" name="n_3mainValue【認定こども園・幼稚園・保育所】&#10;一人当たり面積">
          <a:extLst>
            <a:ext uri="{FF2B5EF4-FFF2-40B4-BE49-F238E27FC236}">
              <a16:creationId xmlns:a16="http://schemas.microsoft.com/office/drawing/2014/main" id="{FA006702-CCC8-4EE2-8FD9-FC070DC30FFC}"/>
            </a:ext>
          </a:extLst>
        </xdr:cNvPr>
        <xdr:cNvSpPr txBox="1"/>
      </xdr:nvSpPr>
      <xdr:spPr>
        <a:xfrm>
          <a:off x="17001567" y="6228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24198</xdr:rowOff>
    </xdr:from>
    <xdr:ext cx="469744" cy="259045"/>
    <xdr:sp macro="" textlink="">
      <xdr:nvSpPr>
        <xdr:cNvPr id="404" name="n_4mainValue【認定こども園・幼稚園・保育所】&#10;一人当たり面積">
          <a:extLst>
            <a:ext uri="{FF2B5EF4-FFF2-40B4-BE49-F238E27FC236}">
              <a16:creationId xmlns:a16="http://schemas.microsoft.com/office/drawing/2014/main" id="{0502452C-BE01-4D43-AA2D-7F5BAAFBF54E}"/>
            </a:ext>
          </a:extLst>
        </xdr:cNvPr>
        <xdr:cNvSpPr txBox="1"/>
      </xdr:nvSpPr>
      <xdr:spPr>
        <a:xfrm>
          <a:off x="16226867" y="6226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05" name="正方形/長方形 404">
          <a:extLst>
            <a:ext uri="{FF2B5EF4-FFF2-40B4-BE49-F238E27FC236}">
              <a16:creationId xmlns:a16="http://schemas.microsoft.com/office/drawing/2014/main" id="{D495713E-F673-4A95-92F8-12C3F7A62440}"/>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06" name="正方形/長方形 405">
          <a:extLst>
            <a:ext uri="{FF2B5EF4-FFF2-40B4-BE49-F238E27FC236}">
              <a16:creationId xmlns:a16="http://schemas.microsoft.com/office/drawing/2014/main" id="{77AF31D7-6E6D-4351-A50B-576C040F1B95}"/>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07" name="正方形/長方形 406">
          <a:extLst>
            <a:ext uri="{FF2B5EF4-FFF2-40B4-BE49-F238E27FC236}">
              <a16:creationId xmlns:a16="http://schemas.microsoft.com/office/drawing/2014/main" id="{EFBFA2E4-6C6F-4AB6-B895-A1818ABEE090}"/>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08" name="正方形/長方形 407">
          <a:extLst>
            <a:ext uri="{FF2B5EF4-FFF2-40B4-BE49-F238E27FC236}">
              <a16:creationId xmlns:a16="http://schemas.microsoft.com/office/drawing/2014/main" id="{F72AB6F5-02FB-498A-A862-4CE05E658B12}"/>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09" name="正方形/長方形 408">
          <a:extLst>
            <a:ext uri="{FF2B5EF4-FFF2-40B4-BE49-F238E27FC236}">
              <a16:creationId xmlns:a16="http://schemas.microsoft.com/office/drawing/2014/main" id="{71EF7ADB-E9B7-43D7-A3EA-57118007D41C}"/>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0" name="正方形/長方形 409">
          <a:extLst>
            <a:ext uri="{FF2B5EF4-FFF2-40B4-BE49-F238E27FC236}">
              <a16:creationId xmlns:a16="http://schemas.microsoft.com/office/drawing/2014/main" id="{E2A21749-899F-497A-92E4-B93AA7AAB103}"/>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1" name="正方形/長方形 410">
          <a:extLst>
            <a:ext uri="{FF2B5EF4-FFF2-40B4-BE49-F238E27FC236}">
              <a16:creationId xmlns:a16="http://schemas.microsoft.com/office/drawing/2014/main" id="{2EAB3B1B-E98A-42B7-8656-E815318CD389}"/>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2" name="正方形/長方形 411">
          <a:extLst>
            <a:ext uri="{FF2B5EF4-FFF2-40B4-BE49-F238E27FC236}">
              <a16:creationId xmlns:a16="http://schemas.microsoft.com/office/drawing/2014/main" id="{457075B4-502F-4498-8977-9FE7C05A0FC4}"/>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3" name="テキスト ボックス 412">
          <a:extLst>
            <a:ext uri="{FF2B5EF4-FFF2-40B4-BE49-F238E27FC236}">
              <a16:creationId xmlns:a16="http://schemas.microsoft.com/office/drawing/2014/main" id="{DA8250F8-9048-45E3-873B-318E2612588E}"/>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4" name="直線コネクタ 413">
          <a:extLst>
            <a:ext uri="{FF2B5EF4-FFF2-40B4-BE49-F238E27FC236}">
              <a16:creationId xmlns:a16="http://schemas.microsoft.com/office/drawing/2014/main" id="{A562E606-68B1-4A78-83AA-FD0A8E6306D7}"/>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15" name="テキスト ボックス 414">
          <a:extLst>
            <a:ext uri="{FF2B5EF4-FFF2-40B4-BE49-F238E27FC236}">
              <a16:creationId xmlns:a16="http://schemas.microsoft.com/office/drawing/2014/main" id="{39641312-129B-4B21-AEA4-487524FC3BF5}"/>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16" name="直線コネクタ 415">
          <a:extLst>
            <a:ext uri="{FF2B5EF4-FFF2-40B4-BE49-F238E27FC236}">
              <a16:creationId xmlns:a16="http://schemas.microsoft.com/office/drawing/2014/main" id="{2F74BEC6-F82A-4BA3-AC3B-F6CA6F61B0D6}"/>
            </a:ext>
          </a:extLst>
        </xdr:cNvPr>
        <xdr:cNvCxnSpPr/>
      </xdr:nvCxnSpPr>
      <xdr:spPr>
        <a:xfrm>
          <a:off x="10960100" y="108051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17" name="テキスト ボックス 416">
          <a:extLst>
            <a:ext uri="{FF2B5EF4-FFF2-40B4-BE49-F238E27FC236}">
              <a16:creationId xmlns:a16="http://schemas.microsoft.com/office/drawing/2014/main" id="{E894323E-100B-41FD-9AC9-830582963524}"/>
            </a:ext>
          </a:extLst>
        </xdr:cNvPr>
        <xdr:cNvSpPr txBox="1"/>
      </xdr:nvSpPr>
      <xdr:spPr>
        <a:xfrm>
          <a:off x="105615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18" name="直線コネクタ 417">
          <a:extLst>
            <a:ext uri="{FF2B5EF4-FFF2-40B4-BE49-F238E27FC236}">
              <a16:creationId xmlns:a16="http://schemas.microsoft.com/office/drawing/2014/main" id="{A4ED35DA-7651-4591-8C06-F0A4658717BC}"/>
            </a:ext>
          </a:extLst>
        </xdr:cNvPr>
        <xdr:cNvCxnSpPr/>
      </xdr:nvCxnSpPr>
      <xdr:spPr>
        <a:xfrm>
          <a:off x="10960100" y="104317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19" name="テキスト ボックス 418">
          <a:extLst>
            <a:ext uri="{FF2B5EF4-FFF2-40B4-BE49-F238E27FC236}">
              <a16:creationId xmlns:a16="http://schemas.microsoft.com/office/drawing/2014/main" id="{CC87A37B-E074-48CB-9282-033D78952F5F}"/>
            </a:ext>
          </a:extLst>
        </xdr:cNvPr>
        <xdr:cNvSpPr txBox="1"/>
      </xdr:nvSpPr>
      <xdr:spPr>
        <a:xfrm>
          <a:off x="1060276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20" name="直線コネクタ 419">
          <a:extLst>
            <a:ext uri="{FF2B5EF4-FFF2-40B4-BE49-F238E27FC236}">
              <a16:creationId xmlns:a16="http://schemas.microsoft.com/office/drawing/2014/main" id="{270BEF8D-648E-4CA5-AE40-0CE0E8137B5A}"/>
            </a:ext>
          </a:extLst>
        </xdr:cNvPr>
        <xdr:cNvCxnSpPr/>
      </xdr:nvCxnSpPr>
      <xdr:spPr>
        <a:xfrm>
          <a:off x="10960100" y="100584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21" name="テキスト ボックス 420">
          <a:extLst>
            <a:ext uri="{FF2B5EF4-FFF2-40B4-BE49-F238E27FC236}">
              <a16:creationId xmlns:a16="http://schemas.microsoft.com/office/drawing/2014/main" id="{68AD0B8B-CF2F-4496-BBBE-D311A8BC0F57}"/>
            </a:ext>
          </a:extLst>
        </xdr:cNvPr>
        <xdr:cNvSpPr txBox="1"/>
      </xdr:nvSpPr>
      <xdr:spPr>
        <a:xfrm>
          <a:off x="1060276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22" name="直線コネクタ 421">
          <a:extLst>
            <a:ext uri="{FF2B5EF4-FFF2-40B4-BE49-F238E27FC236}">
              <a16:creationId xmlns:a16="http://schemas.microsoft.com/office/drawing/2014/main" id="{378EDAF2-B8E1-4B86-AF2A-0D3758985C62}"/>
            </a:ext>
          </a:extLst>
        </xdr:cNvPr>
        <xdr:cNvCxnSpPr/>
      </xdr:nvCxnSpPr>
      <xdr:spPr>
        <a:xfrm>
          <a:off x="10960100" y="96888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23" name="テキスト ボックス 422">
          <a:extLst>
            <a:ext uri="{FF2B5EF4-FFF2-40B4-BE49-F238E27FC236}">
              <a16:creationId xmlns:a16="http://schemas.microsoft.com/office/drawing/2014/main" id="{B613E6F8-A06F-468D-93F4-8D4A92B56FBE}"/>
            </a:ext>
          </a:extLst>
        </xdr:cNvPr>
        <xdr:cNvSpPr txBox="1"/>
      </xdr:nvSpPr>
      <xdr:spPr>
        <a:xfrm>
          <a:off x="1060276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24" name="直線コネクタ 423">
          <a:extLst>
            <a:ext uri="{FF2B5EF4-FFF2-40B4-BE49-F238E27FC236}">
              <a16:creationId xmlns:a16="http://schemas.microsoft.com/office/drawing/2014/main" id="{0F0EEFE4-7801-4592-B7AB-CFB1A6458920}"/>
            </a:ext>
          </a:extLst>
        </xdr:cNvPr>
        <xdr:cNvCxnSpPr/>
      </xdr:nvCxnSpPr>
      <xdr:spPr>
        <a:xfrm>
          <a:off x="10960100" y="93154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25" name="テキスト ボックス 424">
          <a:extLst>
            <a:ext uri="{FF2B5EF4-FFF2-40B4-BE49-F238E27FC236}">
              <a16:creationId xmlns:a16="http://schemas.microsoft.com/office/drawing/2014/main" id="{AA552F05-4C59-46A8-AB6A-82F69A29D299}"/>
            </a:ext>
          </a:extLst>
        </xdr:cNvPr>
        <xdr:cNvSpPr txBox="1"/>
      </xdr:nvSpPr>
      <xdr:spPr>
        <a:xfrm>
          <a:off x="1060276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26" name="直線コネクタ 425">
          <a:extLst>
            <a:ext uri="{FF2B5EF4-FFF2-40B4-BE49-F238E27FC236}">
              <a16:creationId xmlns:a16="http://schemas.microsoft.com/office/drawing/2014/main" id="{A20A7BC2-6B14-4C1D-A952-120F2CF4F663}"/>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27" name="テキスト ボックス 426">
          <a:extLst>
            <a:ext uri="{FF2B5EF4-FFF2-40B4-BE49-F238E27FC236}">
              <a16:creationId xmlns:a16="http://schemas.microsoft.com/office/drawing/2014/main" id="{29B4BA9C-5ABA-46E4-ADFE-5CA92E002499}"/>
            </a:ext>
          </a:extLst>
        </xdr:cNvPr>
        <xdr:cNvSpPr txBox="1"/>
      </xdr:nvSpPr>
      <xdr:spPr>
        <a:xfrm>
          <a:off x="1066688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28" name="【学校施設】&#10;有形固定資産減価償却率グラフ枠">
          <a:extLst>
            <a:ext uri="{FF2B5EF4-FFF2-40B4-BE49-F238E27FC236}">
              <a16:creationId xmlns:a16="http://schemas.microsoft.com/office/drawing/2014/main" id="{12685C37-2B7D-4119-BC21-C6661A75AA93}"/>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80010</xdr:rowOff>
    </xdr:from>
    <xdr:to>
      <xdr:col>85</xdr:col>
      <xdr:colOff>126364</xdr:colOff>
      <xdr:row>64</xdr:row>
      <xdr:rowOff>76200</xdr:rowOff>
    </xdr:to>
    <xdr:cxnSp macro="">
      <xdr:nvCxnSpPr>
        <xdr:cNvPr id="429" name="直線コネクタ 428">
          <a:extLst>
            <a:ext uri="{FF2B5EF4-FFF2-40B4-BE49-F238E27FC236}">
              <a16:creationId xmlns:a16="http://schemas.microsoft.com/office/drawing/2014/main" id="{C7015390-E309-4EA3-853C-754B357858F2}"/>
            </a:ext>
          </a:extLst>
        </xdr:cNvPr>
        <xdr:cNvCxnSpPr/>
      </xdr:nvCxnSpPr>
      <xdr:spPr>
        <a:xfrm flipV="1">
          <a:off x="14375764" y="9467850"/>
          <a:ext cx="0" cy="13373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80027</xdr:rowOff>
    </xdr:from>
    <xdr:ext cx="469744" cy="259045"/>
    <xdr:sp macro="" textlink="">
      <xdr:nvSpPr>
        <xdr:cNvPr id="430" name="【学校施設】&#10;有形固定資産減価償却率最小値テキスト">
          <a:extLst>
            <a:ext uri="{FF2B5EF4-FFF2-40B4-BE49-F238E27FC236}">
              <a16:creationId xmlns:a16="http://schemas.microsoft.com/office/drawing/2014/main" id="{6A811229-1D21-478F-AD6C-1B4F130741E4}"/>
            </a:ext>
          </a:extLst>
        </xdr:cNvPr>
        <xdr:cNvSpPr txBox="1"/>
      </xdr:nvSpPr>
      <xdr:spPr>
        <a:xfrm>
          <a:off x="14414500" y="1080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76200</xdr:rowOff>
    </xdr:from>
    <xdr:to>
      <xdr:col>86</xdr:col>
      <xdr:colOff>25400</xdr:colOff>
      <xdr:row>64</xdr:row>
      <xdr:rowOff>76200</xdr:rowOff>
    </xdr:to>
    <xdr:cxnSp macro="">
      <xdr:nvCxnSpPr>
        <xdr:cNvPr id="431" name="直線コネクタ 430">
          <a:extLst>
            <a:ext uri="{FF2B5EF4-FFF2-40B4-BE49-F238E27FC236}">
              <a16:creationId xmlns:a16="http://schemas.microsoft.com/office/drawing/2014/main" id="{7D39D89F-17A7-4DDC-BBB6-F80A7FB9A7BE}"/>
            </a:ext>
          </a:extLst>
        </xdr:cNvPr>
        <xdr:cNvCxnSpPr/>
      </xdr:nvCxnSpPr>
      <xdr:spPr>
        <a:xfrm>
          <a:off x="14287500" y="108051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26687</xdr:rowOff>
    </xdr:from>
    <xdr:ext cx="405111" cy="259045"/>
    <xdr:sp macro="" textlink="">
      <xdr:nvSpPr>
        <xdr:cNvPr id="432" name="【学校施設】&#10;有形固定資産減価償却率最大値テキスト">
          <a:extLst>
            <a:ext uri="{FF2B5EF4-FFF2-40B4-BE49-F238E27FC236}">
              <a16:creationId xmlns:a16="http://schemas.microsoft.com/office/drawing/2014/main" id="{BD35F0A4-F522-4365-ACA8-639347C64D18}"/>
            </a:ext>
          </a:extLst>
        </xdr:cNvPr>
        <xdr:cNvSpPr txBox="1"/>
      </xdr:nvSpPr>
      <xdr:spPr>
        <a:xfrm>
          <a:off x="14414500" y="9246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80010</xdr:rowOff>
    </xdr:from>
    <xdr:to>
      <xdr:col>86</xdr:col>
      <xdr:colOff>25400</xdr:colOff>
      <xdr:row>56</xdr:row>
      <xdr:rowOff>80010</xdr:rowOff>
    </xdr:to>
    <xdr:cxnSp macro="">
      <xdr:nvCxnSpPr>
        <xdr:cNvPr id="433" name="直線コネクタ 432">
          <a:extLst>
            <a:ext uri="{FF2B5EF4-FFF2-40B4-BE49-F238E27FC236}">
              <a16:creationId xmlns:a16="http://schemas.microsoft.com/office/drawing/2014/main" id="{881C8F8F-8268-45CA-97AC-D8D433FE12FE}"/>
            </a:ext>
          </a:extLst>
        </xdr:cNvPr>
        <xdr:cNvCxnSpPr/>
      </xdr:nvCxnSpPr>
      <xdr:spPr>
        <a:xfrm>
          <a:off x="14287500" y="94678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161942</xdr:rowOff>
    </xdr:from>
    <xdr:ext cx="405111" cy="259045"/>
    <xdr:sp macro="" textlink="">
      <xdr:nvSpPr>
        <xdr:cNvPr id="434" name="【学校施設】&#10;有形固定資産減価償却率平均値テキスト">
          <a:extLst>
            <a:ext uri="{FF2B5EF4-FFF2-40B4-BE49-F238E27FC236}">
              <a16:creationId xmlns:a16="http://schemas.microsoft.com/office/drawing/2014/main" id="{68BC3217-3C49-4728-8BD7-BC095FFF9929}"/>
            </a:ext>
          </a:extLst>
        </xdr:cNvPr>
        <xdr:cNvSpPr txBox="1"/>
      </xdr:nvSpPr>
      <xdr:spPr>
        <a:xfrm>
          <a:off x="14414500" y="100527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12065</xdr:rowOff>
    </xdr:from>
    <xdr:to>
      <xdr:col>85</xdr:col>
      <xdr:colOff>177800</xdr:colOff>
      <xdr:row>60</xdr:row>
      <xdr:rowOff>113665</xdr:rowOff>
    </xdr:to>
    <xdr:sp macro="" textlink="">
      <xdr:nvSpPr>
        <xdr:cNvPr id="435" name="フローチャート: 判断 434">
          <a:extLst>
            <a:ext uri="{FF2B5EF4-FFF2-40B4-BE49-F238E27FC236}">
              <a16:creationId xmlns:a16="http://schemas.microsoft.com/office/drawing/2014/main" id="{9D97677E-5FB4-4E61-A490-08B1C35348E6}"/>
            </a:ext>
          </a:extLst>
        </xdr:cNvPr>
        <xdr:cNvSpPr/>
      </xdr:nvSpPr>
      <xdr:spPr>
        <a:xfrm>
          <a:off x="14325600" y="10070465"/>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135890</xdr:rowOff>
    </xdr:from>
    <xdr:to>
      <xdr:col>81</xdr:col>
      <xdr:colOff>101600</xdr:colOff>
      <xdr:row>60</xdr:row>
      <xdr:rowOff>66040</xdr:rowOff>
    </xdr:to>
    <xdr:sp macro="" textlink="">
      <xdr:nvSpPr>
        <xdr:cNvPr id="436" name="フローチャート: 判断 435">
          <a:extLst>
            <a:ext uri="{FF2B5EF4-FFF2-40B4-BE49-F238E27FC236}">
              <a16:creationId xmlns:a16="http://schemas.microsoft.com/office/drawing/2014/main" id="{4F99F96A-5A9A-4B85-A1E1-C3E4572DF256}"/>
            </a:ext>
          </a:extLst>
        </xdr:cNvPr>
        <xdr:cNvSpPr/>
      </xdr:nvSpPr>
      <xdr:spPr>
        <a:xfrm>
          <a:off x="13578840" y="100266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114935</xdr:rowOff>
    </xdr:from>
    <xdr:to>
      <xdr:col>76</xdr:col>
      <xdr:colOff>165100</xdr:colOff>
      <xdr:row>60</xdr:row>
      <xdr:rowOff>45085</xdr:rowOff>
    </xdr:to>
    <xdr:sp macro="" textlink="">
      <xdr:nvSpPr>
        <xdr:cNvPr id="437" name="フローチャート: 判断 436">
          <a:extLst>
            <a:ext uri="{FF2B5EF4-FFF2-40B4-BE49-F238E27FC236}">
              <a16:creationId xmlns:a16="http://schemas.microsoft.com/office/drawing/2014/main" id="{4200CDB9-78EF-453F-8B16-0610DA1CDE2A}"/>
            </a:ext>
          </a:extLst>
        </xdr:cNvPr>
        <xdr:cNvSpPr/>
      </xdr:nvSpPr>
      <xdr:spPr>
        <a:xfrm>
          <a:off x="12804140" y="100056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141605</xdr:rowOff>
    </xdr:from>
    <xdr:to>
      <xdr:col>72</xdr:col>
      <xdr:colOff>38100</xdr:colOff>
      <xdr:row>60</xdr:row>
      <xdr:rowOff>71755</xdr:rowOff>
    </xdr:to>
    <xdr:sp macro="" textlink="">
      <xdr:nvSpPr>
        <xdr:cNvPr id="438" name="フローチャート: 判断 437">
          <a:extLst>
            <a:ext uri="{FF2B5EF4-FFF2-40B4-BE49-F238E27FC236}">
              <a16:creationId xmlns:a16="http://schemas.microsoft.com/office/drawing/2014/main" id="{73835E72-BA8C-41B0-AB86-941DC2BE5A7F}"/>
            </a:ext>
          </a:extLst>
        </xdr:cNvPr>
        <xdr:cNvSpPr/>
      </xdr:nvSpPr>
      <xdr:spPr>
        <a:xfrm>
          <a:off x="12029440" y="100323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114935</xdr:rowOff>
    </xdr:from>
    <xdr:to>
      <xdr:col>67</xdr:col>
      <xdr:colOff>101600</xdr:colOff>
      <xdr:row>60</xdr:row>
      <xdr:rowOff>45085</xdr:rowOff>
    </xdr:to>
    <xdr:sp macro="" textlink="">
      <xdr:nvSpPr>
        <xdr:cNvPr id="439" name="フローチャート: 判断 438">
          <a:extLst>
            <a:ext uri="{FF2B5EF4-FFF2-40B4-BE49-F238E27FC236}">
              <a16:creationId xmlns:a16="http://schemas.microsoft.com/office/drawing/2014/main" id="{08D12F57-315C-4A8C-8934-F48D414958E9}"/>
            </a:ext>
          </a:extLst>
        </xdr:cNvPr>
        <xdr:cNvSpPr/>
      </xdr:nvSpPr>
      <xdr:spPr>
        <a:xfrm>
          <a:off x="11231880" y="100056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0" name="テキスト ボックス 439">
          <a:extLst>
            <a:ext uri="{FF2B5EF4-FFF2-40B4-BE49-F238E27FC236}">
              <a16:creationId xmlns:a16="http://schemas.microsoft.com/office/drawing/2014/main" id="{922E0A18-0AF1-4936-ADBF-C5EB7DB98015}"/>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1" name="テキスト ボックス 440">
          <a:extLst>
            <a:ext uri="{FF2B5EF4-FFF2-40B4-BE49-F238E27FC236}">
              <a16:creationId xmlns:a16="http://schemas.microsoft.com/office/drawing/2014/main" id="{897BE42A-4FC2-4FE1-B088-31968AF786B1}"/>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2" name="テキスト ボックス 441">
          <a:extLst>
            <a:ext uri="{FF2B5EF4-FFF2-40B4-BE49-F238E27FC236}">
              <a16:creationId xmlns:a16="http://schemas.microsoft.com/office/drawing/2014/main" id="{29EF1761-2A96-434F-8C0C-8D4408661055}"/>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3" name="テキスト ボックス 442">
          <a:extLst>
            <a:ext uri="{FF2B5EF4-FFF2-40B4-BE49-F238E27FC236}">
              <a16:creationId xmlns:a16="http://schemas.microsoft.com/office/drawing/2014/main" id="{5F5D050F-5B0F-4AB3-88C6-EEE631C554EB}"/>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44" name="テキスト ボックス 443">
          <a:extLst>
            <a:ext uri="{FF2B5EF4-FFF2-40B4-BE49-F238E27FC236}">
              <a16:creationId xmlns:a16="http://schemas.microsoft.com/office/drawing/2014/main" id="{60E579D8-071F-4800-B219-5805A2994FC4}"/>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147320</xdr:rowOff>
    </xdr:from>
    <xdr:to>
      <xdr:col>85</xdr:col>
      <xdr:colOff>177800</xdr:colOff>
      <xdr:row>59</xdr:row>
      <xdr:rowOff>77470</xdr:rowOff>
    </xdr:to>
    <xdr:sp macro="" textlink="">
      <xdr:nvSpPr>
        <xdr:cNvPr id="445" name="楕円 444">
          <a:extLst>
            <a:ext uri="{FF2B5EF4-FFF2-40B4-BE49-F238E27FC236}">
              <a16:creationId xmlns:a16="http://schemas.microsoft.com/office/drawing/2014/main" id="{7614C967-55EA-4D7C-948C-020820A0D18F}"/>
            </a:ext>
          </a:extLst>
        </xdr:cNvPr>
        <xdr:cNvSpPr/>
      </xdr:nvSpPr>
      <xdr:spPr>
        <a:xfrm>
          <a:off x="14325600" y="987044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170197</xdr:rowOff>
    </xdr:from>
    <xdr:ext cx="405111" cy="259045"/>
    <xdr:sp macro="" textlink="">
      <xdr:nvSpPr>
        <xdr:cNvPr id="446" name="【学校施設】&#10;有形固定資産減価償却率該当値テキスト">
          <a:extLst>
            <a:ext uri="{FF2B5EF4-FFF2-40B4-BE49-F238E27FC236}">
              <a16:creationId xmlns:a16="http://schemas.microsoft.com/office/drawing/2014/main" id="{DF29CDCB-754F-4CB4-ACC4-8419D6353DB5}"/>
            </a:ext>
          </a:extLst>
        </xdr:cNvPr>
        <xdr:cNvSpPr txBox="1"/>
      </xdr:nvSpPr>
      <xdr:spPr>
        <a:xfrm>
          <a:off x="14414500" y="9725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101600</xdr:rowOff>
    </xdr:from>
    <xdr:to>
      <xdr:col>81</xdr:col>
      <xdr:colOff>101600</xdr:colOff>
      <xdr:row>59</xdr:row>
      <xdr:rowOff>31750</xdr:rowOff>
    </xdr:to>
    <xdr:sp macro="" textlink="">
      <xdr:nvSpPr>
        <xdr:cNvPr id="447" name="楕円 446">
          <a:extLst>
            <a:ext uri="{FF2B5EF4-FFF2-40B4-BE49-F238E27FC236}">
              <a16:creationId xmlns:a16="http://schemas.microsoft.com/office/drawing/2014/main" id="{1B378E3F-8305-4704-A763-A270271A53E9}"/>
            </a:ext>
          </a:extLst>
        </xdr:cNvPr>
        <xdr:cNvSpPr/>
      </xdr:nvSpPr>
      <xdr:spPr>
        <a:xfrm>
          <a:off x="13578840" y="98247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152400</xdr:rowOff>
    </xdr:from>
    <xdr:to>
      <xdr:col>85</xdr:col>
      <xdr:colOff>127000</xdr:colOff>
      <xdr:row>59</xdr:row>
      <xdr:rowOff>26670</xdr:rowOff>
    </xdr:to>
    <xdr:cxnSp macro="">
      <xdr:nvCxnSpPr>
        <xdr:cNvPr id="448" name="直線コネクタ 447">
          <a:extLst>
            <a:ext uri="{FF2B5EF4-FFF2-40B4-BE49-F238E27FC236}">
              <a16:creationId xmlns:a16="http://schemas.microsoft.com/office/drawing/2014/main" id="{13C0E709-7B22-45EF-A38A-CF0716EAD0EB}"/>
            </a:ext>
          </a:extLst>
        </xdr:cNvPr>
        <xdr:cNvCxnSpPr/>
      </xdr:nvCxnSpPr>
      <xdr:spPr>
        <a:xfrm>
          <a:off x="13629640" y="9875520"/>
          <a:ext cx="74676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158750</xdr:rowOff>
    </xdr:from>
    <xdr:to>
      <xdr:col>76</xdr:col>
      <xdr:colOff>165100</xdr:colOff>
      <xdr:row>58</xdr:row>
      <xdr:rowOff>88900</xdr:rowOff>
    </xdr:to>
    <xdr:sp macro="" textlink="">
      <xdr:nvSpPr>
        <xdr:cNvPr id="449" name="楕円 448">
          <a:extLst>
            <a:ext uri="{FF2B5EF4-FFF2-40B4-BE49-F238E27FC236}">
              <a16:creationId xmlns:a16="http://schemas.microsoft.com/office/drawing/2014/main" id="{7061F173-3932-4A24-9D8D-21789A288603}"/>
            </a:ext>
          </a:extLst>
        </xdr:cNvPr>
        <xdr:cNvSpPr/>
      </xdr:nvSpPr>
      <xdr:spPr>
        <a:xfrm>
          <a:off x="12804140" y="97142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38100</xdr:rowOff>
    </xdr:from>
    <xdr:to>
      <xdr:col>81</xdr:col>
      <xdr:colOff>50800</xdr:colOff>
      <xdr:row>58</xdr:row>
      <xdr:rowOff>152400</xdr:rowOff>
    </xdr:to>
    <xdr:cxnSp macro="">
      <xdr:nvCxnSpPr>
        <xdr:cNvPr id="450" name="直線コネクタ 449">
          <a:extLst>
            <a:ext uri="{FF2B5EF4-FFF2-40B4-BE49-F238E27FC236}">
              <a16:creationId xmlns:a16="http://schemas.microsoft.com/office/drawing/2014/main" id="{60C4017D-1C9E-4078-A049-3444E3A0ECAC}"/>
            </a:ext>
          </a:extLst>
        </xdr:cNvPr>
        <xdr:cNvCxnSpPr/>
      </xdr:nvCxnSpPr>
      <xdr:spPr>
        <a:xfrm>
          <a:off x="12854940" y="9761220"/>
          <a:ext cx="7747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116840</xdr:rowOff>
    </xdr:from>
    <xdr:to>
      <xdr:col>72</xdr:col>
      <xdr:colOff>38100</xdr:colOff>
      <xdr:row>58</xdr:row>
      <xdr:rowOff>46990</xdr:rowOff>
    </xdr:to>
    <xdr:sp macro="" textlink="">
      <xdr:nvSpPr>
        <xdr:cNvPr id="451" name="楕円 450">
          <a:extLst>
            <a:ext uri="{FF2B5EF4-FFF2-40B4-BE49-F238E27FC236}">
              <a16:creationId xmlns:a16="http://schemas.microsoft.com/office/drawing/2014/main" id="{8A8DDF10-68CB-4A48-969D-49836F524EF7}"/>
            </a:ext>
          </a:extLst>
        </xdr:cNvPr>
        <xdr:cNvSpPr/>
      </xdr:nvSpPr>
      <xdr:spPr>
        <a:xfrm>
          <a:off x="12029440" y="96723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57</xdr:row>
      <xdr:rowOff>167640</xdr:rowOff>
    </xdr:from>
    <xdr:to>
      <xdr:col>76</xdr:col>
      <xdr:colOff>114300</xdr:colOff>
      <xdr:row>58</xdr:row>
      <xdr:rowOff>38100</xdr:rowOff>
    </xdr:to>
    <xdr:cxnSp macro="">
      <xdr:nvCxnSpPr>
        <xdr:cNvPr id="452" name="直線コネクタ 451">
          <a:extLst>
            <a:ext uri="{FF2B5EF4-FFF2-40B4-BE49-F238E27FC236}">
              <a16:creationId xmlns:a16="http://schemas.microsoft.com/office/drawing/2014/main" id="{3494C35D-BB10-4DDF-989C-AE19F61F0FB9}"/>
            </a:ext>
          </a:extLst>
        </xdr:cNvPr>
        <xdr:cNvCxnSpPr/>
      </xdr:nvCxnSpPr>
      <xdr:spPr>
        <a:xfrm>
          <a:off x="12072620" y="9723120"/>
          <a:ext cx="78232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57</xdr:row>
      <xdr:rowOff>74930</xdr:rowOff>
    </xdr:from>
    <xdr:to>
      <xdr:col>67</xdr:col>
      <xdr:colOff>101600</xdr:colOff>
      <xdr:row>58</xdr:row>
      <xdr:rowOff>5080</xdr:rowOff>
    </xdr:to>
    <xdr:sp macro="" textlink="">
      <xdr:nvSpPr>
        <xdr:cNvPr id="453" name="楕円 452">
          <a:extLst>
            <a:ext uri="{FF2B5EF4-FFF2-40B4-BE49-F238E27FC236}">
              <a16:creationId xmlns:a16="http://schemas.microsoft.com/office/drawing/2014/main" id="{243A5840-1A67-441C-B12D-18EE87BBF9CD}"/>
            </a:ext>
          </a:extLst>
        </xdr:cNvPr>
        <xdr:cNvSpPr/>
      </xdr:nvSpPr>
      <xdr:spPr>
        <a:xfrm>
          <a:off x="11231880" y="96304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125730</xdr:rowOff>
    </xdr:from>
    <xdr:to>
      <xdr:col>71</xdr:col>
      <xdr:colOff>177800</xdr:colOff>
      <xdr:row>57</xdr:row>
      <xdr:rowOff>167640</xdr:rowOff>
    </xdr:to>
    <xdr:cxnSp macro="">
      <xdr:nvCxnSpPr>
        <xdr:cNvPr id="454" name="直線コネクタ 453">
          <a:extLst>
            <a:ext uri="{FF2B5EF4-FFF2-40B4-BE49-F238E27FC236}">
              <a16:creationId xmlns:a16="http://schemas.microsoft.com/office/drawing/2014/main" id="{64B533BB-B7EF-4B65-A220-3D27F2FF00FF}"/>
            </a:ext>
          </a:extLst>
        </xdr:cNvPr>
        <xdr:cNvCxnSpPr/>
      </xdr:nvCxnSpPr>
      <xdr:spPr>
        <a:xfrm>
          <a:off x="11282680" y="9681210"/>
          <a:ext cx="78994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57167</xdr:rowOff>
    </xdr:from>
    <xdr:ext cx="405111" cy="259045"/>
    <xdr:sp macro="" textlink="">
      <xdr:nvSpPr>
        <xdr:cNvPr id="455" name="n_1aveValue【学校施設】&#10;有形固定資産減価償却率">
          <a:extLst>
            <a:ext uri="{FF2B5EF4-FFF2-40B4-BE49-F238E27FC236}">
              <a16:creationId xmlns:a16="http://schemas.microsoft.com/office/drawing/2014/main" id="{0D54CBCA-73DF-41FC-8D5E-E601AE00D4B2}"/>
            </a:ext>
          </a:extLst>
        </xdr:cNvPr>
        <xdr:cNvSpPr txBox="1"/>
      </xdr:nvSpPr>
      <xdr:spPr>
        <a:xfrm>
          <a:off x="13437244" y="10115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36212</xdr:rowOff>
    </xdr:from>
    <xdr:ext cx="405111" cy="259045"/>
    <xdr:sp macro="" textlink="">
      <xdr:nvSpPr>
        <xdr:cNvPr id="456" name="n_2aveValue【学校施設】&#10;有形固定資産減価償却率">
          <a:extLst>
            <a:ext uri="{FF2B5EF4-FFF2-40B4-BE49-F238E27FC236}">
              <a16:creationId xmlns:a16="http://schemas.microsoft.com/office/drawing/2014/main" id="{C61003E0-D064-4EA7-B2B2-624AC096F587}"/>
            </a:ext>
          </a:extLst>
        </xdr:cNvPr>
        <xdr:cNvSpPr txBox="1"/>
      </xdr:nvSpPr>
      <xdr:spPr>
        <a:xfrm>
          <a:off x="12675244" y="10094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62882</xdr:rowOff>
    </xdr:from>
    <xdr:ext cx="405111" cy="259045"/>
    <xdr:sp macro="" textlink="">
      <xdr:nvSpPr>
        <xdr:cNvPr id="457" name="n_3aveValue【学校施設】&#10;有形固定資産減価償却率">
          <a:extLst>
            <a:ext uri="{FF2B5EF4-FFF2-40B4-BE49-F238E27FC236}">
              <a16:creationId xmlns:a16="http://schemas.microsoft.com/office/drawing/2014/main" id="{F752E15E-AE86-448E-960C-336906C9632F}"/>
            </a:ext>
          </a:extLst>
        </xdr:cNvPr>
        <xdr:cNvSpPr txBox="1"/>
      </xdr:nvSpPr>
      <xdr:spPr>
        <a:xfrm>
          <a:off x="11900544" y="10121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36212</xdr:rowOff>
    </xdr:from>
    <xdr:ext cx="405111" cy="259045"/>
    <xdr:sp macro="" textlink="">
      <xdr:nvSpPr>
        <xdr:cNvPr id="458" name="n_4aveValue【学校施設】&#10;有形固定資産減価償却率">
          <a:extLst>
            <a:ext uri="{FF2B5EF4-FFF2-40B4-BE49-F238E27FC236}">
              <a16:creationId xmlns:a16="http://schemas.microsoft.com/office/drawing/2014/main" id="{694F51D5-E9D0-4EEC-B869-1633C5EB634F}"/>
            </a:ext>
          </a:extLst>
        </xdr:cNvPr>
        <xdr:cNvSpPr txBox="1"/>
      </xdr:nvSpPr>
      <xdr:spPr>
        <a:xfrm>
          <a:off x="11102984" y="10094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48277</xdr:rowOff>
    </xdr:from>
    <xdr:ext cx="405111" cy="259045"/>
    <xdr:sp macro="" textlink="">
      <xdr:nvSpPr>
        <xdr:cNvPr id="459" name="n_1mainValue【学校施設】&#10;有形固定資産減価償却率">
          <a:extLst>
            <a:ext uri="{FF2B5EF4-FFF2-40B4-BE49-F238E27FC236}">
              <a16:creationId xmlns:a16="http://schemas.microsoft.com/office/drawing/2014/main" id="{4247E21B-C90E-4870-B805-3042BA99E72F}"/>
            </a:ext>
          </a:extLst>
        </xdr:cNvPr>
        <xdr:cNvSpPr txBox="1"/>
      </xdr:nvSpPr>
      <xdr:spPr>
        <a:xfrm>
          <a:off x="13437244" y="9603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105427</xdr:rowOff>
    </xdr:from>
    <xdr:ext cx="405111" cy="259045"/>
    <xdr:sp macro="" textlink="">
      <xdr:nvSpPr>
        <xdr:cNvPr id="460" name="n_2mainValue【学校施設】&#10;有形固定資産減価償却率">
          <a:extLst>
            <a:ext uri="{FF2B5EF4-FFF2-40B4-BE49-F238E27FC236}">
              <a16:creationId xmlns:a16="http://schemas.microsoft.com/office/drawing/2014/main" id="{CBFDE973-F0CE-4905-94BA-713BB9D63950}"/>
            </a:ext>
          </a:extLst>
        </xdr:cNvPr>
        <xdr:cNvSpPr txBox="1"/>
      </xdr:nvSpPr>
      <xdr:spPr>
        <a:xfrm>
          <a:off x="12675244" y="9493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63517</xdr:rowOff>
    </xdr:from>
    <xdr:ext cx="405111" cy="259045"/>
    <xdr:sp macro="" textlink="">
      <xdr:nvSpPr>
        <xdr:cNvPr id="461" name="n_3mainValue【学校施設】&#10;有形固定資産減価償却率">
          <a:extLst>
            <a:ext uri="{FF2B5EF4-FFF2-40B4-BE49-F238E27FC236}">
              <a16:creationId xmlns:a16="http://schemas.microsoft.com/office/drawing/2014/main" id="{458FF6A9-002C-4E28-8236-8691CA389D6E}"/>
            </a:ext>
          </a:extLst>
        </xdr:cNvPr>
        <xdr:cNvSpPr txBox="1"/>
      </xdr:nvSpPr>
      <xdr:spPr>
        <a:xfrm>
          <a:off x="11900544" y="9451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21607</xdr:rowOff>
    </xdr:from>
    <xdr:ext cx="405111" cy="259045"/>
    <xdr:sp macro="" textlink="">
      <xdr:nvSpPr>
        <xdr:cNvPr id="462" name="n_4mainValue【学校施設】&#10;有形固定資産減価償却率">
          <a:extLst>
            <a:ext uri="{FF2B5EF4-FFF2-40B4-BE49-F238E27FC236}">
              <a16:creationId xmlns:a16="http://schemas.microsoft.com/office/drawing/2014/main" id="{E86B2635-3E82-4772-8D88-971C5651CAA5}"/>
            </a:ext>
          </a:extLst>
        </xdr:cNvPr>
        <xdr:cNvSpPr txBox="1"/>
      </xdr:nvSpPr>
      <xdr:spPr>
        <a:xfrm>
          <a:off x="11102984" y="9409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3" name="正方形/長方形 462">
          <a:extLst>
            <a:ext uri="{FF2B5EF4-FFF2-40B4-BE49-F238E27FC236}">
              <a16:creationId xmlns:a16="http://schemas.microsoft.com/office/drawing/2014/main" id="{40DC3FDA-2DB3-41AB-ACF0-CF3CAAC49340}"/>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64" name="正方形/長方形 463">
          <a:extLst>
            <a:ext uri="{FF2B5EF4-FFF2-40B4-BE49-F238E27FC236}">
              <a16:creationId xmlns:a16="http://schemas.microsoft.com/office/drawing/2014/main" id="{77500F86-0F4C-4CC7-ADDF-8513D0DAA69D}"/>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65" name="正方形/長方形 464">
          <a:extLst>
            <a:ext uri="{FF2B5EF4-FFF2-40B4-BE49-F238E27FC236}">
              <a16:creationId xmlns:a16="http://schemas.microsoft.com/office/drawing/2014/main" id="{BB43717A-4BC1-43AC-BCAE-5714CB6B9A78}"/>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66" name="正方形/長方形 465">
          <a:extLst>
            <a:ext uri="{FF2B5EF4-FFF2-40B4-BE49-F238E27FC236}">
              <a16:creationId xmlns:a16="http://schemas.microsoft.com/office/drawing/2014/main" id="{F6DE9061-90C0-440A-B48B-33B7B86E14BF}"/>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67" name="正方形/長方形 466">
          <a:extLst>
            <a:ext uri="{FF2B5EF4-FFF2-40B4-BE49-F238E27FC236}">
              <a16:creationId xmlns:a16="http://schemas.microsoft.com/office/drawing/2014/main" id="{A44A05E6-29BB-4277-A529-5E8B1CF94C6E}"/>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68" name="正方形/長方形 467">
          <a:extLst>
            <a:ext uri="{FF2B5EF4-FFF2-40B4-BE49-F238E27FC236}">
              <a16:creationId xmlns:a16="http://schemas.microsoft.com/office/drawing/2014/main" id="{0BF454B8-FE91-4579-979D-330B44F2AE4B}"/>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69" name="正方形/長方形 468">
          <a:extLst>
            <a:ext uri="{FF2B5EF4-FFF2-40B4-BE49-F238E27FC236}">
              <a16:creationId xmlns:a16="http://schemas.microsoft.com/office/drawing/2014/main" id="{F84286FC-AF0D-4816-B08A-2640DDF93592}"/>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0" name="正方形/長方形 469">
          <a:extLst>
            <a:ext uri="{FF2B5EF4-FFF2-40B4-BE49-F238E27FC236}">
              <a16:creationId xmlns:a16="http://schemas.microsoft.com/office/drawing/2014/main" id="{0B7DAA0A-01DF-4A78-8C1A-A597B1792FC2}"/>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1" name="テキスト ボックス 470">
          <a:extLst>
            <a:ext uri="{FF2B5EF4-FFF2-40B4-BE49-F238E27FC236}">
              <a16:creationId xmlns:a16="http://schemas.microsoft.com/office/drawing/2014/main" id="{A4518CCD-DB44-4B82-A106-3A66E841B7BB}"/>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2" name="直線コネクタ 471">
          <a:extLst>
            <a:ext uri="{FF2B5EF4-FFF2-40B4-BE49-F238E27FC236}">
              <a16:creationId xmlns:a16="http://schemas.microsoft.com/office/drawing/2014/main" id="{29A853E8-FBA8-445A-8C82-5D8CFE066B7B}"/>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473" name="直線コネクタ 472">
          <a:extLst>
            <a:ext uri="{FF2B5EF4-FFF2-40B4-BE49-F238E27FC236}">
              <a16:creationId xmlns:a16="http://schemas.microsoft.com/office/drawing/2014/main" id="{1E5E6AE9-6501-4A23-A9BD-43C1B0AE7C0C}"/>
            </a:ext>
          </a:extLst>
        </xdr:cNvPr>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74" name="テキスト ボックス 473">
          <a:extLst>
            <a:ext uri="{FF2B5EF4-FFF2-40B4-BE49-F238E27FC236}">
              <a16:creationId xmlns:a16="http://schemas.microsoft.com/office/drawing/2014/main" id="{44868536-891B-46BD-AA94-E1CA20D0CB96}"/>
            </a:ext>
          </a:extLst>
        </xdr:cNvPr>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75" name="直線コネクタ 474">
          <a:extLst>
            <a:ext uri="{FF2B5EF4-FFF2-40B4-BE49-F238E27FC236}">
              <a16:creationId xmlns:a16="http://schemas.microsoft.com/office/drawing/2014/main" id="{A6A0D962-6A79-4904-85C6-7C7DF9E5B720}"/>
            </a:ext>
          </a:extLst>
        </xdr:cNvPr>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76" name="テキスト ボックス 475">
          <a:extLst>
            <a:ext uri="{FF2B5EF4-FFF2-40B4-BE49-F238E27FC236}">
              <a16:creationId xmlns:a16="http://schemas.microsoft.com/office/drawing/2014/main" id="{019EF506-72FB-426C-A6E2-8CDDA6CF37BA}"/>
            </a:ext>
          </a:extLst>
        </xdr:cNvPr>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77" name="直線コネクタ 476">
          <a:extLst>
            <a:ext uri="{FF2B5EF4-FFF2-40B4-BE49-F238E27FC236}">
              <a16:creationId xmlns:a16="http://schemas.microsoft.com/office/drawing/2014/main" id="{F82C1A23-9B45-4D2A-89EB-6CBAE787806F}"/>
            </a:ext>
          </a:extLst>
        </xdr:cNvPr>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59</xdr:row>
      <xdr:rowOff>29227</xdr:rowOff>
    </xdr:from>
    <xdr:ext cx="531299" cy="259045"/>
    <xdr:sp macro="" textlink="">
      <xdr:nvSpPr>
        <xdr:cNvPr id="478" name="テキスト ボックス 477">
          <a:extLst>
            <a:ext uri="{FF2B5EF4-FFF2-40B4-BE49-F238E27FC236}">
              <a16:creationId xmlns:a16="http://schemas.microsoft.com/office/drawing/2014/main" id="{9A1A2CBB-5B66-458A-B07D-232832EB3D18}"/>
            </a:ext>
          </a:extLst>
        </xdr:cNvPr>
        <xdr:cNvSpPr txBox="1"/>
      </xdr:nvSpPr>
      <xdr:spPr>
        <a:xfrm>
          <a:off x="15630721" y="99199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79" name="直線コネクタ 478">
          <a:extLst>
            <a:ext uri="{FF2B5EF4-FFF2-40B4-BE49-F238E27FC236}">
              <a16:creationId xmlns:a16="http://schemas.microsoft.com/office/drawing/2014/main" id="{A7A8640C-9646-4717-AD9E-1AFFF6E255CD}"/>
            </a:ext>
          </a:extLst>
        </xdr:cNvPr>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162577</xdr:rowOff>
    </xdr:from>
    <xdr:ext cx="531299" cy="259045"/>
    <xdr:sp macro="" textlink="">
      <xdr:nvSpPr>
        <xdr:cNvPr id="480" name="テキスト ボックス 479">
          <a:extLst>
            <a:ext uri="{FF2B5EF4-FFF2-40B4-BE49-F238E27FC236}">
              <a16:creationId xmlns:a16="http://schemas.microsoft.com/office/drawing/2014/main" id="{9EFFE717-1960-45C2-80D3-8C0B1217B7E2}"/>
            </a:ext>
          </a:extLst>
        </xdr:cNvPr>
        <xdr:cNvSpPr txBox="1"/>
      </xdr:nvSpPr>
      <xdr:spPr>
        <a:xfrm>
          <a:off x="15630721" y="95504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81" name="直線コネクタ 480">
          <a:extLst>
            <a:ext uri="{FF2B5EF4-FFF2-40B4-BE49-F238E27FC236}">
              <a16:creationId xmlns:a16="http://schemas.microsoft.com/office/drawing/2014/main" id="{9669F03D-E661-4132-B970-26C8DE919DC5}"/>
            </a:ext>
          </a:extLst>
        </xdr:cNvPr>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124477</xdr:rowOff>
    </xdr:from>
    <xdr:ext cx="531299" cy="259045"/>
    <xdr:sp macro="" textlink="">
      <xdr:nvSpPr>
        <xdr:cNvPr id="482" name="テキスト ボックス 481">
          <a:extLst>
            <a:ext uri="{FF2B5EF4-FFF2-40B4-BE49-F238E27FC236}">
              <a16:creationId xmlns:a16="http://schemas.microsoft.com/office/drawing/2014/main" id="{8A3F0CE8-EA31-4AF5-BA42-FF484954C38C}"/>
            </a:ext>
          </a:extLst>
        </xdr:cNvPr>
        <xdr:cNvSpPr txBox="1"/>
      </xdr:nvSpPr>
      <xdr:spPr>
        <a:xfrm>
          <a:off x="15630721" y="91770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3" name="直線コネクタ 482">
          <a:extLst>
            <a:ext uri="{FF2B5EF4-FFF2-40B4-BE49-F238E27FC236}">
              <a16:creationId xmlns:a16="http://schemas.microsoft.com/office/drawing/2014/main" id="{9391EB39-4CFA-49CE-91D3-ADADB57A22E0}"/>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484" name="テキスト ボックス 483">
          <a:extLst>
            <a:ext uri="{FF2B5EF4-FFF2-40B4-BE49-F238E27FC236}">
              <a16:creationId xmlns:a16="http://schemas.microsoft.com/office/drawing/2014/main" id="{FB4C495D-C536-4DD0-8A81-90C040602AFC}"/>
            </a:ext>
          </a:extLst>
        </xdr:cNvPr>
        <xdr:cNvSpPr txBox="1"/>
      </xdr:nvSpPr>
      <xdr:spPr>
        <a:xfrm>
          <a:off x="15630721" y="88036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85" name="【学校施設】&#10;一人当たり面積グラフ枠">
          <a:extLst>
            <a:ext uri="{FF2B5EF4-FFF2-40B4-BE49-F238E27FC236}">
              <a16:creationId xmlns:a16="http://schemas.microsoft.com/office/drawing/2014/main" id="{76DC98F5-FD53-4406-B5CB-4107675BEBC7}"/>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69647</xdr:rowOff>
    </xdr:from>
    <xdr:to>
      <xdr:col>116</xdr:col>
      <xdr:colOff>62864</xdr:colOff>
      <xdr:row>64</xdr:row>
      <xdr:rowOff>36119</xdr:rowOff>
    </xdr:to>
    <xdr:cxnSp macro="">
      <xdr:nvCxnSpPr>
        <xdr:cNvPr id="486" name="直線コネクタ 485">
          <a:extLst>
            <a:ext uri="{FF2B5EF4-FFF2-40B4-BE49-F238E27FC236}">
              <a16:creationId xmlns:a16="http://schemas.microsoft.com/office/drawing/2014/main" id="{587B3A73-2F32-4440-9D12-3EDFC5DCD9F2}"/>
            </a:ext>
          </a:extLst>
        </xdr:cNvPr>
        <xdr:cNvCxnSpPr/>
      </xdr:nvCxnSpPr>
      <xdr:spPr>
        <a:xfrm flipV="1">
          <a:off x="19509104" y="9289847"/>
          <a:ext cx="0" cy="14752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39946</xdr:rowOff>
    </xdr:from>
    <xdr:ext cx="469744" cy="259045"/>
    <xdr:sp macro="" textlink="">
      <xdr:nvSpPr>
        <xdr:cNvPr id="487" name="【学校施設】&#10;一人当たり面積最小値テキスト">
          <a:extLst>
            <a:ext uri="{FF2B5EF4-FFF2-40B4-BE49-F238E27FC236}">
              <a16:creationId xmlns:a16="http://schemas.microsoft.com/office/drawing/2014/main" id="{D20EAB2E-3398-4558-A8F8-0E55D3313EE7}"/>
            </a:ext>
          </a:extLst>
        </xdr:cNvPr>
        <xdr:cNvSpPr txBox="1"/>
      </xdr:nvSpPr>
      <xdr:spPr>
        <a:xfrm>
          <a:off x="19547840" y="10768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36119</xdr:rowOff>
    </xdr:from>
    <xdr:to>
      <xdr:col>116</xdr:col>
      <xdr:colOff>152400</xdr:colOff>
      <xdr:row>64</xdr:row>
      <xdr:rowOff>36119</xdr:rowOff>
    </xdr:to>
    <xdr:cxnSp macro="">
      <xdr:nvCxnSpPr>
        <xdr:cNvPr id="488" name="直線コネクタ 487">
          <a:extLst>
            <a:ext uri="{FF2B5EF4-FFF2-40B4-BE49-F238E27FC236}">
              <a16:creationId xmlns:a16="http://schemas.microsoft.com/office/drawing/2014/main" id="{031778E1-DCB5-4580-A3AF-255C781FC256}"/>
            </a:ext>
          </a:extLst>
        </xdr:cNvPr>
        <xdr:cNvCxnSpPr/>
      </xdr:nvCxnSpPr>
      <xdr:spPr>
        <a:xfrm>
          <a:off x="19443700" y="1076507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16324</xdr:rowOff>
    </xdr:from>
    <xdr:ext cx="534377" cy="259045"/>
    <xdr:sp macro="" textlink="">
      <xdr:nvSpPr>
        <xdr:cNvPr id="489" name="【学校施設】&#10;一人当たり面積最大値テキスト">
          <a:extLst>
            <a:ext uri="{FF2B5EF4-FFF2-40B4-BE49-F238E27FC236}">
              <a16:creationId xmlns:a16="http://schemas.microsoft.com/office/drawing/2014/main" id="{5D28477A-71AE-473E-BB98-D17D27CB879F}"/>
            </a:ext>
          </a:extLst>
        </xdr:cNvPr>
        <xdr:cNvSpPr txBox="1"/>
      </xdr:nvSpPr>
      <xdr:spPr>
        <a:xfrm>
          <a:off x="19547840" y="9068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69647</xdr:rowOff>
    </xdr:from>
    <xdr:to>
      <xdr:col>116</xdr:col>
      <xdr:colOff>152400</xdr:colOff>
      <xdr:row>55</xdr:row>
      <xdr:rowOff>69647</xdr:rowOff>
    </xdr:to>
    <xdr:cxnSp macro="">
      <xdr:nvCxnSpPr>
        <xdr:cNvPr id="490" name="直線コネクタ 489">
          <a:extLst>
            <a:ext uri="{FF2B5EF4-FFF2-40B4-BE49-F238E27FC236}">
              <a16:creationId xmlns:a16="http://schemas.microsoft.com/office/drawing/2014/main" id="{4C6635F3-164F-491B-A168-257C273745ED}"/>
            </a:ext>
          </a:extLst>
        </xdr:cNvPr>
        <xdr:cNvCxnSpPr/>
      </xdr:nvCxnSpPr>
      <xdr:spPr>
        <a:xfrm>
          <a:off x="19443700" y="928984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30421</xdr:rowOff>
    </xdr:from>
    <xdr:ext cx="469744" cy="259045"/>
    <xdr:sp macro="" textlink="">
      <xdr:nvSpPr>
        <xdr:cNvPr id="491" name="【学校施設】&#10;一人当たり面積平均値テキスト">
          <a:extLst>
            <a:ext uri="{FF2B5EF4-FFF2-40B4-BE49-F238E27FC236}">
              <a16:creationId xmlns:a16="http://schemas.microsoft.com/office/drawing/2014/main" id="{43BA4570-C7EC-43A4-BC00-42472B775004}"/>
            </a:ext>
          </a:extLst>
        </xdr:cNvPr>
        <xdr:cNvSpPr txBox="1"/>
      </xdr:nvSpPr>
      <xdr:spPr>
        <a:xfrm>
          <a:off x="19547840" y="104241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51994</xdr:rowOff>
    </xdr:from>
    <xdr:to>
      <xdr:col>116</xdr:col>
      <xdr:colOff>114300</xdr:colOff>
      <xdr:row>62</xdr:row>
      <xdr:rowOff>153594</xdr:rowOff>
    </xdr:to>
    <xdr:sp macro="" textlink="">
      <xdr:nvSpPr>
        <xdr:cNvPr id="492" name="フローチャート: 判断 491">
          <a:extLst>
            <a:ext uri="{FF2B5EF4-FFF2-40B4-BE49-F238E27FC236}">
              <a16:creationId xmlns:a16="http://schemas.microsoft.com/office/drawing/2014/main" id="{AED623C8-DF88-49C1-8528-FEC20B9C06E9}"/>
            </a:ext>
          </a:extLst>
        </xdr:cNvPr>
        <xdr:cNvSpPr/>
      </xdr:nvSpPr>
      <xdr:spPr>
        <a:xfrm>
          <a:off x="19458940" y="10445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64491</xdr:rowOff>
    </xdr:from>
    <xdr:to>
      <xdr:col>112</xdr:col>
      <xdr:colOff>38100</xdr:colOff>
      <xdr:row>62</xdr:row>
      <xdr:rowOff>166091</xdr:rowOff>
    </xdr:to>
    <xdr:sp macro="" textlink="">
      <xdr:nvSpPr>
        <xdr:cNvPr id="493" name="フローチャート: 判断 492">
          <a:extLst>
            <a:ext uri="{FF2B5EF4-FFF2-40B4-BE49-F238E27FC236}">
              <a16:creationId xmlns:a16="http://schemas.microsoft.com/office/drawing/2014/main" id="{CA8147F9-9480-4179-85EE-B813225710E2}"/>
            </a:ext>
          </a:extLst>
        </xdr:cNvPr>
        <xdr:cNvSpPr/>
      </xdr:nvSpPr>
      <xdr:spPr>
        <a:xfrm>
          <a:off x="18735040" y="1045817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74092</xdr:rowOff>
    </xdr:from>
    <xdr:to>
      <xdr:col>107</xdr:col>
      <xdr:colOff>101600</xdr:colOff>
      <xdr:row>63</xdr:row>
      <xdr:rowOff>4242</xdr:rowOff>
    </xdr:to>
    <xdr:sp macro="" textlink="">
      <xdr:nvSpPr>
        <xdr:cNvPr id="494" name="フローチャート: 判断 493">
          <a:extLst>
            <a:ext uri="{FF2B5EF4-FFF2-40B4-BE49-F238E27FC236}">
              <a16:creationId xmlns:a16="http://schemas.microsoft.com/office/drawing/2014/main" id="{2A9CEFFC-9770-440B-BDDC-7440CFB91B2F}"/>
            </a:ext>
          </a:extLst>
        </xdr:cNvPr>
        <xdr:cNvSpPr/>
      </xdr:nvSpPr>
      <xdr:spPr>
        <a:xfrm>
          <a:off x="17937480" y="1046777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65177</xdr:rowOff>
    </xdr:from>
    <xdr:to>
      <xdr:col>102</xdr:col>
      <xdr:colOff>165100</xdr:colOff>
      <xdr:row>62</xdr:row>
      <xdr:rowOff>166777</xdr:rowOff>
    </xdr:to>
    <xdr:sp macro="" textlink="">
      <xdr:nvSpPr>
        <xdr:cNvPr id="495" name="フローチャート: 判断 494">
          <a:extLst>
            <a:ext uri="{FF2B5EF4-FFF2-40B4-BE49-F238E27FC236}">
              <a16:creationId xmlns:a16="http://schemas.microsoft.com/office/drawing/2014/main" id="{2CD65485-DE18-4D01-89A2-818767AA94EC}"/>
            </a:ext>
          </a:extLst>
        </xdr:cNvPr>
        <xdr:cNvSpPr/>
      </xdr:nvSpPr>
      <xdr:spPr>
        <a:xfrm>
          <a:off x="17162780" y="1045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72416</xdr:rowOff>
    </xdr:from>
    <xdr:to>
      <xdr:col>98</xdr:col>
      <xdr:colOff>38100</xdr:colOff>
      <xdr:row>63</xdr:row>
      <xdr:rowOff>2566</xdr:rowOff>
    </xdr:to>
    <xdr:sp macro="" textlink="">
      <xdr:nvSpPr>
        <xdr:cNvPr id="496" name="フローチャート: 判断 495">
          <a:extLst>
            <a:ext uri="{FF2B5EF4-FFF2-40B4-BE49-F238E27FC236}">
              <a16:creationId xmlns:a16="http://schemas.microsoft.com/office/drawing/2014/main" id="{328E8326-B579-459F-B9FC-5499FC1DD57D}"/>
            </a:ext>
          </a:extLst>
        </xdr:cNvPr>
        <xdr:cNvSpPr/>
      </xdr:nvSpPr>
      <xdr:spPr>
        <a:xfrm>
          <a:off x="16388080" y="1046609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97" name="テキスト ボックス 496">
          <a:extLst>
            <a:ext uri="{FF2B5EF4-FFF2-40B4-BE49-F238E27FC236}">
              <a16:creationId xmlns:a16="http://schemas.microsoft.com/office/drawing/2014/main" id="{B2AFAD2E-3622-4DF1-93E2-FCD24F586EC5}"/>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98" name="テキスト ボックス 497">
          <a:extLst>
            <a:ext uri="{FF2B5EF4-FFF2-40B4-BE49-F238E27FC236}">
              <a16:creationId xmlns:a16="http://schemas.microsoft.com/office/drawing/2014/main" id="{4B8AA9BE-9264-4114-8EFE-3A2D3C95065C}"/>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99" name="テキスト ボックス 498">
          <a:extLst>
            <a:ext uri="{FF2B5EF4-FFF2-40B4-BE49-F238E27FC236}">
              <a16:creationId xmlns:a16="http://schemas.microsoft.com/office/drawing/2014/main" id="{5D85DA58-3A41-4ED1-8980-D4FEAF85E4E8}"/>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0" name="テキスト ボックス 499">
          <a:extLst>
            <a:ext uri="{FF2B5EF4-FFF2-40B4-BE49-F238E27FC236}">
              <a16:creationId xmlns:a16="http://schemas.microsoft.com/office/drawing/2014/main" id="{D5E3E105-0327-4E52-A851-FF1F7462E491}"/>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1" name="テキスト ボックス 500">
          <a:extLst>
            <a:ext uri="{FF2B5EF4-FFF2-40B4-BE49-F238E27FC236}">
              <a16:creationId xmlns:a16="http://schemas.microsoft.com/office/drawing/2014/main" id="{78E3BF37-AD44-46F5-890D-57870C8FD37D}"/>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104496</xdr:rowOff>
    </xdr:from>
    <xdr:to>
      <xdr:col>116</xdr:col>
      <xdr:colOff>114300</xdr:colOff>
      <xdr:row>58</xdr:row>
      <xdr:rowOff>34646</xdr:rowOff>
    </xdr:to>
    <xdr:sp macro="" textlink="">
      <xdr:nvSpPr>
        <xdr:cNvPr id="502" name="楕円 501">
          <a:extLst>
            <a:ext uri="{FF2B5EF4-FFF2-40B4-BE49-F238E27FC236}">
              <a16:creationId xmlns:a16="http://schemas.microsoft.com/office/drawing/2014/main" id="{45F5CCF6-64A0-4F20-87E7-6EA97D26152A}"/>
            </a:ext>
          </a:extLst>
        </xdr:cNvPr>
        <xdr:cNvSpPr/>
      </xdr:nvSpPr>
      <xdr:spPr>
        <a:xfrm>
          <a:off x="19458940" y="965997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56</xdr:row>
      <xdr:rowOff>127373</xdr:rowOff>
    </xdr:from>
    <xdr:ext cx="534377" cy="259045"/>
    <xdr:sp macro="" textlink="">
      <xdr:nvSpPr>
        <xdr:cNvPr id="503" name="【学校施設】&#10;一人当たり面積該当値テキスト">
          <a:extLst>
            <a:ext uri="{FF2B5EF4-FFF2-40B4-BE49-F238E27FC236}">
              <a16:creationId xmlns:a16="http://schemas.microsoft.com/office/drawing/2014/main" id="{14957E4C-B27D-44D8-A898-9C7C4F76DF21}"/>
            </a:ext>
          </a:extLst>
        </xdr:cNvPr>
        <xdr:cNvSpPr txBox="1"/>
      </xdr:nvSpPr>
      <xdr:spPr>
        <a:xfrm>
          <a:off x="19547840" y="9515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130708</xdr:rowOff>
    </xdr:from>
    <xdr:to>
      <xdr:col>112</xdr:col>
      <xdr:colOff>38100</xdr:colOff>
      <xdr:row>58</xdr:row>
      <xdr:rowOff>60858</xdr:rowOff>
    </xdr:to>
    <xdr:sp macro="" textlink="">
      <xdr:nvSpPr>
        <xdr:cNvPr id="504" name="楕円 503">
          <a:extLst>
            <a:ext uri="{FF2B5EF4-FFF2-40B4-BE49-F238E27FC236}">
              <a16:creationId xmlns:a16="http://schemas.microsoft.com/office/drawing/2014/main" id="{A84D8963-6F78-4B5A-B3F7-8E0B7AF91B41}"/>
            </a:ext>
          </a:extLst>
        </xdr:cNvPr>
        <xdr:cNvSpPr/>
      </xdr:nvSpPr>
      <xdr:spPr>
        <a:xfrm>
          <a:off x="18735040" y="968618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57</xdr:row>
      <xdr:rowOff>155296</xdr:rowOff>
    </xdr:from>
    <xdr:to>
      <xdr:col>116</xdr:col>
      <xdr:colOff>63500</xdr:colOff>
      <xdr:row>58</xdr:row>
      <xdr:rowOff>10058</xdr:rowOff>
    </xdr:to>
    <xdr:cxnSp macro="">
      <xdr:nvCxnSpPr>
        <xdr:cNvPr id="505" name="直線コネクタ 504">
          <a:extLst>
            <a:ext uri="{FF2B5EF4-FFF2-40B4-BE49-F238E27FC236}">
              <a16:creationId xmlns:a16="http://schemas.microsoft.com/office/drawing/2014/main" id="{E6D0DE0A-6C7D-4A91-982C-8D7B79123034}"/>
            </a:ext>
          </a:extLst>
        </xdr:cNvPr>
        <xdr:cNvCxnSpPr/>
      </xdr:nvCxnSpPr>
      <xdr:spPr>
        <a:xfrm flipV="1">
          <a:off x="18778220" y="9710776"/>
          <a:ext cx="731520" cy="22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159283</xdr:rowOff>
    </xdr:from>
    <xdr:to>
      <xdr:col>107</xdr:col>
      <xdr:colOff>101600</xdr:colOff>
      <xdr:row>58</xdr:row>
      <xdr:rowOff>89433</xdr:rowOff>
    </xdr:to>
    <xdr:sp macro="" textlink="">
      <xdr:nvSpPr>
        <xdr:cNvPr id="506" name="楕円 505">
          <a:extLst>
            <a:ext uri="{FF2B5EF4-FFF2-40B4-BE49-F238E27FC236}">
              <a16:creationId xmlns:a16="http://schemas.microsoft.com/office/drawing/2014/main" id="{31B22319-3652-48DE-882C-43EB0269DB31}"/>
            </a:ext>
          </a:extLst>
        </xdr:cNvPr>
        <xdr:cNvSpPr/>
      </xdr:nvSpPr>
      <xdr:spPr>
        <a:xfrm>
          <a:off x="17937480" y="971476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10058</xdr:rowOff>
    </xdr:from>
    <xdr:to>
      <xdr:col>111</xdr:col>
      <xdr:colOff>177800</xdr:colOff>
      <xdr:row>58</xdr:row>
      <xdr:rowOff>38633</xdr:rowOff>
    </xdr:to>
    <xdr:cxnSp macro="">
      <xdr:nvCxnSpPr>
        <xdr:cNvPr id="507" name="直線コネクタ 506">
          <a:extLst>
            <a:ext uri="{FF2B5EF4-FFF2-40B4-BE49-F238E27FC236}">
              <a16:creationId xmlns:a16="http://schemas.microsoft.com/office/drawing/2014/main" id="{6492A285-127B-4947-ABE2-FE499D5C3C29}"/>
            </a:ext>
          </a:extLst>
        </xdr:cNvPr>
        <xdr:cNvCxnSpPr/>
      </xdr:nvCxnSpPr>
      <xdr:spPr>
        <a:xfrm flipV="1">
          <a:off x="17988280" y="9733178"/>
          <a:ext cx="78994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24714</xdr:rowOff>
    </xdr:from>
    <xdr:to>
      <xdr:col>102</xdr:col>
      <xdr:colOff>165100</xdr:colOff>
      <xdr:row>58</xdr:row>
      <xdr:rowOff>126314</xdr:rowOff>
    </xdr:to>
    <xdr:sp macro="" textlink="">
      <xdr:nvSpPr>
        <xdr:cNvPr id="508" name="楕円 507">
          <a:extLst>
            <a:ext uri="{FF2B5EF4-FFF2-40B4-BE49-F238E27FC236}">
              <a16:creationId xmlns:a16="http://schemas.microsoft.com/office/drawing/2014/main" id="{275AA9F8-8AE3-4F8B-8457-4B2182E00EA6}"/>
            </a:ext>
          </a:extLst>
        </xdr:cNvPr>
        <xdr:cNvSpPr/>
      </xdr:nvSpPr>
      <xdr:spPr>
        <a:xfrm>
          <a:off x="17162780" y="9747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58</xdr:row>
      <xdr:rowOff>38633</xdr:rowOff>
    </xdr:from>
    <xdr:to>
      <xdr:col>107</xdr:col>
      <xdr:colOff>50800</xdr:colOff>
      <xdr:row>58</xdr:row>
      <xdr:rowOff>75514</xdr:rowOff>
    </xdr:to>
    <xdr:cxnSp macro="">
      <xdr:nvCxnSpPr>
        <xdr:cNvPr id="509" name="直線コネクタ 508">
          <a:extLst>
            <a:ext uri="{FF2B5EF4-FFF2-40B4-BE49-F238E27FC236}">
              <a16:creationId xmlns:a16="http://schemas.microsoft.com/office/drawing/2014/main" id="{4EF8069E-7A21-4489-AD20-95F6FE0C9E9E}"/>
            </a:ext>
          </a:extLst>
        </xdr:cNvPr>
        <xdr:cNvCxnSpPr/>
      </xdr:nvCxnSpPr>
      <xdr:spPr>
        <a:xfrm flipV="1">
          <a:off x="17213580" y="9761753"/>
          <a:ext cx="774700" cy="36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58</xdr:row>
      <xdr:rowOff>21437</xdr:rowOff>
    </xdr:from>
    <xdr:to>
      <xdr:col>98</xdr:col>
      <xdr:colOff>38100</xdr:colOff>
      <xdr:row>58</xdr:row>
      <xdr:rowOff>123037</xdr:rowOff>
    </xdr:to>
    <xdr:sp macro="" textlink="">
      <xdr:nvSpPr>
        <xdr:cNvPr id="510" name="楕円 509">
          <a:extLst>
            <a:ext uri="{FF2B5EF4-FFF2-40B4-BE49-F238E27FC236}">
              <a16:creationId xmlns:a16="http://schemas.microsoft.com/office/drawing/2014/main" id="{DFB1188A-6DCD-4065-9981-9836C63144CA}"/>
            </a:ext>
          </a:extLst>
        </xdr:cNvPr>
        <xdr:cNvSpPr/>
      </xdr:nvSpPr>
      <xdr:spPr>
        <a:xfrm>
          <a:off x="16388080" y="974455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58</xdr:row>
      <xdr:rowOff>72237</xdr:rowOff>
    </xdr:from>
    <xdr:to>
      <xdr:col>102</xdr:col>
      <xdr:colOff>114300</xdr:colOff>
      <xdr:row>58</xdr:row>
      <xdr:rowOff>75514</xdr:rowOff>
    </xdr:to>
    <xdr:cxnSp macro="">
      <xdr:nvCxnSpPr>
        <xdr:cNvPr id="511" name="直線コネクタ 510">
          <a:extLst>
            <a:ext uri="{FF2B5EF4-FFF2-40B4-BE49-F238E27FC236}">
              <a16:creationId xmlns:a16="http://schemas.microsoft.com/office/drawing/2014/main" id="{47414998-B69C-4EE5-AC22-B2D3830C853E}"/>
            </a:ext>
          </a:extLst>
        </xdr:cNvPr>
        <xdr:cNvCxnSpPr/>
      </xdr:nvCxnSpPr>
      <xdr:spPr>
        <a:xfrm>
          <a:off x="16431260" y="9795357"/>
          <a:ext cx="782320" cy="3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157218</xdr:rowOff>
    </xdr:from>
    <xdr:ext cx="469744" cy="259045"/>
    <xdr:sp macro="" textlink="">
      <xdr:nvSpPr>
        <xdr:cNvPr id="512" name="n_1aveValue【学校施設】&#10;一人当たり面積">
          <a:extLst>
            <a:ext uri="{FF2B5EF4-FFF2-40B4-BE49-F238E27FC236}">
              <a16:creationId xmlns:a16="http://schemas.microsoft.com/office/drawing/2014/main" id="{44D231DE-C2B6-4B81-8658-5C17DCC40B14}"/>
            </a:ext>
          </a:extLst>
        </xdr:cNvPr>
        <xdr:cNvSpPr txBox="1"/>
      </xdr:nvSpPr>
      <xdr:spPr>
        <a:xfrm>
          <a:off x="18561127" y="10550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166819</xdr:rowOff>
    </xdr:from>
    <xdr:ext cx="469744" cy="259045"/>
    <xdr:sp macro="" textlink="">
      <xdr:nvSpPr>
        <xdr:cNvPr id="513" name="n_2aveValue【学校施設】&#10;一人当たり面積">
          <a:extLst>
            <a:ext uri="{FF2B5EF4-FFF2-40B4-BE49-F238E27FC236}">
              <a16:creationId xmlns:a16="http://schemas.microsoft.com/office/drawing/2014/main" id="{6D918315-A9C5-4A55-B18F-9CBE2469E1F2}"/>
            </a:ext>
          </a:extLst>
        </xdr:cNvPr>
        <xdr:cNvSpPr txBox="1"/>
      </xdr:nvSpPr>
      <xdr:spPr>
        <a:xfrm>
          <a:off x="17776267" y="10560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157904</xdr:rowOff>
    </xdr:from>
    <xdr:ext cx="469744" cy="259045"/>
    <xdr:sp macro="" textlink="">
      <xdr:nvSpPr>
        <xdr:cNvPr id="514" name="n_3aveValue【学校施設】&#10;一人当たり面積">
          <a:extLst>
            <a:ext uri="{FF2B5EF4-FFF2-40B4-BE49-F238E27FC236}">
              <a16:creationId xmlns:a16="http://schemas.microsoft.com/office/drawing/2014/main" id="{AC200AA1-095D-4151-B601-A84F574298A3}"/>
            </a:ext>
          </a:extLst>
        </xdr:cNvPr>
        <xdr:cNvSpPr txBox="1"/>
      </xdr:nvSpPr>
      <xdr:spPr>
        <a:xfrm>
          <a:off x="17001567" y="10551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165143</xdr:rowOff>
    </xdr:from>
    <xdr:ext cx="469744" cy="259045"/>
    <xdr:sp macro="" textlink="">
      <xdr:nvSpPr>
        <xdr:cNvPr id="515" name="n_4aveValue【学校施設】&#10;一人当たり面積">
          <a:extLst>
            <a:ext uri="{FF2B5EF4-FFF2-40B4-BE49-F238E27FC236}">
              <a16:creationId xmlns:a16="http://schemas.microsoft.com/office/drawing/2014/main" id="{8AF31979-7088-47AE-9FDE-72BCF6AE7E83}"/>
            </a:ext>
          </a:extLst>
        </xdr:cNvPr>
        <xdr:cNvSpPr txBox="1"/>
      </xdr:nvSpPr>
      <xdr:spPr>
        <a:xfrm>
          <a:off x="16226867" y="10558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56</xdr:row>
      <xdr:rowOff>77385</xdr:rowOff>
    </xdr:from>
    <xdr:ext cx="534377" cy="259045"/>
    <xdr:sp macro="" textlink="">
      <xdr:nvSpPr>
        <xdr:cNvPr id="516" name="n_1mainValue【学校施設】&#10;一人当たり面積">
          <a:extLst>
            <a:ext uri="{FF2B5EF4-FFF2-40B4-BE49-F238E27FC236}">
              <a16:creationId xmlns:a16="http://schemas.microsoft.com/office/drawing/2014/main" id="{341E4147-3856-40D6-AE86-6E7E0008B1EB}"/>
            </a:ext>
          </a:extLst>
        </xdr:cNvPr>
        <xdr:cNvSpPr txBox="1"/>
      </xdr:nvSpPr>
      <xdr:spPr>
        <a:xfrm>
          <a:off x="18528811" y="9465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56</xdr:row>
      <xdr:rowOff>105960</xdr:rowOff>
    </xdr:from>
    <xdr:ext cx="534377" cy="259045"/>
    <xdr:sp macro="" textlink="">
      <xdr:nvSpPr>
        <xdr:cNvPr id="517" name="n_2mainValue【学校施設】&#10;一人当たり面積">
          <a:extLst>
            <a:ext uri="{FF2B5EF4-FFF2-40B4-BE49-F238E27FC236}">
              <a16:creationId xmlns:a16="http://schemas.microsoft.com/office/drawing/2014/main" id="{8C220707-EA87-4B6A-8FD6-6F4A9CE6444E}"/>
            </a:ext>
          </a:extLst>
        </xdr:cNvPr>
        <xdr:cNvSpPr txBox="1"/>
      </xdr:nvSpPr>
      <xdr:spPr>
        <a:xfrm>
          <a:off x="17766811" y="9493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56</xdr:row>
      <xdr:rowOff>142841</xdr:rowOff>
    </xdr:from>
    <xdr:ext cx="534377" cy="259045"/>
    <xdr:sp macro="" textlink="">
      <xdr:nvSpPr>
        <xdr:cNvPr id="518" name="n_3mainValue【学校施設】&#10;一人当たり面積">
          <a:extLst>
            <a:ext uri="{FF2B5EF4-FFF2-40B4-BE49-F238E27FC236}">
              <a16:creationId xmlns:a16="http://schemas.microsoft.com/office/drawing/2014/main" id="{CB27CF41-D8C5-4740-BD59-2B07166F418D}"/>
            </a:ext>
          </a:extLst>
        </xdr:cNvPr>
        <xdr:cNvSpPr txBox="1"/>
      </xdr:nvSpPr>
      <xdr:spPr>
        <a:xfrm>
          <a:off x="16969251" y="9530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56</xdr:row>
      <xdr:rowOff>139564</xdr:rowOff>
    </xdr:from>
    <xdr:ext cx="534377" cy="259045"/>
    <xdr:sp macro="" textlink="">
      <xdr:nvSpPr>
        <xdr:cNvPr id="519" name="n_4mainValue【学校施設】&#10;一人当たり面積">
          <a:extLst>
            <a:ext uri="{FF2B5EF4-FFF2-40B4-BE49-F238E27FC236}">
              <a16:creationId xmlns:a16="http://schemas.microsoft.com/office/drawing/2014/main" id="{87EAC6F5-917A-440E-B359-51A654EF8E0A}"/>
            </a:ext>
          </a:extLst>
        </xdr:cNvPr>
        <xdr:cNvSpPr txBox="1"/>
      </xdr:nvSpPr>
      <xdr:spPr>
        <a:xfrm>
          <a:off x="16194551" y="9527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0" name="正方形/長方形 519">
          <a:extLst>
            <a:ext uri="{FF2B5EF4-FFF2-40B4-BE49-F238E27FC236}">
              <a16:creationId xmlns:a16="http://schemas.microsoft.com/office/drawing/2014/main" id="{906CE09E-98E9-433D-9372-A5B65571852E}"/>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1" name="正方形/長方形 520">
          <a:extLst>
            <a:ext uri="{FF2B5EF4-FFF2-40B4-BE49-F238E27FC236}">
              <a16:creationId xmlns:a16="http://schemas.microsoft.com/office/drawing/2014/main" id="{14A21224-2847-47EC-8157-712F166CF8EC}"/>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2" name="正方形/長方形 521">
          <a:extLst>
            <a:ext uri="{FF2B5EF4-FFF2-40B4-BE49-F238E27FC236}">
              <a16:creationId xmlns:a16="http://schemas.microsoft.com/office/drawing/2014/main" id="{DFB7CB01-283B-4DF0-AD8B-7779D097396E}"/>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3" name="正方形/長方形 522">
          <a:extLst>
            <a:ext uri="{FF2B5EF4-FFF2-40B4-BE49-F238E27FC236}">
              <a16:creationId xmlns:a16="http://schemas.microsoft.com/office/drawing/2014/main" id="{3CDCB733-AE4D-40A5-A654-00EEF0CC2CBD}"/>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4" name="正方形/長方形 523">
          <a:extLst>
            <a:ext uri="{FF2B5EF4-FFF2-40B4-BE49-F238E27FC236}">
              <a16:creationId xmlns:a16="http://schemas.microsoft.com/office/drawing/2014/main" id="{797D96C2-B184-440D-B3E3-3087EA3BA2D5}"/>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25" name="正方形/長方形 524">
          <a:extLst>
            <a:ext uri="{FF2B5EF4-FFF2-40B4-BE49-F238E27FC236}">
              <a16:creationId xmlns:a16="http://schemas.microsoft.com/office/drawing/2014/main" id="{EC18F1A2-BEC4-4382-BCDC-87AB473178FC}"/>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26" name="正方形/長方形 525">
          <a:extLst>
            <a:ext uri="{FF2B5EF4-FFF2-40B4-BE49-F238E27FC236}">
              <a16:creationId xmlns:a16="http://schemas.microsoft.com/office/drawing/2014/main" id="{5A4263A9-09CC-4526-9327-9137BAF26D6E}"/>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27" name="正方形/長方形 526">
          <a:extLst>
            <a:ext uri="{FF2B5EF4-FFF2-40B4-BE49-F238E27FC236}">
              <a16:creationId xmlns:a16="http://schemas.microsoft.com/office/drawing/2014/main" id="{733290A9-5C25-48C8-AF15-10B21C2F0B1A}"/>
            </a:ext>
          </a:extLst>
        </xdr:cNvPr>
        <xdr:cNvSpPr/>
      </xdr:nvSpPr>
      <xdr:spPr>
        <a:xfrm>
          <a:off x="1096010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528" name="正方形/長方形 527">
          <a:extLst>
            <a:ext uri="{FF2B5EF4-FFF2-40B4-BE49-F238E27FC236}">
              <a16:creationId xmlns:a16="http://schemas.microsoft.com/office/drawing/2014/main" id="{7399225D-DF67-4142-89ED-F8AC740E65BB}"/>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29" name="正方形/長方形 528">
          <a:extLst>
            <a:ext uri="{FF2B5EF4-FFF2-40B4-BE49-F238E27FC236}">
              <a16:creationId xmlns:a16="http://schemas.microsoft.com/office/drawing/2014/main" id="{A49F52BB-1981-44F4-8FDE-75956B5B15D5}"/>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30" name="正方形/長方形 529">
          <a:extLst>
            <a:ext uri="{FF2B5EF4-FFF2-40B4-BE49-F238E27FC236}">
              <a16:creationId xmlns:a16="http://schemas.microsoft.com/office/drawing/2014/main" id="{A0E25CB7-8661-4123-8608-A0FF69D351AF}"/>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31" name="正方形/長方形 530">
          <a:extLst>
            <a:ext uri="{FF2B5EF4-FFF2-40B4-BE49-F238E27FC236}">
              <a16:creationId xmlns:a16="http://schemas.microsoft.com/office/drawing/2014/main" id="{69DBE50F-9AFA-4769-930C-F1AC3C61491F}"/>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32" name="正方形/長方形 531">
          <a:extLst>
            <a:ext uri="{FF2B5EF4-FFF2-40B4-BE49-F238E27FC236}">
              <a16:creationId xmlns:a16="http://schemas.microsoft.com/office/drawing/2014/main" id="{01C21E62-C9C1-45D0-BF8C-02B7AC5E9463}"/>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33" name="正方形/長方形 532">
          <a:extLst>
            <a:ext uri="{FF2B5EF4-FFF2-40B4-BE49-F238E27FC236}">
              <a16:creationId xmlns:a16="http://schemas.microsoft.com/office/drawing/2014/main" id="{07030AA4-4510-4340-8C38-4974F1BAB53E}"/>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34" name="正方形/長方形 533">
          <a:extLst>
            <a:ext uri="{FF2B5EF4-FFF2-40B4-BE49-F238E27FC236}">
              <a16:creationId xmlns:a16="http://schemas.microsoft.com/office/drawing/2014/main" id="{BF235D5C-BFE2-45F5-857E-59F081DE49C6}"/>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35" name="正方形/長方形 534">
          <a:extLst>
            <a:ext uri="{FF2B5EF4-FFF2-40B4-BE49-F238E27FC236}">
              <a16:creationId xmlns:a16="http://schemas.microsoft.com/office/drawing/2014/main" id="{B65C6DE1-748E-4B9B-B530-97934DE2487D}"/>
            </a:ext>
          </a:extLst>
        </xdr:cNvPr>
        <xdr:cNvSpPr/>
      </xdr:nvSpPr>
      <xdr:spPr>
        <a:xfrm>
          <a:off x="1609344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536" name="正方形/長方形 535">
          <a:extLst>
            <a:ext uri="{FF2B5EF4-FFF2-40B4-BE49-F238E27FC236}">
              <a16:creationId xmlns:a16="http://schemas.microsoft.com/office/drawing/2014/main" id="{4CDB5966-59CD-40A8-852E-68350F414C9B}"/>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37" name="正方形/長方形 536">
          <a:extLst>
            <a:ext uri="{FF2B5EF4-FFF2-40B4-BE49-F238E27FC236}">
              <a16:creationId xmlns:a16="http://schemas.microsoft.com/office/drawing/2014/main" id="{2C27DFE5-4D3F-4637-A983-AA21D311487B}"/>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38" name="正方形/長方形 537">
          <a:extLst>
            <a:ext uri="{FF2B5EF4-FFF2-40B4-BE49-F238E27FC236}">
              <a16:creationId xmlns:a16="http://schemas.microsoft.com/office/drawing/2014/main" id="{7CFEB1F2-0B83-44C3-92A0-57E9DB1A96EE}"/>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39" name="正方形/長方形 538">
          <a:extLst>
            <a:ext uri="{FF2B5EF4-FFF2-40B4-BE49-F238E27FC236}">
              <a16:creationId xmlns:a16="http://schemas.microsoft.com/office/drawing/2014/main" id="{DF51166A-384A-487F-824E-475F1968232E}"/>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40" name="正方形/長方形 539">
          <a:extLst>
            <a:ext uri="{FF2B5EF4-FFF2-40B4-BE49-F238E27FC236}">
              <a16:creationId xmlns:a16="http://schemas.microsoft.com/office/drawing/2014/main" id="{5654DD58-AC5A-4764-B664-3101AED5F38C}"/>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41" name="正方形/長方形 540">
          <a:extLst>
            <a:ext uri="{FF2B5EF4-FFF2-40B4-BE49-F238E27FC236}">
              <a16:creationId xmlns:a16="http://schemas.microsoft.com/office/drawing/2014/main" id="{ADF5B2DC-630F-41E6-89D1-3053F9BD7F61}"/>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42" name="正方形/長方形 541">
          <a:extLst>
            <a:ext uri="{FF2B5EF4-FFF2-40B4-BE49-F238E27FC236}">
              <a16:creationId xmlns:a16="http://schemas.microsoft.com/office/drawing/2014/main" id="{8F77AE21-1205-479F-9A82-6A67B4B3D86E}"/>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43" name="正方形/長方形 542">
          <a:extLst>
            <a:ext uri="{FF2B5EF4-FFF2-40B4-BE49-F238E27FC236}">
              <a16:creationId xmlns:a16="http://schemas.microsoft.com/office/drawing/2014/main" id="{7FEE64B2-6D64-4EF8-8E1C-EB775179C334}"/>
            </a:ext>
          </a:extLst>
        </xdr:cNvPr>
        <xdr:cNvSpPr/>
      </xdr:nvSpPr>
      <xdr:spPr>
        <a:xfrm>
          <a:off x="1096010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544" name="正方形/長方形 543">
          <a:extLst>
            <a:ext uri="{FF2B5EF4-FFF2-40B4-BE49-F238E27FC236}">
              <a16:creationId xmlns:a16="http://schemas.microsoft.com/office/drawing/2014/main" id="{D0690300-CDB6-4DB2-A494-DA72D7CFF73D}"/>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45" name="正方形/長方形 544">
          <a:extLst>
            <a:ext uri="{FF2B5EF4-FFF2-40B4-BE49-F238E27FC236}">
              <a16:creationId xmlns:a16="http://schemas.microsoft.com/office/drawing/2014/main" id="{A74FC4B0-BDA5-4C3E-9F02-3926265A04AF}"/>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46" name="正方形/長方形 545">
          <a:extLst>
            <a:ext uri="{FF2B5EF4-FFF2-40B4-BE49-F238E27FC236}">
              <a16:creationId xmlns:a16="http://schemas.microsoft.com/office/drawing/2014/main" id="{E4EC3EEA-1D1C-47DD-B41E-516A2DC393D3}"/>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47" name="正方形/長方形 546">
          <a:extLst>
            <a:ext uri="{FF2B5EF4-FFF2-40B4-BE49-F238E27FC236}">
              <a16:creationId xmlns:a16="http://schemas.microsoft.com/office/drawing/2014/main" id="{2DBBF1DA-0E15-4D4A-91E4-E56F947FB918}"/>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48" name="正方形/長方形 547">
          <a:extLst>
            <a:ext uri="{FF2B5EF4-FFF2-40B4-BE49-F238E27FC236}">
              <a16:creationId xmlns:a16="http://schemas.microsoft.com/office/drawing/2014/main" id="{CD77873F-9094-40D1-8ECB-80B781219984}"/>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49" name="正方形/長方形 548">
          <a:extLst>
            <a:ext uri="{FF2B5EF4-FFF2-40B4-BE49-F238E27FC236}">
              <a16:creationId xmlns:a16="http://schemas.microsoft.com/office/drawing/2014/main" id="{96DD3250-9B0A-44F3-8B47-F2E7DE5566FE}"/>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50" name="正方形/長方形 549">
          <a:extLst>
            <a:ext uri="{FF2B5EF4-FFF2-40B4-BE49-F238E27FC236}">
              <a16:creationId xmlns:a16="http://schemas.microsoft.com/office/drawing/2014/main" id="{7D3A5515-857D-4E48-B59A-E5D097FF6EA8}"/>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51" name="正方形/長方形 550">
          <a:extLst>
            <a:ext uri="{FF2B5EF4-FFF2-40B4-BE49-F238E27FC236}">
              <a16:creationId xmlns:a16="http://schemas.microsoft.com/office/drawing/2014/main" id="{5C9C66E6-7022-431E-9EF3-2A73DFA1D03C}"/>
            </a:ext>
          </a:extLst>
        </xdr:cNvPr>
        <xdr:cNvSpPr/>
      </xdr:nvSpPr>
      <xdr:spPr>
        <a:xfrm>
          <a:off x="1609344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552" name="正方形/長方形 551">
          <a:extLst>
            <a:ext uri="{FF2B5EF4-FFF2-40B4-BE49-F238E27FC236}">
              <a16:creationId xmlns:a16="http://schemas.microsoft.com/office/drawing/2014/main" id="{EA6F16B1-CD08-45B9-ABD1-1F5D320021D8}"/>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53" name="正方形/長方形 552">
          <a:extLst>
            <a:ext uri="{FF2B5EF4-FFF2-40B4-BE49-F238E27FC236}">
              <a16:creationId xmlns:a16="http://schemas.microsoft.com/office/drawing/2014/main" id="{123B3877-7CB4-46EB-887C-03FA03EB729E}"/>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54" name="テキスト ボックス 553">
          <a:extLst>
            <a:ext uri="{FF2B5EF4-FFF2-40B4-BE49-F238E27FC236}">
              <a16:creationId xmlns:a16="http://schemas.microsoft.com/office/drawing/2014/main" id="{5CB46DA3-A081-4ABC-8FF4-FB4EFA238032}"/>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公営住宅</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は令和４年度に新規住宅が完成したため数値上は改善がみられたものの、全体では老朽化が進んでいる。</a:t>
          </a:r>
          <a:endParaRPr kumimoji="1" lang="en-US" altLang="ja-JP" sz="1300">
            <a:latin typeface="ＭＳ Ｐゴシック" panose="020B0600070205080204" pitchFamily="50" charset="-128"/>
            <a:ea typeface="ＭＳ Ｐゴシック" panose="020B0600070205080204" pitchFamily="50" charset="-128"/>
          </a:endParaRPr>
        </a:p>
        <a:p>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保育所</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学校施設</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においては依然として老朽化が進んでいる。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公共施設等総合管理計画に則った計画的改修・整備が必要である。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75923382-A9F5-4CA9-AA93-5A740698C200}"/>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D44F5CDC-E566-4ECE-8B70-F6D7DBA4C380}"/>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B3C7E052-F840-48DA-8720-DA84AE0BE852}"/>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337E7B32-ABC9-49BE-9045-0502BB619F7A}"/>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東京都御蔵島村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3C3A3D0D-20DF-45ED-8F7C-F6DDD98AF6CC}"/>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D424ECC5-2F36-47F8-AACE-6C81D513F03F}"/>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8744AF31-81FB-425A-B007-B92305847E4A}"/>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4668C123-24CF-4893-A0A2-39B84D7A3E52}"/>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94F82DB2-80FE-422C-B628-EBCF68BF0945}"/>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D99A24CA-376C-4F11-AE4B-AE7029A67954}"/>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292
291
20.55
1,951,769
1,811,836
99,654
442,109
496,176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1FF18519-2062-42F7-A274-B96D68AEDEC9}"/>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F56235B7-F8C0-45BC-9F32-3B1A092C5773}"/>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1A578EA6-726C-4B57-99CD-6201E1E78F22}"/>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ACD3AF13-F1F1-493C-82AC-1A11F48D5208}"/>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B8BA46E0-0442-4CCD-AFA2-2DC755E3B25C}"/>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3779CC60-FC1D-4158-894E-984964F40FC7}"/>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2487E5A1-50D4-40D4-A3CA-53F140A06FD3}"/>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7BB5E892-9D33-4805-9AC0-99F9DE352B46}"/>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F25044FE-772A-4736-B33D-2F3D93CD188A}"/>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9664B450-3AD4-4B9C-818E-61006F37DA7B}"/>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60C3D315-9118-45C0-9DDD-A618903C1D42}"/>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55806113-2172-46B7-9CF6-245C04105D90}"/>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DA928ED4-B27A-486A-A52C-A35A245F1293}"/>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170625CB-54F3-4BA6-A332-2C5A13FAA602}"/>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FC57DABA-DEC9-45D5-840C-F274A8D1FB52}"/>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F43B7EB8-ECA1-457A-A142-B6C0AE5E6FC5}"/>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38FEDCD-4B84-4A16-9F1D-E154E50CE34B}"/>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61B01827-AC9A-4055-A7A5-FFDE88E677D1}"/>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48684897-A69D-4B97-8C22-92C6448B0A53}"/>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29500A2E-4D7B-4D23-9BF5-56E48FBA3FAA}"/>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C1FF205F-441C-46AC-8B41-B487C7972197}"/>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26F3CDA5-F8FE-4194-85C2-2B66AF26E5ED}"/>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71CA26BD-0829-494F-A575-73412BE63186}"/>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9E70B16A-B6CB-41CB-B4E4-9CF2AE9EBA48}"/>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C0D21CDC-DE2C-46C1-877F-AEEB0A676B56}"/>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A44F6916-11E1-4848-A58D-5019F179037F}"/>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ED189919-6B9E-4793-AECB-578737E3D08E}"/>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2082D9E3-EC05-4E12-A61E-5175FD6A20CA}"/>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865C05EA-96BF-4AA5-803C-005501563C06}"/>
            </a:ext>
          </a:extLst>
        </xdr:cNvPr>
        <xdr:cNvSpPr/>
      </xdr:nvSpPr>
      <xdr:spPr>
        <a:xfrm>
          <a:off x="670560" y="521589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E3397874-23E1-47E0-9BC4-014CA07F0BB8}"/>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876E4339-7AC3-431F-874B-65EA019801F6}"/>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D37D5149-0A63-4AE8-830C-43D04D624D38}"/>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7F68708B-E048-48D9-A911-B680D9D47051}"/>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494DC04F-5133-4705-83CD-5279F5396457}"/>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05DF2608-F995-42BD-8CFB-C193F408153B}"/>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6A39E3A7-BC82-45CF-A06A-5E9B2C5FD022}"/>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B5A5D651-AE02-42E2-8702-ABBB68236BCA}"/>
            </a:ext>
          </a:extLst>
        </xdr:cNvPr>
        <xdr:cNvSpPr/>
      </xdr:nvSpPr>
      <xdr:spPr>
        <a:xfrm>
          <a:off x="5826760" y="521589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a:extLst>
            <a:ext uri="{FF2B5EF4-FFF2-40B4-BE49-F238E27FC236}">
              <a16:creationId xmlns:a16="http://schemas.microsoft.com/office/drawing/2014/main" id="{DD960167-B03F-4629-A930-A4A3608C5DAD}"/>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a:extLst>
            <a:ext uri="{FF2B5EF4-FFF2-40B4-BE49-F238E27FC236}">
              <a16:creationId xmlns:a16="http://schemas.microsoft.com/office/drawing/2014/main" id="{400F6CFC-8608-4E65-A62B-BA19462F2EF2}"/>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a:extLst>
            <a:ext uri="{FF2B5EF4-FFF2-40B4-BE49-F238E27FC236}">
              <a16:creationId xmlns:a16="http://schemas.microsoft.com/office/drawing/2014/main" id="{85B77122-CC60-42B2-A806-3DFEA3A52BD2}"/>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a:extLst>
            <a:ext uri="{FF2B5EF4-FFF2-40B4-BE49-F238E27FC236}">
              <a16:creationId xmlns:a16="http://schemas.microsoft.com/office/drawing/2014/main" id="{BFF4FA62-62BD-4D69-950E-18A9A21A7C09}"/>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a:extLst>
            <a:ext uri="{FF2B5EF4-FFF2-40B4-BE49-F238E27FC236}">
              <a16:creationId xmlns:a16="http://schemas.microsoft.com/office/drawing/2014/main" id="{B960D5A8-80A6-48BF-87CB-2C9C4C4D8150}"/>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a:extLst>
            <a:ext uri="{FF2B5EF4-FFF2-40B4-BE49-F238E27FC236}">
              <a16:creationId xmlns:a16="http://schemas.microsoft.com/office/drawing/2014/main" id="{B9A29896-CC65-40C2-ADCE-E10E26729605}"/>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a:extLst>
            <a:ext uri="{FF2B5EF4-FFF2-40B4-BE49-F238E27FC236}">
              <a16:creationId xmlns:a16="http://schemas.microsoft.com/office/drawing/2014/main" id="{06257731-431D-407A-A357-70B83D490067}"/>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a:extLst>
            <a:ext uri="{FF2B5EF4-FFF2-40B4-BE49-F238E27FC236}">
              <a16:creationId xmlns:a16="http://schemas.microsoft.com/office/drawing/2014/main" id="{EDA50272-BC6A-49D2-851B-E3EE6ADCD679}"/>
            </a:ext>
          </a:extLst>
        </xdr:cNvPr>
        <xdr:cNvSpPr/>
      </xdr:nvSpPr>
      <xdr:spPr>
        <a:xfrm>
          <a:off x="670560" y="894207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57" name="正方形/長方形 56">
          <a:extLst>
            <a:ext uri="{FF2B5EF4-FFF2-40B4-BE49-F238E27FC236}">
              <a16:creationId xmlns:a16="http://schemas.microsoft.com/office/drawing/2014/main" id="{452D3ACD-DE36-43E2-8801-3B3786070A80}"/>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58" name="正方形/長方形 57">
          <a:extLst>
            <a:ext uri="{FF2B5EF4-FFF2-40B4-BE49-F238E27FC236}">
              <a16:creationId xmlns:a16="http://schemas.microsoft.com/office/drawing/2014/main" id="{A29D55BB-191C-4168-B75F-E099CDE30E93}"/>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59" name="正方形/長方形 58">
          <a:extLst>
            <a:ext uri="{FF2B5EF4-FFF2-40B4-BE49-F238E27FC236}">
              <a16:creationId xmlns:a16="http://schemas.microsoft.com/office/drawing/2014/main" id="{46AC70CF-3080-4336-88B5-282305BE2DC1}"/>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60" name="正方形/長方形 59">
          <a:extLst>
            <a:ext uri="{FF2B5EF4-FFF2-40B4-BE49-F238E27FC236}">
              <a16:creationId xmlns:a16="http://schemas.microsoft.com/office/drawing/2014/main" id="{A4422D33-F307-42AD-8954-0BFE8874A928}"/>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61" name="正方形/長方形 60">
          <a:extLst>
            <a:ext uri="{FF2B5EF4-FFF2-40B4-BE49-F238E27FC236}">
              <a16:creationId xmlns:a16="http://schemas.microsoft.com/office/drawing/2014/main" id="{2021541B-CB79-494B-8FF4-CCDB460A62C8}"/>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62" name="正方形/長方形 61">
          <a:extLst>
            <a:ext uri="{FF2B5EF4-FFF2-40B4-BE49-F238E27FC236}">
              <a16:creationId xmlns:a16="http://schemas.microsoft.com/office/drawing/2014/main" id="{235FA4BA-E7CC-4AE4-AB8F-A2CA1A5BAD6B}"/>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63" name="正方形/長方形 62">
          <a:extLst>
            <a:ext uri="{FF2B5EF4-FFF2-40B4-BE49-F238E27FC236}">
              <a16:creationId xmlns:a16="http://schemas.microsoft.com/office/drawing/2014/main" id="{D4F70F3E-D454-48EA-94DB-D6C735635E8B}"/>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64" name="正方形/長方形 63">
          <a:extLst>
            <a:ext uri="{FF2B5EF4-FFF2-40B4-BE49-F238E27FC236}">
              <a16:creationId xmlns:a16="http://schemas.microsoft.com/office/drawing/2014/main" id="{42E7DDD8-EC8A-4591-81D8-CD7960696FBE}"/>
            </a:ext>
          </a:extLst>
        </xdr:cNvPr>
        <xdr:cNvSpPr/>
      </xdr:nvSpPr>
      <xdr:spPr>
        <a:xfrm>
          <a:off x="5826760" y="894207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65" name="正方形/長方形 64">
          <a:extLst>
            <a:ext uri="{FF2B5EF4-FFF2-40B4-BE49-F238E27FC236}">
              <a16:creationId xmlns:a16="http://schemas.microsoft.com/office/drawing/2014/main" id="{1B09FD9B-A96B-4897-8D09-99C04A651099}"/>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66" name="正方形/長方形 65">
          <a:extLst>
            <a:ext uri="{FF2B5EF4-FFF2-40B4-BE49-F238E27FC236}">
              <a16:creationId xmlns:a16="http://schemas.microsoft.com/office/drawing/2014/main" id="{D3501D0E-C29C-4740-9A8D-6FD0900768DB}"/>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67" name="正方形/長方形 66">
          <a:extLst>
            <a:ext uri="{FF2B5EF4-FFF2-40B4-BE49-F238E27FC236}">
              <a16:creationId xmlns:a16="http://schemas.microsoft.com/office/drawing/2014/main" id="{2B68BE2B-C64E-4725-BBA9-CD057271FC6A}"/>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68" name="正方形/長方形 67">
          <a:extLst>
            <a:ext uri="{FF2B5EF4-FFF2-40B4-BE49-F238E27FC236}">
              <a16:creationId xmlns:a16="http://schemas.microsoft.com/office/drawing/2014/main" id="{A24BCBEE-7102-44AC-BC2B-90851404EEF3}"/>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69" name="正方形/長方形 68">
          <a:extLst>
            <a:ext uri="{FF2B5EF4-FFF2-40B4-BE49-F238E27FC236}">
              <a16:creationId xmlns:a16="http://schemas.microsoft.com/office/drawing/2014/main" id="{803EF8C2-1456-464C-BAAF-5613F13C293E}"/>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70" name="正方形/長方形 69">
          <a:extLst>
            <a:ext uri="{FF2B5EF4-FFF2-40B4-BE49-F238E27FC236}">
              <a16:creationId xmlns:a16="http://schemas.microsoft.com/office/drawing/2014/main" id="{16AF8DDC-7539-4804-A352-F98399147AAC}"/>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71" name="正方形/長方形 70">
          <a:extLst>
            <a:ext uri="{FF2B5EF4-FFF2-40B4-BE49-F238E27FC236}">
              <a16:creationId xmlns:a16="http://schemas.microsoft.com/office/drawing/2014/main" id="{049F2FEE-E5D7-42BE-9815-DACAA77DE3DD}"/>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72" name="正方形/長方形 71">
          <a:extLst>
            <a:ext uri="{FF2B5EF4-FFF2-40B4-BE49-F238E27FC236}">
              <a16:creationId xmlns:a16="http://schemas.microsoft.com/office/drawing/2014/main" id="{926E79CE-E1D3-47D4-A9B5-A44B2057FFDB}"/>
            </a:ext>
          </a:extLst>
        </xdr:cNvPr>
        <xdr:cNvSpPr/>
      </xdr:nvSpPr>
      <xdr:spPr>
        <a:xfrm>
          <a:off x="67056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73" name="正方形/長方形 72">
          <a:extLst>
            <a:ext uri="{FF2B5EF4-FFF2-40B4-BE49-F238E27FC236}">
              <a16:creationId xmlns:a16="http://schemas.microsoft.com/office/drawing/2014/main" id="{90EFCC27-DE7B-4C4B-8DAC-370A04E84C76}"/>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74" name="正方形/長方形 73">
          <a:extLst>
            <a:ext uri="{FF2B5EF4-FFF2-40B4-BE49-F238E27FC236}">
              <a16:creationId xmlns:a16="http://schemas.microsoft.com/office/drawing/2014/main" id="{BCF58EE9-0FD7-45AA-AE0C-DCE61706B065}"/>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75" name="正方形/長方形 74">
          <a:extLst>
            <a:ext uri="{FF2B5EF4-FFF2-40B4-BE49-F238E27FC236}">
              <a16:creationId xmlns:a16="http://schemas.microsoft.com/office/drawing/2014/main" id="{75318FBA-94E2-40B2-981D-99446EC55BD2}"/>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76" name="正方形/長方形 75">
          <a:extLst>
            <a:ext uri="{FF2B5EF4-FFF2-40B4-BE49-F238E27FC236}">
              <a16:creationId xmlns:a16="http://schemas.microsoft.com/office/drawing/2014/main" id="{F71EF7F4-C71D-42A7-ADD0-C60D88496901}"/>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77" name="正方形/長方形 76">
          <a:extLst>
            <a:ext uri="{FF2B5EF4-FFF2-40B4-BE49-F238E27FC236}">
              <a16:creationId xmlns:a16="http://schemas.microsoft.com/office/drawing/2014/main" id="{FBC04CBF-2019-4F1B-815A-7B4A59E70E6E}"/>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78" name="正方形/長方形 77">
          <a:extLst>
            <a:ext uri="{FF2B5EF4-FFF2-40B4-BE49-F238E27FC236}">
              <a16:creationId xmlns:a16="http://schemas.microsoft.com/office/drawing/2014/main" id="{6F1883BD-AA6B-45E9-A599-C35A681CB32D}"/>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79" name="正方形/長方形 78">
          <a:extLst>
            <a:ext uri="{FF2B5EF4-FFF2-40B4-BE49-F238E27FC236}">
              <a16:creationId xmlns:a16="http://schemas.microsoft.com/office/drawing/2014/main" id="{0CC206B1-0883-446B-8EBF-34A5A7632780}"/>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80" name="正方形/長方形 79">
          <a:extLst>
            <a:ext uri="{FF2B5EF4-FFF2-40B4-BE49-F238E27FC236}">
              <a16:creationId xmlns:a16="http://schemas.microsoft.com/office/drawing/2014/main" id="{9FFF2C6C-4EB9-4731-A9A4-31BA2BA3B2E3}"/>
            </a:ext>
          </a:extLst>
        </xdr:cNvPr>
        <xdr:cNvSpPr/>
      </xdr:nvSpPr>
      <xdr:spPr>
        <a:xfrm>
          <a:off x="582676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81" name="正方形/長方形 80">
          <a:extLst>
            <a:ext uri="{FF2B5EF4-FFF2-40B4-BE49-F238E27FC236}">
              <a16:creationId xmlns:a16="http://schemas.microsoft.com/office/drawing/2014/main" id="{77C23C94-245E-4DC5-8146-B7615B38B4D7}"/>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82" name="正方形/長方形 81">
          <a:extLst>
            <a:ext uri="{FF2B5EF4-FFF2-40B4-BE49-F238E27FC236}">
              <a16:creationId xmlns:a16="http://schemas.microsoft.com/office/drawing/2014/main" id="{D416B823-77F1-44FD-B3E8-1BE484E3C2D0}"/>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83" name="正方形/長方形 82">
          <a:extLst>
            <a:ext uri="{FF2B5EF4-FFF2-40B4-BE49-F238E27FC236}">
              <a16:creationId xmlns:a16="http://schemas.microsoft.com/office/drawing/2014/main" id="{27C4F762-BA1A-4B5F-B653-B62FCA8413FE}"/>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84" name="正方形/長方形 83">
          <a:extLst>
            <a:ext uri="{FF2B5EF4-FFF2-40B4-BE49-F238E27FC236}">
              <a16:creationId xmlns:a16="http://schemas.microsoft.com/office/drawing/2014/main" id="{F8211D4D-6394-451A-B535-6850F1B7C847}"/>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85" name="正方形/長方形 84">
          <a:extLst>
            <a:ext uri="{FF2B5EF4-FFF2-40B4-BE49-F238E27FC236}">
              <a16:creationId xmlns:a16="http://schemas.microsoft.com/office/drawing/2014/main" id="{BFA1E2E5-CDC8-4408-AD63-63A63561C571}"/>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86" name="正方形/長方形 85">
          <a:extLst>
            <a:ext uri="{FF2B5EF4-FFF2-40B4-BE49-F238E27FC236}">
              <a16:creationId xmlns:a16="http://schemas.microsoft.com/office/drawing/2014/main" id="{1337FF0F-8389-4096-B9EF-99DDB518047D}"/>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87" name="正方形/長方形 86">
          <a:extLst>
            <a:ext uri="{FF2B5EF4-FFF2-40B4-BE49-F238E27FC236}">
              <a16:creationId xmlns:a16="http://schemas.microsoft.com/office/drawing/2014/main" id="{BD8ADEA6-18EE-481A-97B5-044BE85DD05C}"/>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88" name="正方形/長方形 87">
          <a:extLst>
            <a:ext uri="{FF2B5EF4-FFF2-40B4-BE49-F238E27FC236}">
              <a16:creationId xmlns:a16="http://schemas.microsoft.com/office/drawing/2014/main" id="{4BC4F44E-DF6E-43FF-A34C-B0EACBE4F75D}"/>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89" name="正方形/長方形 88">
          <a:extLst>
            <a:ext uri="{FF2B5EF4-FFF2-40B4-BE49-F238E27FC236}">
              <a16:creationId xmlns:a16="http://schemas.microsoft.com/office/drawing/2014/main" id="{FE274719-0A62-4C24-960B-55F1D9064A7B}"/>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90" name="正方形/長方形 89">
          <a:extLst>
            <a:ext uri="{FF2B5EF4-FFF2-40B4-BE49-F238E27FC236}">
              <a16:creationId xmlns:a16="http://schemas.microsoft.com/office/drawing/2014/main" id="{33942422-4528-41A7-A905-3A1FF627DAD4}"/>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91" name="正方形/長方形 90">
          <a:extLst>
            <a:ext uri="{FF2B5EF4-FFF2-40B4-BE49-F238E27FC236}">
              <a16:creationId xmlns:a16="http://schemas.microsoft.com/office/drawing/2014/main" id="{5E0F6FEB-14A1-4FDD-BEBF-0D3FBB68DAF3}"/>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92" name="正方形/長方形 91">
          <a:extLst>
            <a:ext uri="{FF2B5EF4-FFF2-40B4-BE49-F238E27FC236}">
              <a16:creationId xmlns:a16="http://schemas.microsoft.com/office/drawing/2014/main" id="{AE3A85A0-3726-461E-B25D-D1F08AE92F30}"/>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93" name="正方形/長方形 92">
          <a:extLst>
            <a:ext uri="{FF2B5EF4-FFF2-40B4-BE49-F238E27FC236}">
              <a16:creationId xmlns:a16="http://schemas.microsoft.com/office/drawing/2014/main" id="{67987B35-8F73-4C46-9C0C-72EDBA4F5B80}"/>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94" name="正方形/長方形 93">
          <a:extLst>
            <a:ext uri="{FF2B5EF4-FFF2-40B4-BE49-F238E27FC236}">
              <a16:creationId xmlns:a16="http://schemas.microsoft.com/office/drawing/2014/main" id="{A7FDEE74-A333-450D-85E1-C392F1425706}"/>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95" name="正方形/長方形 94">
          <a:extLst>
            <a:ext uri="{FF2B5EF4-FFF2-40B4-BE49-F238E27FC236}">
              <a16:creationId xmlns:a16="http://schemas.microsoft.com/office/drawing/2014/main" id="{0C3C0E8D-0F17-471D-9F9C-B1F55DA85260}"/>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96" name="正方形/長方形 95">
          <a:extLst>
            <a:ext uri="{FF2B5EF4-FFF2-40B4-BE49-F238E27FC236}">
              <a16:creationId xmlns:a16="http://schemas.microsoft.com/office/drawing/2014/main" id="{30716BEC-8001-417A-8CD5-7E25C97C3763}"/>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97" name="正方形/長方形 96">
          <a:extLst>
            <a:ext uri="{FF2B5EF4-FFF2-40B4-BE49-F238E27FC236}">
              <a16:creationId xmlns:a16="http://schemas.microsoft.com/office/drawing/2014/main" id="{11EDAE88-399F-4DF0-8DD3-0829918FF40C}"/>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98" name="正方形/長方形 97">
          <a:extLst>
            <a:ext uri="{FF2B5EF4-FFF2-40B4-BE49-F238E27FC236}">
              <a16:creationId xmlns:a16="http://schemas.microsoft.com/office/drawing/2014/main" id="{CE53442B-1F5B-41DC-9BDB-B3DD5486F8C6}"/>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99" name="正方形/長方形 98">
          <a:extLst>
            <a:ext uri="{FF2B5EF4-FFF2-40B4-BE49-F238E27FC236}">
              <a16:creationId xmlns:a16="http://schemas.microsoft.com/office/drawing/2014/main" id="{40B3F764-3F11-48EC-92AD-A1B7F5CF79A1}"/>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100" name="正方形/長方形 99">
          <a:extLst>
            <a:ext uri="{FF2B5EF4-FFF2-40B4-BE49-F238E27FC236}">
              <a16:creationId xmlns:a16="http://schemas.microsoft.com/office/drawing/2014/main" id="{170176B4-2A5F-41CA-8543-B652F1AF29FB}"/>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101" name="正方形/長方形 100">
          <a:extLst>
            <a:ext uri="{FF2B5EF4-FFF2-40B4-BE49-F238E27FC236}">
              <a16:creationId xmlns:a16="http://schemas.microsoft.com/office/drawing/2014/main" id="{90A09D67-CD0A-4DE0-891D-33E7A3E1A703}"/>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102" name="正方形/長方形 101">
          <a:extLst>
            <a:ext uri="{FF2B5EF4-FFF2-40B4-BE49-F238E27FC236}">
              <a16:creationId xmlns:a16="http://schemas.microsoft.com/office/drawing/2014/main" id="{A5E596D2-096F-4A5B-8B9B-8BB4F0BCE2F1}"/>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103" name="正方形/長方形 102">
          <a:extLst>
            <a:ext uri="{FF2B5EF4-FFF2-40B4-BE49-F238E27FC236}">
              <a16:creationId xmlns:a16="http://schemas.microsoft.com/office/drawing/2014/main" id="{6261DA22-3427-4093-BDA8-B1FDBD395D30}"/>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104" name="正方形/長方形 103">
          <a:extLst>
            <a:ext uri="{FF2B5EF4-FFF2-40B4-BE49-F238E27FC236}">
              <a16:creationId xmlns:a16="http://schemas.microsoft.com/office/drawing/2014/main" id="{3EF47DA8-03D8-4A90-9B27-B8F193B1BD06}"/>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105" name="テキスト ボックス 104">
          <a:extLst>
            <a:ext uri="{FF2B5EF4-FFF2-40B4-BE49-F238E27FC236}">
              <a16:creationId xmlns:a16="http://schemas.microsoft.com/office/drawing/2014/main" id="{79772148-4BAD-4CEC-AFDD-57050DE22062}"/>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106" name="直線コネクタ 105">
          <a:extLst>
            <a:ext uri="{FF2B5EF4-FFF2-40B4-BE49-F238E27FC236}">
              <a16:creationId xmlns:a16="http://schemas.microsoft.com/office/drawing/2014/main" id="{92BAEEB6-B15B-48D6-A7EB-0CF8A9A5E5A7}"/>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107" name="テキスト ボックス 106">
          <a:extLst>
            <a:ext uri="{FF2B5EF4-FFF2-40B4-BE49-F238E27FC236}">
              <a16:creationId xmlns:a16="http://schemas.microsoft.com/office/drawing/2014/main" id="{38CA368B-BD1C-4B40-9BC0-83526DACC905}"/>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108" name="直線コネクタ 107">
          <a:extLst>
            <a:ext uri="{FF2B5EF4-FFF2-40B4-BE49-F238E27FC236}">
              <a16:creationId xmlns:a16="http://schemas.microsoft.com/office/drawing/2014/main" id="{ACB70442-161E-4F35-9306-75468AB51607}"/>
            </a:ext>
          </a:extLst>
        </xdr:cNvPr>
        <xdr:cNvCxnSpPr/>
      </xdr:nvCxnSpPr>
      <xdr:spPr>
        <a:xfrm>
          <a:off x="10960100" y="713340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109" name="テキスト ボックス 108">
          <a:extLst>
            <a:ext uri="{FF2B5EF4-FFF2-40B4-BE49-F238E27FC236}">
              <a16:creationId xmlns:a16="http://schemas.microsoft.com/office/drawing/2014/main" id="{550B846C-D744-459C-BBDE-B362ABD68140}"/>
            </a:ext>
          </a:extLst>
        </xdr:cNvPr>
        <xdr:cNvSpPr txBox="1"/>
      </xdr:nvSpPr>
      <xdr:spPr>
        <a:xfrm>
          <a:off x="1056150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110" name="直線コネクタ 109">
          <a:extLst>
            <a:ext uri="{FF2B5EF4-FFF2-40B4-BE49-F238E27FC236}">
              <a16:creationId xmlns:a16="http://schemas.microsoft.com/office/drawing/2014/main" id="{1FA5F634-43E5-47FD-AB57-F2790C10E70A}"/>
            </a:ext>
          </a:extLst>
        </xdr:cNvPr>
        <xdr:cNvCxnSpPr/>
      </xdr:nvCxnSpPr>
      <xdr:spPr>
        <a:xfrm>
          <a:off x="10960100" y="681445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111" name="テキスト ボックス 110">
          <a:extLst>
            <a:ext uri="{FF2B5EF4-FFF2-40B4-BE49-F238E27FC236}">
              <a16:creationId xmlns:a16="http://schemas.microsoft.com/office/drawing/2014/main" id="{C3AC2458-77DA-4029-B7A7-98D9124CA588}"/>
            </a:ext>
          </a:extLst>
        </xdr:cNvPr>
        <xdr:cNvSpPr txBox="1"/>
      </xdr:nvSpPr>
      <xdr:spPr>
        <a:xfrm>
          <a:off x="1060276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112" name="直線コネクタ 111">
          <a:extLst>
            <a:ext uri="{FF2B5EF4-FFF2-40B4-BE49-F238E27FC236}">
              <a16:creationId xmlns:a16="http://schemas.microsoft.com/office/drawing/2014/main" id="{4EAD222F-70D7-40AC-9A43-D7E4CFDEA04D}"/>
            </a:ext>
          </a:extLst>
        </xdr:cNvPr>
        <xdr:cNvCxnSpPr/>
      </xdr:nvCxnSpPr>
      <xdr:spPr>
        <a:xfrm>
          <a:off x="10960100" y="649550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113" name="テキスト ボックス 112">
          <a:extLst>
            <a:ext uri="{FF2B5EF4-FFF2-40B4-BE49-F238E27FC236}">
              <a16:creationId xmlns:a16="http://schemas.microsoft.com/office/drawing/2014/main" id="{D630BF72-0BAB-447C-A1D6-1D758C7A21C1}"/>
            </a:ext>
          </a:extLst>
        </xdr:cNvPr>
        <xdr:cNvSpPr txBox="1"/>
      </xdr:nvSpPr>
      <xdr:spPr>
        <a:xfrm>
          <a:off x="1060276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114" name="直線コネクタ 113">
          <a:extLst>
            <a:ext uri="{FF2B5EF4-FFF2-40B4-BE49-F238E27FC236}">
              <a16:creationId xmlns:a16="http://schemas.microsoft.com/office/drawing/2014/main" id="{6F67ECF1-C51B-4DAB-AED3-A80AD42F39E7}"/>
            </a:ext>
          </a:extLst>
        </xdr:cNvPr>
        <xdr:cNvCxnSpPr/>
      </xdr:nvCxnSpPr>
      <xdr:spPr>
        <a:xfrm>
          <a:off x="10960100" y="617655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115" name="テキスト ボックス 114">
          <a:extLst>
            <a:ext uri="{FF2B5EF4-FFF2-40B4-BE49-F238E27FC236}">
              <a16:creationId xmlns:a16="http://schemas.microsoft.com/office/drawing/2014/main" id="{82A2D86E-ECA2-460A-88CB-71B9CD5324E1}"/>
            </a:ext>
          </a:extLst>
        </xdr:cNvPr>
        <xdr:cNvSpPr txBox="1"/>
      </xdr:nvSpPr>
      <xdr:spPr>
        <a:xfrm>
          <a:off x="1060276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116" name="直線コネクタ 115">
          <a:extLst>
            <a:ext uri="{FF2B5EF4-FFF2-40B4-BE49-F238E27FC236}">
              <a16:creationId xmlns:a16="http://schemas.microsoft.com/office/drawing/2014/main" id="{EEB8686E-8C79-4014-91D3-7F9BC986A97F}"/>
            </a:ext>
          </a:extLst>
        </xdr:cNvPr>
        <xdr:cNvCxnSpPr/>
      </xdr:nvCxnSpPr>
      <xdr:spPr>
        <a:xfrm>
          <a:off x="10960100" y="585760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117" name="テキスト ボックス 116">
          <a:extLst>
            <a:ext uri="{FF2B5EF4-FFF2-40B4-BE49-F238E27FC236}">
              <a16:creationId xmlns:a16="http://schemas.microsoft.com/office/drawing/2014/main" id="{7E1AC730-9C15-44A5-9AA5-1BAE47253CFE}"/>
            </a:ext>
          </a:extLst>
        </xdr:cNvPr>
        <xdr:cNvSpPr txBox="1"/>
      </xdr:nvSpPr>
      <xdr:spPr>
        <a:xfrm>
          <a:off x="1060276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118" name="直線コネクタ 117">
          <a:extLst>
            <a:ext uri="{FF2B5EF4-FFF2-40B4-BE49-F238E27FC236}">
              <a16:creationId xmlns:a16="http://schemas.microsoft.com/office/drawing/2014/main" id="{ED4113A0-91AE-4170-AC39-68222A5ACCB7}"/>
            </a:ext>
          </a:extLst>
        </xdr:cNvPr>
        <xdr:cNvCxnSpPr/>
      </xdr:nvCxnSpPr>
      <xdr:spPr>
        <a:xfrm>
          <a:off x="10960100" y="553484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119" name="テキスト ボックス 118">
          <a:extLst>
            <a:ext uri="{FF2B5EF4-FFF2-40B4-BE49-F238E27FC236}">
              <a16:creationId xmlns:a16="http://schemas.microsoft.com/office/drawing/2014/main" id="{52C1DA4C-80E3-4061-828A-30588808A6C9}"/>
            </a:ext>
          </a:extLst>
        </xdr:cNvPr>
        <xdr:cNvSpPr txBox="1"/>
      </xdr:nvSpPr>
      <xdr:spPr>
        <a:xfrm>
          <a:off x="1066688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120" name="直線コネクタ 119">
          <a:extLst>
            <a:ext uri="{FF2B5EF4-FFF2-40B4-BE49-F238E27FC236}">
              <a16:creationId xmlns:a16="http://schemas.microsoft.com/office/drawing/2014/main" id="{BECB152E-7173-48A0-895B-239E89F9509A}"/>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121" name="【一般廃棄物処理施設】&#10;有形固定資産減価償却率グラフ枠">
          <a:extLst>
            <a:ext uri="{FF2B5EF4-FFF2-40B4-BE49-F238E27FC236}">
              <a16:creationId xmlns:a16="http://schemas.microsoft.com/office/drawing/2014/main" id="{CCC40E0E-B5D7-49D4-B8E9-7DED051E6761}"/>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51707</xdr:rowOff>
    </xdr:from>
    <xdr:to>
      <xdr:col>85</xdr:col>
      <xdr:colOff>126364</xdr:colOff>
      <xdr:row>42</xdr:row>
      <xdr:rowOff>92528</xdr:rowOff>
    </xdr:to>
    <xdr:cxnSp macro="">
      <xdr:nvCxnSpPr>
        <xdr:cNvPr id="122" name="直線コネクタ 121">
          <a:extLst>
            <a:ext uri="{FF2B5EF4-FFF2-40B4-BE49-F238E27FC236}">
              <a16:creationId xmlns:a16="http://schemas.microsoft.com/office/drawing/2014/main" id="{012E32BE-6E1C-41DA-918E-7EBDEE2E6DEA}"/>
            </a:ext>
          </a:extLst>
        </xdr:cNvPr>
        <xdr:cNvCxnSpPr/>
      </xdr:nvCxnSpPr>
      <xdr:spPr>
        <a:xfrm flipV="1">
          <a:off x="14375764" y="5583827"/>
          <a:ext cx="0" cy="15495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123" name="【一般廃棄物処理施設】&#10;有形固定資産減価償却率最小値テキスト">
          <a:extLst>
            <a:ext uri="{FF2B5EF4-FFF2-40B4-BE49-F238E27FC236}">
              <a16:creationId xmlns:a16="http://schemas.microsoft.com/office/drawing/2014/main" id="{4E2E3108-451C-4979-A0B8-B88056AB9618}"/>
            </a:ext>
          </a:extLst>
        </xdr:cNvPr>
        <xdr:cNvSpPr txBox="1"/>
      </xdr:nvSpPr>
      <xdr:spPr>
        <a:xfrm>
          <a:off x="14414500" y="7137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124" name="直線コネクタ 123">
          <a:extLst>
            <a:ext uri="{FF2B5EF4-FFF2-40B4-BE49-F238E27FC236}">
              <a16:creationId xmlns:a16="http://schemas.microsoft.com/office/drawing/2014/main" id="{98C8462C-6A10-4414-8F7F-FE37E08D2557}"/>
            </a:ext>
          </a:extLst>
        </xdr:cNvPr>
        <xdr:cNvCxnSpPr/>
      </xdr:nvCxnSpPr>
      <xdr:spPr>
        <a:xfrm>
          <a:off x="14287500" y="71334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169834</xdr:rowOff>
    </xdr:from>
    <xdr:ext cx="340478" cy="259045"/>
    <xdr:sp macro="" textlink="">
      <xdr:nvSpPr>
        <xdr:cNvPr id="125" name="【一般廃棄物処理施設】&#10;有形固定資産減価償却率最大値テキスト">
          <a:extLst>
            <a:ext uri="{FF2B5EF4-FFF2-40B4-BE49-F238E27FC236}">
              <a16:creationId xmlns:a16="http://schemas.microsoft.com/office/drawing/2014/main" id="{AF3D3D24-AE46-481A-AD19-4C66A317DE6A}"/>
            </a:ext>
          </a:extLst>
        </xdr:cNvPr>
        <xdr:cNvSpPr txBox="1"/>
      </xdr:nvSpPr>
      <xdr:spPr>
        <a:xfrm>
          <a:off x="14414500" y="536667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51707</xdr:rowOff>
    </xdr:from>
    <xdr:to>
      <xdr:col>86</xdr:col>
      <xdr:colOff>25400</xdr:colOff>
      <xdr:row>33</xdr:row>
      <xdr:rowOff>51707</xdr:rowOff>
    </xdr:to>
    <xdr:cxnSp macro="">
      <xdr:nvCxnSpPr>
        <xdr:cNvPr id="126" name="直線コネクタ 125">
          <a:extLst>
            <a:ext uri="{FF2B5EF4-FFF2-40B4-BE49-F238E27FC236}">
              <a16:creationId xmlns:a16="http://schemas.microsoft.com/office/drawing/2014/main" id="{549A13C6-A863-4F30-82C4-7239E1ADCA17}"/>
            </a:ext>
          </a:extLst>
        </xdr:cNvPr>
        <xdr:cNvCxnSpPr/>
      </xdr:nvCxnSpPr>
      <xdr:spPr>
        <a:xfrm>
          <a:off x="14287500" y="558382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64243</xdr:rowOff>
    </xdr:from>
    <xdr:ext cx="405111" cy="259045"/>
    <xdr:sp macro="" textlink="">
      <xdr:nvSpPr>
        <xdr:cNvPr id="127" name="【一般廃棄物処理施設】&#10;有形固定資産減価償却率平均値テキスト">
          <a:extLst>
            <a:ext uri="{FF2B5EF4-FFF2-40B4-BE49-F238E27FC236}">
              <a16:creationId xmlns:a16="http://schemas.microsoft.com/office/drawing/2014/main" id="{45B37977-9180-4505-B3AA-2127E9244C7A}"/>
            </a:ext>
          </a:extLst>
        </xdr:cNvPr>
        <xdr:cNvSpPr txBox="1"/>
      </xdr:nvSpPr>
      <xdr:spPr>
        <a:xfrm>
          <a:off x="14414500" y="626692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85816</xdr:rowOff>
    </xdr:from>
    <xdr:to>
      <xdr:col>85</xdr:col>
      <xdr:colOff>177800</xdr:colOff>
      <xdr:row>38</xdr:row>
      <xdr:rowOff>15966</xdr:rowOff>
    </xdr:to>
    <xdr:sp macro="" textlink="">
      <xdr:nvSpPr>
        <xdr:cNvPr id="128" name="フローチャート: 判断 127">
          <a:extLst>
            <a:ext uri="{FF2B5EF4-FFF2-40B4-BE49-F238E27FC236}">
              <a16:creationId xmlns:a16="http://schemas.microsoft.com/office/drawing/2014/main" id="{CDDBE06A-29D4-44F6-A02F-154845F4D37E}"/>
            </a:ext>
          </a:extLst>
        </xdr:cNvPr>
        <xdr:cNvSpPr/>
      </xdr:nvSpPr>
      <xdr:spPr>
        <a:xfrm>
          <a:off x="14325600" y="6288496"/>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169091</xdr:rowOff>
    </xdr:from>
    <xdr:to>
      <xdr:col>81</xdr:col>
      <xdr:colOff>101600</xdr:colOff>
      <xdr:row>38</xdr:row>
      <xdr:rowOff>99241</xdr:rowOff>
    </xdr:to>
    <xdr:sp macro="" textlink="">
      <xdr:nvSpPr>
        <xdr:cNvPr id="129" name="フローチャート: 判断 128">
          <a:extLst>
            <a:ext uri="{FF2B5EF4-FFF2-40B4-BE49-F238E27FC236}">
              <a16:creationId xmlns:a16="http://schemas.microsoft.com/office/drawing/2014/main" id="{B5F2EF8C-7D5D-466A-9EFB-A40B0E716627}"/>
            </a:ext>
          </a:extLst>
        </xdr:cNvPr>
        <xdr:cNvSpPr/>
      </xdr:nvSpPr>
      <xdr:spPr>
        <a:xfrm>
          <a:off x="13578840" y="637177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907</xdr:rowOff>
    </xdr:from>
    <xdr:to>
      <xdr:col>76</xdr:col>
      <xdr:colOff>165100</xdr:colOff>
      <xdr:row>38</xdr:row>
      <xdr:rowOff>102507</xdr:rowOff>
    </xdr:to>
    <xdr:sp macro="" textlink="">
      <xdr:nvSpPr>
        <xdr:cNvPr id="130" name="フローチャート: 判断 129">
          <a:extLst>
            <a:ext uri="{FF2B5EF4-FFF2-40B4-BE49-F238E27FC236}">
              <a16:creationId xmlns:a16="http://schemas.microsoft.com/office/drawing/2014/main" id="{84B3C195-A57C-4A58-B9C4-D354CBB9EA21}"/>
            </a:ext>
          </a:extLst>
        </xdr:cNvPr>
        <xdr:cNvSpPr/>
      </xdr:nvSpPr>
      <xdr:spPr>
        <a:xfrm>
          <a:off x="12804140" y="6371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159294</xdr:rowOff>
    </xdr:from>
    <xdr:to>
      <xdr:col>72</xdr:col>
      <xdr:colOff>38100</xdr:colOff>
      <xdr:row>38</xdr:row>
      <xdr:rowOff>89444</xdr:rowOff>
    </xdr:to>
    <xdr:sp macro="" textlink="">
      <xdr:nvSpPr>
        <xdr:cNvPr id="131" name="フローチャート: 判断 130">
          <a:extLst>
            <a:ext uri="{FF2B5EF4-FFF2-40B4-BE49-F238E27FC236}">
              <a16:creationId xmlns:a16="http://schemas.microsoft.com/office/drawing/2014/main" id="{F127C226-D352-47CC-B1CB-0C8BC5CBFFCA}"/>
            </a:ext>
          </a:extLst>
        </xdr:cNvPr>
        <xdr:cNvSpPr/>
      </xdr:nvSpPr>
      <xdr:spPr>
        <a:xfrm>
          <a:off x="12029440" y="636197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136434</xdr:rowOff>
    </xdr:from>
    <xdr:to>
      <xdr:col>67</xdr:col>
      <xdr:colOff>101600</xdr:colOff>
      <xdr:row>38</xdr:row>
      <xdr:rowOff>66584</xdr:rowOff>
    </xdr:to>
    <xdr:sp macro="" textlink="">
      <xdr:nvSpPr>
        <xdr:cNvPr id="132" name="フローチャート: 判断 131">
          <a:extLst>
            <a:ext uri="{FF2B5EF4-FFF2-40B4-BE49-F238E27FC236}">
              <a16:creationId xmlns:a16="http://schemas.microsoft.com/office/drawing/2014/main" id="{43AE0023-9A03-4FF3-BD30-3C5329A4492C}"/>
            </a:ext>
          </a:extLst>
        </xdr:cNvPr>
        <xdr:cNvSpPr/>
      </xdr:nvSpPr>
      <xdr:spPr>
        <a:xfrm>
          <a:off x="11231880" y="63391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133" name="テキスト ボックス 132">
          <a:extLst>
            <a:ext uri="{FF2B5EF4-FFF2-40B4-BE49-F238E27FC236}">
              <a16:creationId xmlns:a16="http://schemas.microsoft.com/office/drawing/2014/main" id="{9351C63F-5216-4828-91F3-DB7FCAB0C7A6}"/>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134" name="テキスト ボックス 133">
          <a:extLst>
            <a:ext uri="{FF2B5EF4-FFF2-40B4-BE49-F238E27FC236}">
              <a16:creationId xmlns:a16="http://schemas.microsoft.com/office/drawing/2014/main" id="{BDC15CF0-BDAF-408A-AF98-5DED14FFF46A}"/>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135" name="テキスト ボックス 134">
          <a:extLst>
            <a:ext uri="{FF2B5EF4-FFF2-40B4-BE49-F238E27FC236}">
              <a16:creationId xmlns:a16="http://schemas.microsoft.com/office/drawing/2014/main" id="{D48DF620-7316-4168-91D4-74C025A71979}"/>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136" name="テキスト ボックス 135">
          <a:extLst>
            <a:ext uri="{FF2B5EF4-FFF2-40B4-BE49-F238E27FC236}">
              <a16:creationId xmlns:a16="http://schemas.microsoft.com/office/drawing/2014/main" id="{C2E09DDD-725E-4C1E-98D4-4E396E265416}"/>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137" name="テキスト ボックス 136">
          <a:extLst>
            <a:ext uri="{FF2B5EF4-FFF2-40B4-BE49-F238E27FC236}">
              <a16:creationId xmlns:a16="http://schemas.microsoft.com/office/drawing/2014/main" id="{5EA86651-A744-4D72-B8A3-56BE8BD5EA2B}"/>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87449</xdr:rowOff>
    </xdr:from>
    <xdr:to>
      <xdr:col>85</xdr:col>
      <xdr:colOff>177800</xdr:colOff>
      <xdr:row>37</xdr:row>
      <xdr:rowOff>17599</xdr:rowOff>
    </xdr:to>
    <xdr:sp macro="" textlink="">
      <xdr:nvSpPr>
        <xdr:cNvPr id="138" name="楕円 137">
          <a:extLst>
            <a:ext uri="{FF2B5EF4-FFF2-40B4-BE49-F238E27FC236}">
              <a16:creationId xmlns:a16="http://schemas.microsoft.com/office/drawing/2014/main" id="{F0CEAE01-6A6D-48DD-B6D4-F743DF9C947E}"/>
            </a:ext>
          </a:extLst>
        </xdr:cNvPr>
        <xdr:cNvSpPr/>
      </xdr:nvSpPr>
      <xdr:spPr>
        <a:xfrm>
          <a:off x="14325600" y="6122489"/>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110326</xdr:rowOff>
    </xdr:from>
    <xdr:ext cx="405111" cy="259045"/>
    <xdr:sp macro="" textlink="">
      <xdr:nvSpPr>
        <xdr:cNvPr id="139" name="【一般廃棄物処理施設】&#10;有形固定資産減価償却率該当値テキスト">
          <a:extLst>
            <a:ext uri="{FF2B5EF4-FFF2-40B4-BE49-F238E27FC236}">
              <a16:creationId xmlns:a16="http://schemas.microsoft.com/office/drawing/2014/main" id="{61AE0A7E-5F23-4D38-8669-CED6B3AA8BC9}"/>
            </a:ext>
          </a:extLst>
        </xdr:cNvPr>
        <xdr:cNvSpPr txBox="1"/>
      </xdr:nvSpPr>
      <xdr:spPr>
        <a:xfrm>
          <a:off x="14414500" y="59777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141333</xdr:rowOff>
    </xdr:from>
    <xdr:to>
      <xdr:col>81</xdr:col>
      <xdr:colOff>101600</xdr:colOff>
      <xdr:row>36</xdr:row>
      <xdr:rowOff>71483</xdr:rowOff>
    </xdr:to>
    <xdr:sp macro="" textlink="">
      <xdr:nvSpPr>
        <xdr:cNvPr id="140" name="楕円 139">
          <a:extLst>
            <a:ext uri="{FF2B5EF4-FFF2-40B4-BE49-F238E27FC236}">
              <a16:creationId xmlns:a16="http://schemas.microsoft.com/office/drawing/2014/main" id="{B1A95E22-0EE4-4B5D-8E88-35175373D2F1}"/>
            </a:ext>
          </a:extLst>
        </xdr:cNvPr>
        <xdr:cNvSpPr/>
      </xdr:nvSpPr>
      <xdr:spPr>
        <a:xfrm>
          <a:off x="13578840" y="600873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20683</xdr:rowOff>
    </xdr:from>
    <xdr:to>
      <xdr:col>85</xdr:col>
      <xdr:colOff>127000</xdr:colOff>
      <xdr:row>36</xdr:row>
      <xdr:rowOff>138249</xdr:rowOff>
    </xdr:to>
    <xdr:cxnSp macro="">
      <xdr:nvCxnSpPr>
        <xdr:cNvPr id="141" name="直線コネクタ 140">
          <a:extLst>
            <a:ext uri="{FF2B5EF4-FFF2-40B4-BE49-F238E27FC236}">
              <a16:creationId xmlns:a16="http://schemas.microsoft.com/office/drawing/2014/main" id="{A5AF3CAB-9ED9-4885-AE01-09A8B96AC1C0}"/>
            </a:ext>
          </a:extLst>
        </xdr:cNvPr>
        <xdr:cNvCxnSpPr/>
      </xdr:nvCxnSpPr>
      <xdr:spPr>
        <a:xfrm>
          <a:off x="13629640" y="6055723"/>
          <a:ext cx="746760" cy="117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160927</xdr:rowOff>
    </xdr:from>
    <xdr:to>
      <xdr:col>76</xdr:col>
      <xdr:colOff>165100</xdr:colOff>
      <xdr:row>35</xdr:row>
      <xdr:rowOff>91077</xdr:rowOff>
    </xdr:to>
    <xdr:sp macro="" textlink="">
      <xdr:nvSpPr>
        <xdr:cNvPr id="142" name="楕円 141">
          <a:extLst>
            <a:ext uri="{FF2B5EF4-FFF2-40B4-BE49-F238E27FC236}">
              <a16:creationId xmlns:a16="http://schemas.microsoft.com/office/drawing/2014/main" id="{C4DD01BA-72C2-4F83-9587-9404CCF46D8B}"/>
            </a:ext>
          </a:extLst>
        </xdr:cNvPr>
        <xdr:cNvSpPr/>
      </xdr:nvSpPr>
      <xdr:spPr>
        <a:xfrm>
          <a:off x="12804140" y="586068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40277</xdr:rowOff>
    </xdr:from>
    <xdr:to>
      <xdr:col>81</xdr:col>
      <xdr:colOff>50800</xdr:colOff>
      <xdr:row>36</xdr:row>
      <xdr:rowOff>20683</xdr:rowOff>
    </xdr:to>
    <xdr:cxnSp macro="">
      <xdr:nvCxnSpPr>
        <xdr:cNvPr id="143" name="直線コネクタ 142">
          <a:extLst>
            <a:ext uri="{FF2B5EF4-FFF2-40B4-BE49-F238E27FC236}">
              <a16:creationId xmlns:a16="http://schemas.microsoft.com/office/drawing/2014/main" id="{61758450-8D4F-4CFB-AC25-BEFC7473E71B}"/>
            </a:ext>
          </a:extLst>
        </xdr:cNvPr>
        <xdr:cNvCxnSpPr/>
      </xdr:nvCxnSpPr>
      <xdr:spPr>
        <a:xfrm>
          <a:off x="12854940" y="5907677"/>
          <a:ext cx="774700" cy="148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62956</xdr:rowOff>
    </xdr:from>
    <xdr:to>
      <xdr:col>72</xdr:col>
      <xdr:colOff>38100</xdr:colOff>
      <xdr:row>34</xdr:row>
      <xdr:rowOff>164556</xdr:rowOff>
    </xdr:to>
    <xdr:sp macro="" textlink="">
      <xdr:nvSpPr>
        <xdr:cNvPr id="144" name="楕円 143">
          <a:extLst>
            <a:ext uri="{FF2B5EF4-FFF2-40B4-BE49-F238E27FC236}">
              <a16:creationId xmlns:a16="http://schemas.microsoft.com/office/drawing/2014/main" id="{1CE1B816-2B8B-4EF9-A350-56E757189648}"/>
            </a:ext>
          </a:extLst>
        </xdr:cNvPr>
        <xdr:cNvSpPr/>
      </xdr:nvSpPr>
      <xdr:spPr>
        <a:xfrm>
          <a:off x="12029440" y="576271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34</xdr:row>
      <xdr:rowOff>113756</xdr:rowOff>
    </xdr:from>
    <xdr:to>
      <xdr:col>76</xdr:col>
      <xdr:colOff>114300</xdr:colOff>
      <xdr:row>35</xdr:row>
      <xdr:rowOff>40277</xdr:rowOff>
    </xdr:to>
    <xdr:cxnSp macro="">
      <xdr:nvCxnSpPr>
        <xdr:cNvPr id="145" name="直線コネクタ 144">
          <a:extLst>
            <a:ext uri="{FF2B5EF4-FFF2-40B4-BE49-F238E27FC236}">
              <a16:creationId xmlns:a16="http://schemas.microsoft.com/office/drawing/2014/main" id="{64A0621D-E72A-45DB-813F-036FF6E1418C}"/>
            </a:ext>
          </a:extLst>
        </xdr:cNvPr>
        <xdr:cNvCxnSpPr/>
      </xdr:nvCxnSpPr>
      <xdr:spPr>
        <a:xfrm>
          <a:off x="12072620" y="5813516"/>
          <a:ext cx="782320" cy="94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33</xdr:row>
      <xdr:rowOff>136434</xdr:rowOff>
    </xdr:from>
    <xdr:to>
      <xdr:col>67</xdr:col>
      <xdr:colOff>101600</xdr:colOff>
      <xdr:row>34</xdr:row>
      <xdr:rowOff>66584</xdr:rowOff>
    </xdr:to>
    <xdr:sp macro="" textlink="">
      <xdr:nvSpPr>
        <xdr:cNvPr id="146" name="楕円 145">
          <a:extLst>
            <a:ext uri="{FF2B5EF4-FFF2-40B4-BE49-F238E27FC236}">
              <a16:creationId xmlns:a16="http://schemas.microsoft.com/office/drawing/2014/main" id="{902FD844-4539-4516-A0DB-8FD593B1F6C4}"/>
            </a:ext>
          </a:extLst>
        </xdr:cNvPr>
        <xdr:cNvSpPr/>
      </xdr:nvSpPr>
      <xdr:spPr>
        <a:xfrm>
          <a:off x="11231880" y="566855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15784</xdr:rowOff>
    </xdr:from>
    <xdr:to>
      <xdr:col>71</xdr:col>
      <xdr:colOff>177800</xdr:colOff>
      <xdr:row>34</xdr:row>
      <xdr:rowOff>113756</xdr:rowOff>
    </xdr:to>
    <xdr:cxnSp macro="">
      <xdr:nvCxnSpPr>
        <xdr:cNvPr id="147" name="直線コネクタ 146">
          <a:extLst>
            <a:ext uri="{FF2B5EF4-FFF2-40B4-BE49-F238E27FC236}">
              <a16:creationId xmlns:a16="http://schemas.microsoft.com/office/drawing/2014/main" id="{607EF01A-725B-4A29-847B-BBD7C86016AE}"/>
            </a:ext>
          </a:extLst>
        </xdr:cNvPr>
        <xdr:cNvCxnSpPr/>
      </xdr:nvCxnSpPr>
      <xdr:spPr>
        <a:xfrm>
          <a:off x="11282680" y="5715544"/>
          <a:ext cx="78994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90368</xdr:rowOff>
    </xdr:from>
    <xdr:ext cx="405111" cy="259045"/>
    <xdr:sp macro="" textlink="">
      <xdr:nvSpPr>
        <xdr:cNvPr id="148" name="n_1aveValue【一般廃棄物処理施設】&#10;有形固定資産減価償却率">
          <a:extLst>
            <a:ext uri="{FF2B5EF4-FFF2-40B4-BE49-F238E27FC236}">
              <a16:creationId xmlns:a16="http://schemas.microsoft.com/office/drawing/2014/main" id="{F15B7B07-713E-439B-AC4E-2D410DA09312}"/>
            </a:ext>
          </a:extLst>
        </xdr:cNvPr>
        <xdr:cNvSpPr txBox="1"/>
      </xdr:nvSpPr>
      <xdr:spPr>
        <a:xfrm>
          <a:off x="13437244" y="6460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93634</xdr:rowOff>
    </xdr:from>
    <xdr:ext cx="405111" cy="259045"/>
    <xdr:sp macro="" textlink="">
      <xdr:nvSpPr>
        <xdr:cNvPr id="149" name="n_2aveValue【一般廃棄物処理施設】&#10;有形固定資産減価償却率">
          <a:extLst>
            <a:ext uri="{FF2B5EF4-FFF2-40B4-BE49-F238E27FC236}">
              <a16:creationId xmlns:a16="http://schemas.microsoft.com/office/drawing/2014/main" id="{FBFE4B4A-6436-4375-AF29-FA3AE0695A44}"/>
            </a:ext>
          </a:extLst>
        </xdr:cNvPr>
        <xdr:cNvSpPr txBox="1"/>
      </xdr:nvSpPr>
      <xdr:spPr>
        <a:xfrm>
          <a:off x="12675244" y="6463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80571</xdr:rowOff>
    </xdr:from>
    <xdr:ext cx="405111" cy="259045"/>
    <xdr:sp macro="" textlink="">
      <xdr:nvSpPr>
        <xdr:cNvPr id="150" name="n_3aveValue【一般廃棄物処理施設】&#10;有形固定資産減価償却率">
          <a:extLst>
            <a:ext uri="{FF2B5EF4-FFF2-40B4-BE49-F238E27FC236}">
              <a16:creationId xmlns:a16="http://schemas.microsoft.com/office/drawing/2014/main" id="{8337828B-7F83-4450-83B2-0A43432A48A4}"/>
            </a:ext>
          </a:extLst>
        </xdr:cNvPr>
        <xdr:cNvSpPr txBox="1"/>
      </xdr:nvSpPr>
      <xdr:spPr>
        <a:xfrm>
          <a:off x="11900544" y="6450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57711</xdr:rowOff>
    </xdr:from>
    <xdr:ext cx="405111" cy="259045"/>
    <xdr:sp macro="" textlink="">
      <xdr:nvSpPr>
        <xdr:cNvPr id="151" name="n_4aveValue【一般廃棄物処理施設】&#10;有形固定資産減価償却率">
          <a:extLst>
            <a:ext uri="{FF2B5EF4-FFF2-40B4-BE49-F238E27FC236}">
              <a16:creationId xmlns:a16="http://schemas.microsoft.com/office/drawing/2014/main" id="{969E5DC4-7997-4E72-B250-D1D185C28F52}"/>
            </a:ext>
          </a:extLst>
        </xdr:cNvPr>
        <xdr:cNvSpPr txBox="1"/>
      </xdr:nvSpPr>
      <xdr:spPr>
        <a:xfrm>
          <a:off x="11102984" y="64280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88010</xdr:rowOff>
    </xdr:from>
    <xdr:ext cx="405111" cy="259045"/>
    <xdr:sp macro="" textlink="">
      <xdr:nvSpPr>
        <xdr:cNvPr id="152" name="n_1mainValue【一般廃棄物処理施設】&#10;有形固定資産減価償却率">
          <a:extLst>
            <a:ext uri="{FF2B5EF4-FFF2-40B4-BE49-F238E27FC236}">
              <a16:creationId xmlns:a16="http://schemas.microsoft.com/office/drawing/2014/main" id="{47503152-5B85-48C4-9D88-5804E5D089FE}"/>
            </a:ext>
          </a:extLst>
        </xdr:cNvPr>
        <xdr:cNvSpPr txBox="1"/>
      </xdr:nvSpPr>
      <xdr:spPr>
        <a:xfrm>
          <a:off x="13437244" y="5787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107604</xdr:rowOff>
    </xdr:from>
    <xdr:ext cx="405111" cy="259045"/>
    <xdr:sp macro="" textlink="">
      <xdr:nvSpPr>
        <xdr:cNvPr id="153" name="n_2mainValue【一般廃棄物処理施設】&#10;有形固定資産減価償却率">
          <a:extLst>
            <a:ext uri="{FF2B5EF4-FFF2-40B4-BE49-F238E27FC236}">
              <a16:creationId xmlns:a16="http://schemas.microsoft.com/office/drawing/2014/main" id="{F48EDBF0-06CD-4E3C-BA24-541A2078B471}"/>
            </a:ext>
          </a:extLst>
        </xdr:cNvPr>
        <xdr:cNvSpPr txBox="1"/>
      </xdr:nvSpPr>
      <xdr:spPr>
        <a:xfrm>
          <a:off x="12675244" y="56397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9633</xdr:rowOff>
    </xdr:from>
    <xdr:ext cx="405111" cy="259045"/>
    <xdr:sp macro="" textlink="">
      <xdr:nvSpPr>
        <xdr:cNvPr id="154" name="n_3mainValue【一般廃棄物処理施設】&#10;有形固定資産減価償却率">
          <a:extLst>
            <a:ext uri="{FF2B5EF4-FFF2-40B4-BE49-F238E27FC236}">
              <a16:creationId xmlns:a16="http://schemas.microsoft.com/office/drawing/2014/main" id="{C4DD86CE-BBE2-42BC-A0C4-7D73D8889AF0}"/>
            </a:ext>
          </a:extLst>
        </xdr:cNvPr>
        <xdr:cNvSpPr txBox="1"/>
      </xdr:nvSpPr>
      <xdr:spPr>
        <a:xfrm>
          <a:off x="11900544" y="55417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32</xdr:row>
      <xdr:rowOff>83111</xdr:rowOff>
    </xdr:from>
    <xdr:ext cx="405111" cy="259045"/>
    <xdr:sp macro="" textlink="">
      <xdr:nvSpPr>
        <xdr:cNvPr id="155" name="n_4mainValue【一般廃棄物処理施設】&#10;有形固定資産減価償却率">
          <a:extLst>
            <a:ext uri="{FF2B5EF4-FFF2-40B4-BE49-F238E27FC236}">
              <a16:creationId xmlns:a16="http://schemas.microsoft.com/office/drawing/2014/main" id="{042B98BD-EF16-4922-B8E3-AA9DC32E608F}"/>
            </a:ext>
          </a:extLst>
        </xdr:cNvPr>
        <xdr:cNvSpPr txBox="1"/>
      </xdr:nvSpPr>
      <xdr:spPr>
        <a:xfrm>
          <a:off x="11102984" y="5447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156" name="正方形/長方形 155">
          <a:extLst>
            <a:ext uri="{FF2B5EF4-FFF2-40B4-BE49-F238E27FC236}">
              <a16:creationId xmlns:a16="http://schemas.microsoft.com/office/drawing/2014/main" id="{90DE2121-89CD-4F3A-AC23-C5C41539EA9C}"/>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157" name="正方形/長方形 156">
          <a:extLst>
            <a:ext uri="{FF2B5EF4-FFF2-40B4-BE49-F238E27FC236}">
              <a16:creationId xmlns:a16="http://schemas.microsoft.com/office/drawing/2014/main" id="{312F323A-7479-40A2-A6AD-B1BC828A4F66}"/>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158" name="正方形/長方形 157">
          <a:extLst>
            <a:ext uri="{FF2B5EF4-FFF2-40B4-BE49-F238E27FC236}">
              <a16:creationId xmlns:a16="http://schemas.microsoft.com/office/drawing/2014/main" id="{867BAFE5-A607-4F81-AEFE-6266FB6A8055}"/>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159" name="正方形/長方形 158">
          <a:extLst>
            <a:ext uri="{FF2B5EF4-FFF2-40B4-BE49-F238E27FC236}">
              <a16:creationId xmlns:a16="http://schemas.microsoft.com/office/drawing/2014/main" id="{56082175-9FC5-4A45-A132-D8301D82DC0B}"/>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160" name="正方形/長方形 159">
          <a:extLst>
            <a:ext uri="{FF2B5EF4-FFF2-40B4-BE49-F238E27FC236}">
              <a16:creationId xmlns:a16="http://schemas.microsoft.com/office/drawing/2014/main" id="{F451D148-C3BC-4E50-9E69-192810F05DD3}"/>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161" name="正方形/長方形 160">
          <a:extLst>
            <a:ext uri="{FF2B5EF4-FFF2-40B4-BE49-F238E27FC236}">
              <a16:creationId xmlns:a16="http://schemas.microsoft.com/office/drawing/2014/main" id="{FEAE6668-9A3F-4DA8-BF50-466C9E64C95D}"/>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162" name="正方形/長方形 161">
          <a:extLst>
            <a:ext uri="{FF2B5EF4-FFF2-40B4-BE49-F238E27FC236}">
              <a16:creationId xmlns:a16="http://schemas.microsoft.com/office/drawing/2014/main" id="{FB2E0DBD-770E-412F-950A-2B0AE83750BC}"/>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163" name="正方形/長方形 162">
          <a:extLst>
            <a:ext uri="{FF2B5EF4-FFF2-40B4-BE49-F238E27FC236}">
              <a16:creationId xmlns:a16="http://schemas.microsoft.com/office/drawing/2014/main" id="{E3C939CE-D34B-4DEF-B1F1-DD2D051A0D91}"/>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164" name="テキスト ボックス 163">
          <a:extLst>
            <a:ext uri="{FF2B5EF4-FFF2-40B4-BE49-F238E27FC236}">
              <a16:creationId xmlns:a16="http://schemas.microsoft.com/office/drawing/2014/main" id="{80AAEF92-C7DE-4B89-BD07-75E4A4D23046}"/>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165" name="直線コネクタ 164">
          <a:extLst>
            <a:ext uri="{FF2B5EF4-FFF2-40B4-BE49-F238E27FC236}">
              <a16:creationId xmlns:a16="http://schemas.microsoft.com/office/drawing/2014/main" id="{E4490168-D91C-4D86-9AA4-656087ED5BBB}"/>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166" name="直線コネクタ 165">
          <a:extLst>
            <a:ext uri="{FF2B5EF4-FFF2-40B4-BE49-F238E27FC236}">
              <a16:creationId xmlns:a16="http://schemas.microsoft.com/office/drawing/2014/main" id="{C7DEEE32-2825-4AB4-8D86-74F2376DA3A4}"/>
            </a:ext>
          </a:extLst>
        </xdr:cNvPr>
        <xdr:cNvCxnSpPr/>
      </xdr:nvCxnSpPr>
      <xdr:spPr>
        <a:xfrm>
          <a:off x="1609344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167" name="テキスト ボックス 166">
          <a:extLst>
            <a:ext uri="{FF2B5EF4-FFF2-40B4-BE49-F238E27FC236}">
              <a16:creationId xmlns:a16="http://schemas.microsoft.com/office/drawing/2014/main" id="{00469B6A-AFE1-4E1D-B6F8-02081423AE6B}"/>
            </a:ext>
          </a:extLst>
        </xdr:cNvPr>
        <xdr:cNvSpPr txBox="1"/>
      </xdr:nvSpPr>
      <xdr:spPr>
        <a:xfrm>
          <a:off x="15890374" y="68681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168" name="直線コネクタ 167">
          <a:extLst>
            <a:ext uri="{FF2B5EF4-FFF2-40B4-BE49-F238E27FC236}">
              <a16:creationId xmlns:a16="http://schemas.microsoft.com/office/drawing/2014/main" id="{C0B34A15-DB00-42A0-9B66-B5FAD99527CF}"/>
            </a:ext>
          </a:extLst>
        </xdr:cNvPr>
        <xdr:cNvCxnSpPr/>
      </xdr:nvCxnSpPr>
      <xdr:spPr>
        <a:xfrm>
          <a:off x="1609344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38</xdr:row>
      <xdr:rowOff>48277</xdr:rowOff>
    </xdr:from>
    <xdr:ext cx="685572" cy="259045"/>
    <xdr:sp macro="" textlink="">
      <xdr:nvSpPr>
        <xdr:cNvPr id="169" name="テキスト ボックス 168">
          <a:extLst>
            <a:ext uri="{FF2B5EF4-FFF2-40B4-BE49-F238E27FC236}">
              <a16:creationId xmlns:a16="http://schemas.microsoft.com/office/drawing/2014/main" id="{779F8A5F-3FEF-461D-8E4F-3A280412E408}"/>
            </a:ext>
          </a:extLst>
        </xdr:cNvPr>
        <xdr:cNvSpPr txBox="1"/>
      </xdr:nvSpPr>
      <xdr:spPr>
        <a:xfrm>
          <a:off x="15499308" y="641859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170" name="直線コネクタ 169">
          <a:extLst>
            <a:ext uri="{FF2B5EF4-FFF2-40B4-BE49-F238E27FC236}">
              <a16:creationId xmlns:a16="http://schemas.microsoft.com/office/drawing/2014/main" id="{AD130CB7-973A-4B0E-891C-F070663F74BE}"/>
            </a:ext>
          </a:extLst>
        </xdr:cNvPr>
        <xdr:cNvCxnSpPr/>
      </xdr:nvCxnSpPr>
      <xdr:spPr>
        <a:xfrm>
          <a:off x="1609344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35</xdr:row>
      <xdr:rowOff>105427</xdr:rowOff>
    </xdr:from>
    <xdr:ext cx="685572" cy="259045"/>
    <xdr:sp macro="" textlink="">
      <xdr:nvSpPr>
        <xdr:cNvPr id="171" name="テキスト ボックス 170">
          <a:extLst>
            <a:ext uri="{FF2B5EF4-FFF2-40B4-BE49-F238E27FC236}">
              <a16:creationId xmlns:a16="http://schemas.microsoft.com/office/drawing/2014/main" id="{1B6917D8-395A-4158-929E-D9CCDE91CCC2}"/>
            </a:ext>
          </a:extLst>
        </xdr:cNvPr>
        <xdr:cNvSpPr txBox="1"/>
      </xdr:nvSpPr>
      <xdr:spPr>
        <a:xfrm>
          <a:off x="15499308" y="59728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172" name="直線コネクタ 171">
          <a:extLst>
            <a:ext uri="{FF2B5EF4-FFF2-40B4-BE49-F238E27FC236}">
              <a16:creationId xmlns:a16="http://schemas.microsoft.com/office/drawing/2014/main" id="{36AD3BB9-609E-452E-925B-B50BB710D99D}"/>
            </a:ext>
          </a:extLst>
        </xdr:cNvPr>
        <xdr:cNvCxnSpPr/>
      </xdr:nvCxnSpPr>
      <xdr:spPr>
        <a:xfrm>
          <a:off x="1609344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162577</xdr:rowOff>
    </xdr:from>
    <xdr:ext cx="685572" cy="259045"/>
    <xdr:sp macro="" textlink="">
      <xdr:nvSpPr>
        <xdr:cNvPr id="173" name="テキスト ボックス 172">
          <a:extLst>
            <a:ext uri="{FF2B5EF4-FFF2-40B4-BE49-F238E27FC236}">
              <a16:creationId xmlns:a16="http://schemas.microsoft.com/office/drawing/2014/main" id="{D1BE8E8A-F2E9-44CC-9E23-4388839FA876}"/>
            </a:ext>
          </a:extLst>
        </xdr:cNvPr>
        <xdr:cNvSpPr txBox="1"/>
      </xdr:nvSpPr>
      <xdr:spPr>
        <a:xfrm>
          <a:off x="15499308" y="552705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174" name="直線コネクタ 173">
          <a:extLst>
            <a:ext uri="{FF2B5EF4-FFF2-40B4-BE49-F238E27FC236}">
              <a16:creationId xmlns:a16="http://schemas.microsoft.com/office/drawing/2014/main" id="{23ADC5A8-3A1D-4E26-9611-69C441BD5F0A}"/>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175" name="テキスト ボックス 174">
          <a:extLst>
            <a:ext uri="{FF2B5EF4-FFF2-40B4-BE49-F238E27FC236}">
              <a16:creationId xmlns:a16="http://schemas.microsoft.com/office/drawing/2014/main" id="{DA79942E-D14F-4462-97FA-CB2DE3A2C80E}"/>
            </a:ext>
          </a:extLst>
        </xdr:cNvPr>
        <xdr:cNvSpPr txBox="1"/>
      </xdr:nvSpPr>
      <xdr:spPr>
        <a:xfrm>
          <a:off x="15499308" y="50774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176" name="【一般廃棄物処理施設】&#10;一人当たり有形固定資産（償却資産）額グラフ枠">
          <a:extLst>
            <a:ext uri="{FF2B5EF4-FFF2-40B4-BE49-F238E27FC236}">
              <a16:creationId xmlns:a16="http://schemas.microsoft.com/office/drawing/2014/main" id="{7167FE5D-50CC-4168-B906-08B041A64A8A}"/>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80039</xdr:rowOff>
    </xdr:from>
    <xdr:to>
      <xdr:col>116</xdr:col>
      <xdr:colOff>62864</xdr:colOff>
      <xdr:row>41</xdr:row>
      <xdr:rowOff>132173</xdr:rowOff>
    </xdr:to>
    <xdr:cxnSp macro="">
      <xdr:nvCxnSpPr>
        <xdr:cNvPr id="177" name="直線コネクタ 176">
          <a:extLst>
            <a:ext uri="{FF2B5EF4-FFF2-40B4-BE49-F238E27FC236}">
              <a16:creationId xmlns:a16="http://schemas.microsoft.com/office/drawing/2014/main" id="{1B97EF28-7314-4E0A-AB45-C5D64A6339A7}"/>
            </a:ext>
          </a:extLst>
        </xdr:cNvPr>
        <xdr:cNvCxnSpPr/>
      </xdr:nvCxnSpPr>
      <xdr:spPr>
        <a:xfrm flipV="1">
          <a:off x="19509104" y="5612159"/>
          <a:ext cx="0" cy="1393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136000</xdr:rowOff>
    </xdr:from>
    <xdr:ext cx="469744" cy="259045"/>
    <xdr:sp macro="" textlink="">
      <xdr:nvSpPr>
        <xdr:cNvPr id="178" name="【一般廃棄物処理施設】&#10;一人当たり有形固定資産（償却資産）額最小値テキスト">
          <a:extLst>
            <a:ext uri="{FF2B5EF4-FFF2-40B4-BE49-F238E27FC236}">
              <a16:creationId xmlns:a16="http://schemas.microsoft.com/office/drawing/2014/main" id="{28323D65-5038-48E4-A7F8-C5578388DE78}"/>
            </a:ext>
          </a:extLst>
        </xdr:cNvPr>
        <xdr:cNvSpPr txBox="1"/>
      </xdr:nvSpPr>
      <xdr:spPr>
        <a:xfrm>
          <a:off x="19547840" y="7009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132173</xdr:rowOff>
    </xdr:from>
    <xdr:to>
      <xdr:col>116</xdr:col>
      <xdr:colOff>152400</xdr:colOff>
      <xdr:row>41</xdr:row>
      <xdr:rowOff>132173</xdr:rowOff>
    </xdr:to>
    <xdr:cxnSp macro="">
      <xdr:nvCxnSpPr>
        <xdr:cNvPr id="179" name="直線コネクタ 178">
          <a:extLst>
            <a:ext uri="{FF2B5EF4-FFF2-40B4-BE49-F238E27FC236}">
              <a16:creationId xmlns:a16="http://schemas.microsoft.com/office/drawing/2014/main" id="{0976F51A-64C4-4FBC-80D8-FDDF04BC391A}"/>
            </a:ext>
          </a:extLst>
        </xdr:cNvPr>
        <xdr:cNvCxnSpPr/>
      </xdr:nvCxnSpPr>
      <xdr:spPr>
        <a:xfrm>
          <a:off x="19443700" y="700541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26716</xdr:rowOff>
    </xdr:from>
    <xdr:ext cx="690189" cy="259045"/>
    <xdr:sp macro="" textlink="">
      <xdr:nvSpPr>
        <xdr:cNvPr id="180" name="【一般廃棄物処理施設】&#10;一人当たり有形固定資産（償却資産）額最大値テキスト">
          <a:extLst>
            <a:ext uri="{FF2B5EF4-FFF2-40B4-BE49-F238E27FC236}">
              <a16:creationId xmlns:a16="http://schemas.microsoft.com/office/drawing/2014/main" id="{A2605DCB-BDF9-49F9-8EF5-0AC5DAF28016}"/>
            </a:ext>
          </a:extLst>
        </xdr:cNvPr>
        <xdr:cNvSpPr txBox="1"/>
      </xdr:nvSpPr>
      <xdr:spPr>
        <a:xfrm>
          <a:off x="19547840" y="539119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3,116,603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80039</xdr:rowOff>
    </xdr:from>
    <xdr:to>
      <xdr:col>116</xdr:col>
      <xdr:colOff>152400</xdr:colOff>
      <xdr:row>33</xdr:row>
      <xdr:rowOff>80039</xdr:rowOff>
    </xdr:to>
    <xdr:cxnSp macro="">
      <xdr:nvCxnSpPr>
        <xdr:cNvPr id="181" name="直線コネクタ 180">
          <a:extLst>
            <a:ext uri="{FF2B5EF4-FFF2-40B4-BE49-F238E27FC236}">
              <a16:creationId xmlns:a16="http://schemas.microsoft.com/office/drawing/2014/main" id="{4887460C-4ECB-4FD6-BEFA-25FF675C5A79}"/>
            </a:ext>
          </a:extLst>
        </xdr:cNvPr>
        <xdr:cNvCxnSpPr/>
      </xdr:nvCxnSpPr>
      <xdr:spPr>
        <a:xfrm>
          <a:off x="19443700" y="561215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101712</xdr:rowOff>
    </xdr:from>
    <xdr:ext cx="599010" cy="259045"/>
    <xdr:sp macro="" textlink="">
      <xdr:nvSpPr>
        <xdr:cNvPr id="182" name="【一般廃棄物処理施設】&#10;一人当たり有形固定資産（償却資産）額平均値テキスト">
          <a:extLst>
            <a:ext uri="{FF2B5EF4-FFF2-40B4-BE49-F238E27FC236}">
              <a16:creationId xmlns:a16="http://schemas.microsoft.com/office/drawing/2014/main" id="{CAB159CD-4294-4D31-9A0A-6AAA30148890}"/>
            </a:ext>
          </a:extLst>
        </xdr:cNvPr>
        <xdr:cNvSpPr txBox="1"/>
      </xdr:nvSpPr>
      <xdr:spPr>
        <a:xfrm>
          <a:off x="19547840" y="680731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285,903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123285</xdr:rowOff>
    </xdr:from>
    <xdr:to>
      <xdr:col>116</xdr:col>
      <xdr:colOff>114300</xdr:colOff>
      <xdr:row>41</xdr:row>
      <xdr:rowOff>53435</xdr:rowOff>
    </xdr:to>
    <xdr:sp macro="" textlink="">
      <xdr:nvSpPr>
        <xdr:cNvPr id="183" name="フローチャート: 判断 182">
          <a:extLst>
            <a:ext uri="{FF2B5EF4-FFF2-40B4-BE49-F238E27FC236}">
              <a16:creationId xmlns:a16="http://schemas.microsoft.com/office/drawing/2014/main" id="{02130717-60DA-4866-AA78-2DE6893B6B39}"/>
            </a:ext>
          </a:extLst>
        </xdr:cNvPr>
        <xdr:cNvSpPr/>
      </xdr:nvSpPr>
      <xdr:spPr>
        <a:xfrm>
          <a:off x="19458940" y="68288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136395</xdr:rowOff>
    </xdr:from>
    <xdr:to>
      <xdr:col>112</xdr:col>
      <xdr:colOff>38100</xdr:colOff>
      <xdr:row>41</xdr:row>
      <xdr:rowOff>66545</xdr:rowOff>
    </xdr:to>
    <xdr:sp macro="" textlink="">
      <xdr:nvSpPr>
        <xdr:cNvPr id="184" name="フローチャート: 判断 183">
          <a:extLst>
            <a:ext uri="{FF2B5EF4-FFF2-40B4-BE49-F238E27FC236}">
              <a16:creationId xmlns:a16="http://schemas.microsoft.com/office/drawing/2014/main" id="{FA682D24-58D5-4D2C-9FA3-ABCB8E5A4FA2}"/>
            </a:ext>
          </a:extLst>
        </xdr:cNvPr>
        <xdr:cNvSpPr/>
      </xdr:nvSpPr>
      <xdr:spPr>
        <a:xfrm>
          <a:off x="18735040" y="684199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118345</xdr:rowOff>
    </xdr:from>
    <xdr:to>
      <xdr:col>107</xdr:col>
      <xdr:colOff>101600</xdr:colOff>
      <xdr:row>41</xdr:row>
      <xdr:rowOff>48495</xdr:rowOff>
    </xdr:to>
    <xdr:sp macro="" textlink="">
      <xdr:nvSpPr>
        <xdr:cNvPr id="185" name="フローチャート: 判断 184">
          <a:extLst>
            <a:ext uri="{FF2B5EF4-FFF2-40B4-BE49-F238E27FC236}">
              <a16:creationId xmlns:a16="http://schemas.microsoft.com/office/drawing/2014/main" id="{2EE2D960-F555-435F-979C-6999479701F3}"/>
            </a:ext>
          </a:extLst>
        </xdr:cNvPr>
        <xdr:cNvSpPr/>
      </xdr:nvSpPr>
      <xdr:spPr>
        <a:xfrm>
          <a:off x="17937480" y="68239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129681</xdr:rowOff>
    </xdr:from>
    <xdr:to>
      <xdr:col>102</xdr:col>
      <xdr:colOff>165100</xdr:colOff>
      <xdr:row>41</xdr:row>
      <xdr:rowOff>59831</xdr:rowOff>
    </xdr:to>
    <xdr:sp macro="" textlink="">
      <xdr:nvSpPr>
        <xdr:cNvPr id="186" name="フローチャート: 判断 185">
          <a:extLst>
            <a:ext uri="{FF2B5EF4-FFF2-40B4-BE49-F238E27FC236}">
              <a16:creationId xmlns:a16="http://schemas.microsoft.com/office/drawing/2014/main" id="{D873B868-E5BE-493F-9A00-91C95D689F9C}"/>
            </a:ext>
          </a:extLst>
        </xdr:cNvPr>
        <xdr:cNvSpPr/>
      </xdr:nvSpPr>
      <xdr:spPr>
        <a:xfrm>
          <a:off x="17162780" y="683528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136325</xdr:rowOff>
    </xdr:from>
    <xdr:to>
      <xdr:col>98</xdr:col>
      <xdr:colOff>38100</xdr:colOff>
      <xdr:row>41</xdr:row>
      <xdr:rowOff>66475</xdr:rowOff>
    </xdr:to>
    <xdr:sp macro="" textlink="">
      <xdr:nvSpPr>
        <xdr:cNvPr id="187" name="フローチャート: 判断 186">
          <a:extLst>
            <a:ext uri="{FF2B5EF4-FFF2-40B4-BE49-F238E27FC236}">
              <a16:creationId xmlns:a16="http://schemas.microsoft.com/office/drawing/2014/main" id="{49487183-D7EE-4355-B434-D5B5048FF063}"/>
            </a:ext>
          </a:extLst>
        </xdr:cNvPr>
        <xdr:cNvSpPr/>
      </xdr:nvSpPr>
      <xdr:spPr>
        <a:xfrm>
          <a:off x="16388080" y="684192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188" name="テキスト ボックス 187">
          <a:extLst>
            <a:ext uri="{FF2B5EF4-FFF2-40B4-BE49-F238E27FC236}">
              <a16:creationId xmlns:a16="http://schemas.microsoft.com/office/drawing/2014/main" id="{6F0398C6-A78A-4B07-B511-C02F2981BE9C}"/>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189" name="テキスト ボックス 188">
          <a:extLst>
            <a:ext uri="{FF2B5EF4-FFF2-40B4-BE49-F238E27FC236}">
              <a16:creationId xmlns:a16="http://schemas.microsoft.com/office/drawing/2014/main" id="{ACB6A6F5-DF81-42AA-AF11-BE9A2F5112DA}"/>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190" name="テキスト ボックス 189">
          <a:extLst>
            <a:ext uri="{FF2B5EF4-FFF2-40B4-BE49-F238E27FC236}">
              <a16:creationId xmlns:a16="http://schemas.microsoft.com/office/drawing/2014/main" id="{17719458-0536-4D5B-A653-B17A13333347}"/>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191" name="テキスト ボックス 190">
          <a:extLst>
            <a:ext uri="{FF2B5EF4-FFF2-40B4-BE49-F238E27FC236}">
              <a16:creationId xmlns:a16="http://schemas.microsoft.com/office/drawing/2014/main" id="{4E685A5E-A306-4084-972A-C525DF9366D3}"/>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192" name="テキスト ボックス 191">
          <a:extLst>
            <a:ext uri="{FF2B5EF4-FFF2-40B4-BE49-F238E27FC236}">
              <a16:creationId xmlns:a16="http://schemas.microsoft.com/office/drawing/2014/main" id="{AFB3202B-1B0C-4959-85F9-04C98BC1A26A}"/>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64461</xdr:rowOff>
    </xdr:from>
    <xdr:to>
      <xdr:col>116</xdr:col>
      <xdr:colOff>114300</xdr:colOff>
      <xdr:row>39</xdr:row>
      <xdr:rowOff>166061</xdr:rowOff>
    </xdr:to>
    <xdr:sp macro="" textlink="">
      <xdr:nvSpPr>
        <xdr:cNvPr id="193" name="楕円 192">
          <a:extLst>
            <a:ext uri="{FF2B5EF4-FFF2-40B4-BE49-F238E27FC236}">
              <a16:creationId xmlns:a16="http://schemas.microsoft.com/office/drawing/2014/main" id="{BF618940-7BF3-4793-961A-112F37F20100}"/>
            </a:ext>
          </a:extLst>
        </xdr:cNvPr>
        <xdr:cNvSpPr/>
      </xdr:nvSpPr>
      <xdr:spPr>
        <a:xfrm>
          <a:off x="19458940" y="6602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87338</xdr:rowOff>
    </xdr:from>
    <xdr:ext cx="599010" cy="259045"/>
    <xdr:sp macro="" textlink="">
      <xdr:nvSpPr>
        <xdr:cNvPr id="194" name="【一般廃棄物処理施設】&#10;一人当たり有形固定資産（償却資産）額該当値テキスト">
          <a:extLst>
            <a:ext uri="{FF2B5EF4-FFF2-40B4-BE49-F238E27FC236}">
              <a16:creationId xmlns:a16="http://schemas.microsoft.com/office/drawing/2014/main" id="{F2E72EA8-6904-4D98-86C7-9D86AB0C514E}"/>
            </a:ext>
          </a:extLst>
        </xdr:cNvPr>
        <xdr:cNvSpPr txBox="1"/>
      </xdr:nvSpPr>
      <xdr:spPr>
        <a:xfrm>
          <a:off x="19547840" y="64576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789,565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108534</xdr:rowOff>
    </xdr:from>
    <xdr:to>
      <xdr:col>112</xdr:col>
      <xdr:colOff>38100</xdr:colOff>
      <xdr:row>40</xdr:row>
      <xdr:rowOff>38684</xdr:rowOff>
    </xdr:to>
    <xdr:sp macro="" textlink="">
      <xdr:nvSpPr>
        <xdr:cNvPr id="195" name="楕円 194">
          <a:extLst>
            <a:ext uri="{FF2B5EF4-FFF2-40B4-BE49-F238E27FC236}">
              <a16:creationId xmlns:a16="http://schemas.microsoft.com/office/drawing/2014/main" id="{D888E078-0733-499E-B88D-504209DDA2E4}"/>
            </a:ext>
          </a:extLst>
        </xdr:cNvPr>
        <xdr:cNvSpPr/>
      </xdr:nvSpPr>
      <xdr:spPr>
        <a:xfrm>
          <a:off x="18735040" y="664649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115261</xdr:rowOff>
    </xdr:from>
    <xdr:to>
      <xdr:col>116</xdr:col>
      <xdr:colOff>63500</xdr:colOff>
      <xdr:row>39</xdr:row>
      <xdr:rowOff>159334</xdr:rowOff>
    </xdr:to>
    <xdr:cxnSp macro="">
      <xdr:nvCxnSpPr>
        <xdr:cNvPr id="196" name="直線コネクタ 195">
          <a:extLst>
            <a:ext uri="{FF2B5EF4-FFF2-40B4-BE49-F238E27FC236}">
              <a16:creationId xmlns:a16="http://schemas.microsoft.com/office/drawing/2014/main" id="{2EA896AB-CC71-48CC-AEC9-47D8876686A1}"/>
            </a:ext>
          </a:extLst>
        </xdr:cNvPr>
        <xdr:cNvCxnSpPr/>
      </xdr:nvCxnSpPr>
      <xdr:spPr>
        <a:xfrm flipV="1">
          <a:off x="18778220" y="6653221"/>
          <a:ext cx="731520" cy="44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140715</xdr:rowOff>
    </xdr:from>
    <xdr:to>
      <xdr:col>107</xdr:col>
      <xdr:colOff>101600</xdr:colOff>
      <xdr:row>40</xdr:row>
      <xdr:rowOff>70865</xdr:rowOff>
    </xdr:to>
    <xdr:sp macro="" textlink="">
      <xdr:nvSpPr>
        <xdr:cNvPr id="197" name="楕円 196">
          <a:extLst>
            <a:ext uri="{FF2B5EF4-FFF2-40B4-BE49-F238E27FC236}">
              <a16:creationId xmlns:a16="http://schemas.microsoft.com/office/drawing/2014/main" id="{3FFF7637-30FC-453B-A56D-3CF4E12E5982}"/>
            </a:ext>
          </a:extLst>
        </xdr:cNvPr>
        <xdr:cNvSpPr/>
      </xdr:nvSpPr>
      <xdr:spPr>
        <a:xfrm>
          <a:off x="17937480" y="66786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159334</xdr:rowOff>
    </xdr:from>
    <xdr:to>
      <xdr:col>111</xdr:col>
      <xdr:colOff>177800</xdr:colOff>
      <xdr:row>40</xdr:row>
      <xdr:rowOff>20065</xdr:rowOff>
    </xdr:to>
    <xdr:cxnSp macro="">
      <xdr:nvCxnSpPr>
        <xdr:cNvPr id="198" name="直線コネクタ 197">
          <a:extLst>
            <a:ext uri="{FF2B5EF4-FFF2-40B4-BE49-F238E27FC236}">
              <a16:creationId xmlns:a16="http://schemas.microsoft.com/office/drawing/2014/main" id="{9824385A-74DA-4D28-BFF9-D51AD0D3E208}"/>
            </a:ext>
          </a:extLst>
        </xdr:cNvPr>
        <xdr:cNvCxnSpPr/>
      </xdr:nvCxnSpPr>
      <xdr:spPr>
        <a:xfrm flipV="1">
          <a:off x="17988280" y="6697294"/>
          <a:ext cx="789940" cy="28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48120</xdr:rowOff>
    </xdr:from>
    <xdr:to>
      <xdr:col>102</xdr:col>
      <xdr:colOff>165100</xdr:colOff>
      <xdr:row>40</xdr:row>
      <xdr:rowOff>149720</xdr:rowOff>
    </xdr:to>
    <xdr:sp macro="" textlink="">
      <xdr:nvSpPr>
        <xdr:cNvPr id="199" name="楕円 198">
          <a:extLst>
            <a:ext uri="{FF2B5EF4-FFF2-40B4-BE49-F238E27FC236}">
              <a16:creationId xmlns:a16="http://schemas.microsoft.com/office/drawing/2014/main" id="{CE351B8B-FFB6-4741-9671-E35FDA511BE0}"/>
            </a:ext>
          </a:extLst>
        </xdr:cNvPr>
        <xdr:cNvSpPr/>
      </xdr:nvSpPr>
      <xdr:spPr>
        <a:xfrm>
          <a:off x="17162780" y="6753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20065</xdr:rowOff>
    </xdr:from>
    <xdr:to>
      <xdr:col>107</xdr:col>
      <xdr:colOff>50800</xdr:colOff>
      <xdr:row>40</xdr:row>
      <xdr:rowOff>98920</xdr:rowOff>
    </xdr:to>
    <xdr:cxnSp macro="">
      <xdr:nvCxnSpPr>
        <xdr:cNvPr id="200" name="直線コネクタ 199">
          <a:extLst>
            <a:ext uri="{FF2B5EF4-FFF2-40B4-BE49-F238E27FC236}">
              <a16:creationId xmlns:a16="http://schemas.microsoft.com/office/drawing/2014/main" id="{A6D50E45-35CF-46A7-BFE2-BCC2AF9458A8}"/>
            </a:ext>
          </a:extLst>
        </xdr:cNvPr>
        <xdr:cNvCxnSpPr/>
      </xdr:nvCxnSpPr>
      <xdr:spPr>
        <a:xfrm flipV="1">
          <a:off x="17213580" y="6725665"/>
          <a:ext cx="774700" cy="78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42133</xdr:rowOff>
    </xdr:from>
    <xdr:to>
      <xdr:col>98</xdr:col>
      <xdr:colOff>38100</xdr:colOff>
      <xdr:row>40</xdr:row>
      <xdr:rowOff>143733</xdr:rowOff>
    </xdr:to>
    <xdr:sp macro="" textlink="">
      <xdr:nvSpPr>
        <xdr:cNvPr id="201" name="楕円 200">
          <a:extLst>
            <a:ext uri="{FF2B5EF4-FFF2-40B4-BE49-F238E27FC236}">
              <a16:creationId xmlns:a16="http://schemas.microsoft.com/office/drawing/2014/main" id="{4AF50118-F8A0-4562-A4EA-39CBBD2607AF}"/>
            </a:ext>
          </a:extLst>
        </xdr:cNvPr>
        <xdr:cNvSpPr/>
      </xdr:nvSpPr>
      <xdr:spPr>
        <a:xfrm>
          <a:off x="16388080" y="674773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92933</xdr:rowOff>
    </xdr:from>
    <xdr:to>
      <xdr:col>102</xdr:col>
      <xdr:colOff>114300</xdr:colOff>
      <xdr:row>40</xdr:row>
      <xdr:rowOff>98920</xdr:rowOff>
    </xdr:to>
    <xdr:cxnSp macro="">
      <xdr:nvCxnSpPr>
        <xdr:cNvPr id="202" name="直線コネクタ 201">
          <a:extLst>
            <a:ext uri="{FF2B5EF4-FFF2-40B4-BE49-F238E27FC236}">
              <a16:creationId xmlns:a16="http://schemas.microsoft.com/office/drawing/2014/main" id="{2FAA4D9C-A1FB-40FD-B529-2723F421C136}"/>
            </a:ext>
          </a:extLst>
        </xdr:cNvPr>
        <xdr:cNvCxnSpPr/>
      </xdr:nvCxnSpPr>
      <xdr:spPr>
        <a:xfrm>
          <a:off x="16431260" y="6798533"/>
          <a:ext cx="782320" cy="5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41</xdr:row>
      <xdr:rowOff>57672</xdr:rowOff>
    </xdr:from>
    <xdr:ext cx="599010" cy="259045"/>
    <xdr:sp macro="" textlink="">
      <xdr:nvSpPr>
        <xdr:cNvPr id="203" name="n_1aveValue【一般廃棄物処理施設】&#10;一人当たり有形固定資産（償却資産）額">
          <a:extLst>
            <a:ext uri="{FF2B5EF4-FFF2-40B4-BE49-F238E27FC236}">
              <a16:creationId xmlns:a16="http://schemas.microsoft.com/office/drawing/2014/main" id="{2EFC8B57-7123-414F-BAC0-F8743FEC158F}"/>
            </a:ext>
          </a:extLst>
        </xdr:cNvPr>
        <xdr:cNvSpPr txBox="1"/>
      </xdr:nvSpPr>
      <xdr:spPr>
        <a:xfrm>
          <a:off x="18496495" y="6930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41</xdr:row>
      <xdr:rowOff>39622</xdr:rowOff>
    </xdr:from>
    <xdr:ext cx="599010" cy="259045"/>
    <xdr:sp macro="" textlink="">
      <xdr:nvSpPr>
        <xdr:cNvPr id="204" name="n_2aveValue【一般廃棄物処理施設】&#10;一人当たり有形固定資産（償却資産）額">
          <a:extLst>
            <a:ext uri="{FF2B5EF4-FFF2-40B4-BE49-F238E27FC236}">
              <a16:creationId xmlns:a16="http://schemas.microsoft.com/office/drawing/2014/main" id="{F15B1E65-A5E7-4F28-BA33-2164C73CB45C}"/>
            </a:ext>
          </a:extLst>
        </xdr:cNvPr>
        <xdr:cNvSpPr txBox="1"/>
      </xdr:nvSpPr>
      <xdr:spPr>
        <a:xfrm>
          <a:off x="17734495" y="6912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41</xdr:row>
      <xdr:rowOff>50958</xdr:rowOff>
    </xdr:from>
    <xdr:ext cx="599010" cy="259045"/>
    <xdr:sp macro="" textlink="">
      <xdr:nvSpPr>
        <xdr:cNvPr id="205" name="n_3aveValue【一般廃棄物処理施設】&#10;一人当たり有形固定資産（償却資産）額">
          <a:extLst>
            <a:ext uri="{FF2B5EF4-FFF2-40B4-BE49-F238E27FC236}">
              <a16:creationId xmlns:a16="http://schemas.microsoft.com/office/drawing/2014/main" id="{A8E65E21-2D2D-44A4-8F5B-94B1727E5FA0}"/>
            </a:ext>
          </a:extLst>
        </xdr:cNvPr>
        <xdr:cNvSpPr txBox="1"/>
      </xdr:nvSpPr>
      <xdr:spPr>
        <a:xfrm>
          <a:off x="16936935" y="6924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41</xdr:row>
      <xdr:rowOff>57602</xdr:rowOff>
    </xdr:from>
    <xdr:ext cx="599010" cy="259045"/>
    <xdr:sp macro="" textlink="">
      <xdr:nvSpPr>
        <xdr:cNvPr id="206" name="n_4aveValue【一般廃棄物処理施設】&#10;一人当たり有形固定資産（償却資産）額">
          <a:extLst>
            <a:ext uri="{FF2B5EF4-FFF2-40B4-BE49-F238E27FC236}">
              <a16:creationId xmlns:a16="http://schemas.microsoft.com/office/drawing/2014/main" id="{86D37081-60CF-4BF5-92AA-D92F72726E5A}"/>
            </a:ext>
          </a:extLst>
        </xdr:cNvPr>
        <xdr:cNvSpPr txBox="1"/>
      </xdr:nvSpPr>
      <xdr:spPr>
        <a:xfrm>
          <a:off x="16162235" y="6930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38</xdr:row>
      <xdr:rowOff>55211</xdr:rowOff>
    </xdr:from>
    <xdr:ext cx="599010" cy="259045"/>
    <xdr:sp macro="" textlink="">
      <xdr:nvSpPr>
        <xdr:cNvPr id="207" name="n_1mainValue【一般廃棄物処理施設】&#10;一人当たり有形固定資産（償却資産）額">
          <a:extLst>
            <a:ext uri="{FF2B5EF4-FFF2-40B4-BE49-F238E27FC236}">
              <a16:creationId xmlns:a16="http://schemas.microsoft.com/office/drawing/2014/main" id="{B9EE1DE3-D342-4CF6-B953-A1BE25AE6361}"/>
            </a:ext>
          </a:extLst>
        </xdr:cNvPr>
        <xdr:cNvSpPr txBox="1"/>
      </xdr:nvSpPr>
      <xdr:spPr>
        <a:xfrm>
          <a:off x="18496495" y="64255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87392</xdr:rowOff>
    </xdr:from>
    <xdr:ext cx="599010" cy="259045"/>
    <xdr:sp macro="" textlink="">
      <xdr:nvSpPr>
        <xdr:cNvPr id="208" name="n_2mainValue【一般廃棄物処理施設】&#10;一人当たり有形固定資産（償却資産）額">
          <a:extLst>
            <a:ext uri="{FF2B5EF4-FFF2-40B4-BE49-F238E27FC236}">
              <a16:creationId xmlns:a16="http://schemas.microsoft.com/office/drawing/2014/main" id="{BEA1337E-4A27-4632-BBE3-2AC36E9914FC}"/>
            </a:ext>
          </a:extLst>
        </xdr:cNvPr>
        <xdr:cNvSpPr txBox="1"/>
      </xdr:nvSpPr>
      <xdr:spPr>
        <a:xfrm>
          <a:off x="17734495" y="64577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166247</xdr:rowOff>
    </xdr:from>
    <xdr:ext cx="599010" cy="259045"/>
    <xdr:sp macro="" textlink="">
      <xdr:nvSpPr>
        <xdr:cNvPr id="209" name="n_3mainValue【一般廃棄物処理施設】&#10;一人当たり有形固定資産（償却資産）額">
          <a:extLst>
            <a:ext uri="{FF2B5EF4-FFF2-40B4-BE49-F238E27FC236}">
              <a16:creationId xmlns:a16="http://schemas.microsoft.com/office/drawing/2014/main" id="{7AB96D03-71F0-4FC7-908F-E6F44DB37C1D}"/>
            </a:ext>
          </a:extLst>
        </xdr:cNvPr>
        <xdr:cNvSpPr txBox="1"/>
      </xdr:nvSpPr>
      <xdr:spPr>
        <a:xfrm>
          <a:off x="16936935" y="65365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38</xdr:row>
      <xdr:rowOff>160260</xdr:rowOff>
    </xdr:from>
    <xdr:ext cx="599010" cy="259045"/>
    <xdr:sp macro="" textlink="">
      <xdr:nvSpPr>
        <xdr:cNvPr id="210" name="n_4mainValue【一般廃棄物処理施設】&#10;一人当たり有形固定資産（償却資産）額">
          <a:extLst>
            <a:ext uri="{FF2B5EF4-FFF2-40B4-BE49-F238E27FC236}">
              <a16:creationId xmlns:a16="http://schemas.microsoft.com/office/drawing/2014/main" id="{E27F1B5B-F23F-41A6-B91C-EF644E23647C}"/>
            </a:ext>
          </a:extLst>
        </xdr:cNvPr>
        <xdr:cNvSpPr txBox="1"/>
      </xdr:nvSpPr>
      <xdr:spPr>
        <a:xfrm>
          <a:off x="16162235" y="65305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211" name="正方形/長方形 210">
          <a:extLst>
            <a:ext uri="{FF2B5EF4-FFF2-40B4-BE49-F238E27FC236}">
              <a16:creationId xmlns:a16="http://schemas.microsoft.com/office/drawing/2014/main" id="{F3C01967-1C17-46CE-B87D-2827692B6E32}"/>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212" name="正方形/長方形 211">
          <a:extLst>
            <a:ext uri="{FF2B5EF4-FFF2-40B4-BE49-F238E27FC236}">
              <a16:creationId xmlns:a16="http://schemas.microsoft.com/office/drawing/2014/main" id="{A2705B0B-763E-4382-B1C8-22141D55A772}"/>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213" name="正方形/長方形 212">
          <a:extLst>
            <a:ext uri="{FF2B5EF4-FFF2-40B4-BE49-F238E27FC236}">
              <a16:creationId xmlns:a16="http://schemas.microsoft.com/office/drawing/2014/main" id="{66E89F29-3D47-4B2F-8F36-F99EA2FD6BAC}"/>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214" name="正方形/長方形 213">
          <a:extLst>
            <a:ext uri="{FF2B5EF4-FFF2-40B4-BE49-F238E27FC236}">
              <a16:creationId xmlns:a16="http://schemas.microsoft.com/office/drawing/2014/main" id="{F8705F20-81BF-405B-A609-5DB7BE820538}"/>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215" name="正方形/長方形 214">
          <a:extLst>
            <a:ext uri="{FF2B5EF4-FFF2-40B4-BE49-F238E27FC236}">
              <a16:creationId xmlns:a16="http://schemas.microsoft.com/office/drawing/2014/main" id="{C3DACB0C-C6C3-4F2E-A495-0096D07C10D6}"/>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216" name="正方形/長方形 215">
          <a:extLst>
            <a:ext uri="{FF2B5EF4-FFF2-40B4-BE49-F238E27FC236}">
              <a16:creationId xmlns:a16="http://schemas.microsoft.com/office/drawing/2014/main" id="{10973080-9227-44BE-87BD-907F456D65B0}"/>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217" name="正方形/長方形 216">
          <a:extLst>
            <a:ext uri="{FF2B5EF4-FFF2-40B4-BE49-F238E27FC236}">
              <a16:creationId xmlns:a16="http://schemas.microsoft.com/office/drawing/2014/main" id="{F6A789C3-76D6-4F37-8B1F-90893B7E0351}"/>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218" name="正方形/長方形 217">
          <a:extLst>
            <a:ext uri="{FF2B5EF4-FFF2-40B4-BE49-F238E27FC236}">
              <a16:creationId xmlns:a16="http://schemas.microsoft.com/office/drawing/2014/main" id="{D493CD31-F729-49A4-9C2A-9FF4E7A81299}"/>
            </a:ext>
          </a:extLst>
        </xdr:cNvPr>
        <xdr:cNvSpPr/>
      </xdr:nvSpPr>
      <xdr:spPr>
        <a:xfrm>
          <a:off x="10960100" y="894207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219" name="正方形/長方形 218">
          <a:extLst>
            <a:ext uri="{FF2B5EF4-FFF2-40B4-BE49-F238E27FC236}">
              <a16:creationId xmlns:a16="http://schemas.microsoft.com/office/drawing/2014/main" id="{F9586937-8DDC-43FD-AA62-DDB55A06A620}"/>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220" name="正方形/長方形 219">
          <a:extLst>
            <a:ext uri="{FF2B5EF4-FFF2-40B4-BE49-F238E27FC236}">
              <a16:creationId xmlns:a16="http://schemas.microsoft.com/office/drawing/2014/main" id="{82A12BF7-32C5-4354-8B51-D33776CE1A9B}"/>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221" name="正方形/長方形 220">
          <a:extLst>
            <a:ext uri="{FF2B5EF4-FFF2-40B4-BE49-F238E27FC236}">
              <a16:creationId xmlns:a16="http://schemas.microsoft.com/office/drawing/2014/main" id="{22F8E39C-1A64-4F7E-AD66-FACE6B945593}"/>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222" name="正方形/長方形 221">
          <a:extLst>
            <a:ext uri="{FF2B5EF4-FFF2-40B4-BE49-F238E27FC236}">
              <a16:creationId xmlns:a16="http://schemas.microsoft.com/office/drawing/2014/main" id="{55D97D80-D4AC-4946-A334-E6C39AC816B7}"/>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223" name="正方形/長方形 222">
          <a:extLst>
            <a:ext uri="{FF2B5EF4-FFF2-40B4-BE49-F238E27FC236}">
              <a16:creationId xmlns:a16="http://schemas.microsoft.com/office/drawing/2014/main" id="{3227DD8D-2302-4133-BEF5-8B08B7E994A8}"/>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224" name="正方形/長方形 223">
          <a:extLst>
            <a:ext uri="{FF2B5EF4-FFF2-40B4-BE49-F238E27FC236}">
              <a16:creationId xmlns:a16="http://schemas.microsoft.com/office/drawing/2014/main" id="{3DDDF9DB-D049-4847-BD97-E4391C27D2DA}"/>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225" name="正方形/長方形 224">
          <a:extLst>
            <a:ext uri="{FF2B5EF4-FFF2-40B4-BE49-F238E27FC236}">
              <a16:creationId xmlns:a16="http://schemas.microsoft.com/office/drawing/2014/main" id="{21710CD6-B624-4A24-B52E-BFEE4ECF6CB6}"/>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226" name="正方形/長方形 225">
          <a:extLst>
            <a:ext uri="{FF2B5EF4-FFF2-40B4-BE49-F238E27FC236}">
              <a16:creationId xmlns:a16="http://schemas.microsoft.com/office/drawing/2014/main" id="{CFC74E41-B39D-478F-81FA-064FB47A7DDA}"/>
            </a:ext>
          </a:extLst>
        </xdr:cNvPr>
        <xdr:cNvSpPr/>
      </xdr:nvSpPr>
      <xdr:spPr>
        <a:xfrm>
          <a:off x="16093440" y="894207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227" name="正方形/長方形 226">
          <a:extLst>
            <a:ext uri="{FF2B5EF4-FFF2-40B4-BE49-F238E27FC236}">
              <a16:creationId xmlns:a16="http://schemas.microsoft.com/office/drawing/2014/main" id="{8FC8BC55-9A6D-4106-9E6A-CFF985658D3F}"/>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228" name="正方形/長方形 227">
          <a:extLst>
            <a:ext uri="{FF2B5EF4-FFF2-40B4-BE49-F238E27FC236}">
              <a16:creationId xmlns:a16="http://schemas.microsoft.com/office/drawing/2014/main" id="{5DA3EC80-7F73-49D0-B1AE-DE416D345C98}"/>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229" name="正方形/長方形 228">
          <a:extLst>
            <a:ext uri="{FF2B5EF4-FFF2-40B4-BE49-F238E27FC236}">
              <a16:creationId xmlns:a16="http://schemas.microsoft.com/office/drawing/2014/main" id="{57CEEA4A-76CA-4E6F-B02A-4FBBCF83CC4A}"/>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230" name="正方形/長方形 229">
          <a:extLst>
            <a:ext uri="{FF2B5EF4-FFF2-40B4-BE49-F238E27FC236}">
              <a16:creationId xmlns:a16="http://schemas.microsoft.com/office/drawing/2014/main" id="{FB88E951-63DC-43A1-A11A-492A6C48CB61}"/>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231" name="正方形/長方形 230">
          <a:extLst>
            <a:ext uri="{FF2B5EF4-FFF2-40B4-BE49-F238E27FC236}">
              <a16:creationId xmlns:a16="http://schemas.microsoft.com/office/drawing/2014/main" id="{BF4AABCA-1B60-4D5F-A67D-80A5D81C7FAA}"/>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232" name="正方形/長方形 231">
          <a:extLst>
            <a:ext uri="{FF2B5EF4-FFF2-40B4-BE49-F238E27FC236}">
              <a16:creationId xmlns:a16="http://schemas.microsoft.com/office/drawing/2014/main" id="{FAD7521A-8AAA-4AFC-B468-C220410C7EB3}"/>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233" name="正方形/長方形 232">
          <a:extLst>
            <a:ext uri="{FF2B5EF4-FFF2-40B4-BE49-F238E27FC236}">
              <a16:creationId xmlns:a16="http://schemas.microsoft.com/office/drawing/2014/main" id="{05C15C5B-3E56-4C72-81D6-1ED1B9D946FC}"/>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234" name="正方形/長方形 233">
          <a:extLst>
            <a:ext uri="{FF2B5EF4-FFF2-40B4-BE49-F238E27FC236}">
              <a16:creationId xmlns:a16="http://schemas.microsoft.com/office/drawing/2014/main" id="{9F7788D1-0CB4-4C97-ACA0-879E868FA28C}"/>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235" name="テキスト ボックス 234">
          <a:extLst>
            <a:ext uri="{FF2B5EF4-FFF2-40B4-BE49-F238E27FC236}">
              <a16:creationId xmlns:a16="http://schemas.microsoft.com/office/drawing/2014/main" id="{78E4BB5D-A20B-4916-8E5F-161E8823A41A}"/>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236" name="直線コネクタ 235">
          <a:extLst>
            <a:ext uri="{FF2B5EF4-FFF2-40B4-BE49-F238E27FC236}">
              <a16:creationId xmlns:a16="http://schemas.microsoft.com/office/drawing/2014/main" id="{AF976DBA-A512-4C8E-854F-987B87DC01E9}"/>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237" name="テキスト ボックス 236">
          <a:extLst>
            <a:ext uri="{FF2B5EF4-FFF2-40B4-BE49-F238E27FC236}">
              <a16:creationId xmlns:a16="http://schemas.microsoft.com/office/drawing/2014/main" id="{85896A8F-C027-4E52-82E0-981956DB14E8}"/>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238" name="直線コネクタ 237">
          <a:extLst>
            <a:ext uri="{FF2B5EF4-FFF2-40B4-BE49-F238E27FC236}">
              <a16:creationId xmlns:a16="http://schemas.microsoft.com/office/drawing/2014/main" id="{CBF1FF56-5281-4F5A-8B55-B565D3577409}"/>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239" name="テキスト ボックス 238">
          <a:extLst>
            <a:ext uri="{FF2B5EF4-FFF2-40B4-BE49-F238E27FC236}">
              <a16:creationId xmlns:a16="http://schemas.microsoft.com/office/drawing/2014/main" id="{2DBB6A15-C89D-4EF6-924E-61FC5428DF18}"/>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240" name="直線コネクタ 239">
          <a:extLst>
            <a:ext uri="{FF2B5EF4-FFF2-40B4-BE49-F238E27FC236}">
              <a16:creationId xmlns:a16="http://schemas.microsoft.com/office/drawing/2014/main" id="{41A9FA33-2591-42BC-8B52-C14A6860D9C8}"/>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241" name="テキスト ボックス 240">
          <a:extLst>
            <a:ext uri="{FF2B5EF4-FFF2-40B4-BE49-F238E27FC236}">
              <a16:creationId xmlns:a16="http://schemas.microsoft.com/office/drawing/2014/main" id="{5A2D7D5E-0374-48A0-BA9D-DB8F7030D821}"/>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242" name="直線コネクタ 241">
          <a:extLst>
            <a:ext uri="{FF2B5EF4-FFF2-40B4-BE49-F238E27FC236}">
              <a16:creationId xmlns:a16="http://schemas.microsoft.com/office/drawing/2014/main" id="{06D2D666-9064-4474-8D4B-46843628E9C6}"/>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243" name="テキスト ボックス 242">
          <a:extLst>
            <a:ext uri="{FF2B5EF4-FFF2-40B4-BE49-F238E27FC236}">
              <a16:creationId xmlns:a16="http://schemas.microsoft.com/office/drawing/2014/main" id="{96689236-4380-446C-BACE-D07E6305D4DF}"/>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244" name="直線コネクタ 243">
          <a:extLst>
            <a:ext uri="{FF2B5EF4-FFF2-40B4-BE49-F238E27FC236}">
              <a16:creationId xmlns:a16="http://schemas.microsoft.com/office/drawing/2014/main" id="{665BFDDE-8E4A-418E-9F53-1B7196917EE7}"/>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245" name="テキスト ボックス 244">
          <a:extLst>
            <a:ext uri="{FF2B5EF4-FFF2-40B4-BE49-F238E27FC236}">
              <a16:creationId xmlns:a16="http://schemas.microsoft.com/office/drawing/2014/main" id="{FA919DEB-030C-4B61-B163-20772A664032}"/>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246" name="直線コネクタ 245">
          <a:extLst>
            <a:ext uri="{FF2B5EF4-FFF2-40B4-BE49-F238E27FC236}">
              <a16:creationId xmlns:a16="http://schemas.microsoft.com/office/drawing/2014/main" id="{7C20FB8F-C341-4736-9B99-698E37DEA2ED}"/>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162577</xdr:rowOff>
    </xdr:from>
    <xdr:ext cx="338939" cy="259045"/>
    <xdr:sp macro="" textlink="">
      <xdr:nvSpPr>
        <xdr:cNvPr id="247" name="テキスト ボックス 246">
          <a:extLst>
            <a:ext uri="{FF2B5EF4-FFF2-40B4-BE49-F238E27FC236}">
              <a16:creationId xmlns:a16="http://schemas.microsoft.com/office/drawing/2014/main" id="{45024198-969E-44A9-89CB-7589D97996B0}"/>
            </a:ext>
          </a:extLst>
        </xdr:cNvPr>
        <xdr:cNvSpPr txBox="1"/>
      </xdr:nvSpPr>
      <xdr:spPr>
        <a:xfrm>
          <a:off x="10666881" y="129032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248" name="直線コネクタ 247">
          <a:extLst>
            <a:ext uri="{FF2B5EF4-FFF2-40B4-BE49-F238E27FC236}">
              <a16:creationId xmlns:a16="http://schemas.microsoft.com/office/drawing/2014/main" id="{ABA4CD86-F9DD-4834-9AD7-E4BB1D13B958}"/>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249" name="【消防施設】&#10;有形固定資産減価償却率グラフ枠">
          <a:extLst>
            <a:ext uri="{FF2B5EF4-FFF2-40B4-BE49-F238E27FC236}">
              <a16:creationId xmlns:a16="http://schemas.microsoft.com/office/drawing/2014/main" id="{9FE82BB0-21BD-4536-B808-A4D2EA31ECA1}"/>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31750</xdr:rowOff>
    </xdr:to>
    <xdr:cxnSp macro="">
      <xdr:nvCxnSpPr>
        <xdr:cNvPr id="250" name="直線コネクタ 249">
          <a:extLst>
            <a:ext uri="{FF2B5EF4-FFF2-40B4-BE49-F238E27FC236}">
              <a16:creationId xmlns:a16="http://schemas.microsoft.com/office/drawing/2014/main" id="{01405672-BE5E-45B5-96E9-6AC9D519353D}"/>
            </a:ext>
          </a:extLst>
        </xdr:cNvPr>
        <xdr:cNvCxnSpPr/>
      </xdr:nvCxnSpPr>
      <xdr:spPr>
        <a:xfrm flipV="1">
          <a:off x="14375764" y="13041630"/>
          <a:ext cx="0" cy="1239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35577</xdr:rowOff>
    </xdr:from>
    <xdr:ext cx="469744" cy="259045"/>
    <xdr:sp macro="" textlink="">
      <xdr:nvSpPr>
        <xdr:cNvPr id="251" name="【消防施設】&#10;有形固定資産減価償却率最小値テキスト">
          <a:extLst>
            <a:ext uri="{FF2B5EF4-FFF2-40B4-BE49-F238E27FC236}">
              <a16:creationId xmlns:a16="http://schemas.microsoft.com/office/drawing/2014/main" id="{D6B36A86-28A8-4998-B5C9-7871DE99FCD3}"/>
            </a:ext>
          </a:extLst>
        </xdr:cNvPr>
        <xdr:cNvSpPr txBox="1"/>
      </xdr:nvSpPr>
      <xdr:spPr>
        <a:xfrm>
          <a:off x="14414500" y="14284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31750</xdr:rowOff>
    </xdr:from>
    <xdr:to>
      <xdr:col>86</xdr:col>
      <xdr:colOff>25400</xdr:colOff>
      <xdr:row>85</xdr:row>
      <xdr:rowOff>31750</xdr:rowOff>
    </xdr:to>
    <xdr:cxnSp macro="">
      <xdr:nvCxnSpPr>
        <xdr:cNvPr id="252" name="直線コネクタ 251">
          <a:extLst>
            <a:ext uri="{FF2B5EF4-FFF2-40B4-BE49-F238E27FC236}">
              <a16:creationId xmlns:a16="http://schemas.microsoft.com/office/drawing/2014/main" id="{16FDEF8A-2637-4B49-A71E-F01DE3970656}"/>
            </a:ext>
          </a:extLst>
        </xdr:cNvPr>
        <xdr:cNvCxnSpPr/>
      </xdr:nvCxnSpPr>
      <xdr:spPr>
        <a:xfrm>
          <a:off x="14287500" y="142811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340478" cy="259045"/>
    <xdr:sp macro="" textlink="">
      <xdr:nvSpPr>
        <xdr:cNvPr id="253" name="【消防施設】&#10;有形固定資産減価償却率最大値テキスト">
          <a:extLst>
            <a:ext uri="{FF2B5EF4-FFF2-40B4-BE49-F238E27FC236}">
              <a16:creationId xmlns:a16="http://schemas.microsoft.com/office/drawing/2014/main" id="{E1CB2C90-2AEE-4632-BAE6-88A47B17B282}"/>
            </a:ext>
          </a:extLst>
        </xdr:cNvPr>
        <xdr:cNvSpPr txBox="1"/>
      </xdr:nvSpPr>
      <xdr:spPr>
        <a:xfrm>
          <a:off x="14414500" y="1282066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254" name="直線コネクタ 253">
          <a:extLst>
            <a:ext uri="{FF2B5EF4-FFF2-40B4-BE49-F238E27FC236}">
              <a16:creationId xmlns:a16="http://schemas.microsoft.com/office/drawing/2014/main" id="{0FE01670-1A04-4634-8B76-4628254FC707}"/>
            </a:ext>
          </a:extLst>
        </xdr:cNvPr>
        <xdr:cNvCxnSpPr/>
      </xdr:nvCxnSpPr>
      <xdr:spPr>
        <a:xfrm>
          <a:off x="14287500" y="130416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132097</xdr:rowOff>
    </xdr:from>
    <xdr:ext cx="405111" cy="259045"/>
    <xdr:sp macro="" textlink="">
      <xdr:nvSpPr>
        <xdr:cNvPr id="255" name="【消防施設】&#10;有形固定資産減価償却率平均値テキスト">
          <a:extLst>
            <a:ext uri="{FF2B5EF4-FFF2-40B4-BE49-F238E27FC236}">
              <a16:creationId xmlns:a16="http://schemas.microsoft.com/office/drawing/2014/main" id="{A9CCA338-6929-4ED0-BAF2-E6085B1F2076}"/>
            </a:ext>
          </a:extLst>
        </xdr:cNvPr>
        <xdr:cNvSpPr txBox="1"/>
      </xdr:nvSpPr>
      <xdr:spPr>
        <a:xfrm>
          <a:off x="14414500" y="135432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109220</xdr:rowOff>
    </xdr:from>
    <xdr:to>
      <xdr:col>85</xdr:col>
      <xdr:colOff>177800</xdr:colOff>
      <xdr:row>82</xdr:row>
      <xdr:rowOff>39370</xdr:rowOff>
    </xdr:to>
    <xdr:sp macro="" textlink="">
      <xdr:nvSpPr>
        <xdr:cNvPr id="256" name="フローチャート: 判断 255">
          <a:extLst>
            <a:ext uri="{FF2B5EF4-FFF2-40B4-BE49-F238E27FC236}">
              <a16:creationId xmlns:a16="http://schemas.microsoft.com/office/drawing/2014/main" id="{D2624EFA-60FB-4B37-8FAA-D19218E1E4C9}"/>
            </a:ext>
          </a:extLst>
        </xdr:cNvPr>
        <xdr:cNvSpPr/>
      </xdr:nvSpPr>
      <xdr:spPr>
        <a:xfrm>
          <a:off x="14325600" y="1368806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105411</xdr:rowOff>
    </xdr:from>
    <xdr:to>
      <xdr:col>81</xdr:col>
      <xdr:colOff>101600</xdr:colOff>
      <xdr:row>82</xdr:row>
      <xdr:rowOff>35561</xdr:rowOff>
    </xdr:to>
    <xdr:sp macro="" textlink="">
      <xdr:nvSpPr>
        <xdr:cNvPr id="257" name="フローチャート: 判断 256">
          <a:extLst>
            <a:ext uri="{FF2B5EF4-FFF2-40B4-BE49-F238E27FC236}">
              <a16:creationId xmlns:a16="http://schemas.microsoft.com/office/drawing/2014/main" id="{44C0BF54-5C87-41FB-BE34-3D6FAEC2CAFC}"/>
            </a:ext>
          </a:extLst>
        </xdr:cNvPr>
        <xdr:cNvSpPr/>
      </xdr:nvSpPr>
      <xdr:spPr>
        <a:xfrm>
          <a:off x="13578840" y="1368425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110489</xdr:rowOff>
    </xdr:from>
    <xdr:to>
      <xdr:col>76</xdr:col>
      <xdr:colOff>165100</xdr:colOff>
      <xdr:row>82</xdr:row>
      <xdr:rowOff>40639</xdr:rowOff>
    </xdr:to>
    <xdr:sp macro="" textlink="">
      <xdr:nvSpPr>
        <xdr:cNvPr id="258" name="フローチャート: 判断 257">
          <a:extLst>
            <a:ext uri="{FF2B5EF4-FFF2-40B4-BE49-F238E27FC236}">
              <a16:creationId xmlns:a16="http://schemas.microsoft.com/office/drawing/2014/main" id="{5091FAD3-3F2F-4B9D-BBF5-9681AE504432}"/>
            </a:ext>
          </a:extLst>
        </xdr:cNvPr>
        <xdr:cNvSpPr/>
      </xdr:nvSpPr>
      <xdr:spPr>
        <a:xfrm>
          <a:off x="12804140" y="1368932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160020</xdr:rowOff>
    </xdr:from>
    <xdr:to>
      <xdr:col>72</xdr:col>
      <xdr:colOff>38100</xdr:colOff>
      <xdr:row>82</xdr:row>
      <xdr:rowOff>90170</xdr:rowOff>
    </xdr:to>
    <xdr:sp macro="" textlink="">
      <xdr:nvSpPr>
        <xdr:cNvPr id="259" name="フローチャート: 判断 258">
          <a:extLst>
            <a:ext uri="{FF2B5EF4-FFF2-40B4-BE49-F238E27FC236}">
              <a16:creationId xmlns:a16="http://schemas.microsoft.com/office/drawing/2014/main" id="{9E1D8E60-8C4F-4542-A2B3-DF6CDB3E18AA}"/>
            </a:ext>
          </a:extLst>
        </xdr:cNvPr>
        <xdr:cNvSpPr/>
      </xdr:nvSpPr>
      <xdr:spPr>
        <a:xfrm>
          <a:off x="12029440" y="137388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3811</xdr:rowOff>
    </xdr:from>
    <xdr:to>
      <xdr:col>67</xdr:col>
      <xdr:colOff>101600</xdr:colOff>
      <xdr:row>82</xdr:row>
      <xdr:rowOff>105411</xdr:rowOff>
    </xdr:to>
    <xdr:sp macro="" textlink="">
      <xdr:nvSpPr>
        <xdr:cNvPr id="260" name="フローチャート: 判断 259">
          <a:extLst>
            <a:ext uri="{FF2B5EF4-FFF2-40B4-BE49-F238E27FC236}">
              <a16:creationId xmlns:a16="http://schemas.microsoft.com/office/drawing/2014/main" id="{7CB8AFF5-838A-4292-9143-107FD41499BA}"/>
            </a:ext>
          </a:extLst>
        </xdr:cNvPr>
        <xdr:cNvSpPr/>
      </xdr:nvSpPr>
      <xdr:spPr>
        <a:xfrm>
          <a:off x="11231880" y="13750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261" name="テキスト ボックス 260">
          <a:extLst>
            <a:ext uri="{FF2B5EF4-FFF2-40B4-BE49-F238E27FC236}">
              <a16:creationId xmlns:a16="http://schemas.microsoft.com/office/drawing/2014/main" id="{9B78E69B-9203-4A10-ABEA-AD92A26CE672}"/>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262" name="テキスト ボックス 261">
          <a:extLst>
            <a:ext uri="{FF2B5EF4-FFF2-40B4-BE49-F238E27FC236}">
              <a16:creationId xmlns:a16="http://schemas.microsoft.com/office/drawing/2014/main" id="{FC2FEDE5-865A-43E0-982B-B80D488DF942}"/>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263" name="テキスト ボックス 262">
          <a:extLst>
            <a:ext uri="{FF2B5EF4-FFF2-40B4-BE49-F238E27FC236}">
              <a16:creationId xmlns:a16="http://schemas.microsoft.com/office/drawing/2014/main" id="{AD261216-EB85-43C8-9F6E-041E87119AAC}"/>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264" name="テキスト ボックス 263">
          <a:extLst>
            <a:ext uri="{FF2B5EF4-FFF2-40B4-BE49-F238E27FC236}">
              <a16:creationId xmlns:a16="http://schemas.microsoft.com/office/drawing/2014/main" id="{F7AA67DC-9C4B-4200-8EAB-A3FDD82C15A8}"/>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265" name="テキスト ボックス 264">
          <a:extLst>
            <a:ext uri="{FF2B5EF4-FFF2-40B4-BE49-F238E27FC236}">
              <a16:creationId xmlns:a16="http://schemas.microsoft.com/office/drawing/2014/main" id="{D0F17087-985A-49F1-9E16-1AF1FDE22C5F}"/>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107950</xdr:rowOff>
    </xdr:from>
    <xdr:to>
      <xdr:col>85</xdr:col>
      <xdr:colOff>177800</xdr:colOff>
      <xdr:row>84</xdr:row>
      <xdr:rowOff>38100</xdr:rowOff>
    </xdr:to>
    <xdr:sp macro="" textlink="">
      <xdr:nvSpPr>
        <xdr:cNvPr id="266" name="楕円 265">
          <a:extLst>
            <a:ext uri="{FF2B5EF4-FFF2-40B4-BE49-F238E27FC236}">
              <a16:creationId xmlns:a16="http://schemas.microsoft.com/office/drawing/2014/main" id="{9A21BB88-B56B-4003-AB23-ABC99233A183}"/>
            </a:ext>
          </a:extLst>
        </xdr:cNvPr>
        <xdr:cNvSpPr/>
      </xdr:nvSpPr>
      <xdr:spPr>
        <a:xfrm>
          <a:off x="14325600" y="1402207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86377</xdr:rowOff>
    </xdr:from>
    <xdr:ext cx="405111" cy="259045"/>
    <xdr:sp macro="" textlink="">
      <xdr:nvSpPr>
        <xdr:cNvPr id="267" name="【消防施設】&#10;有形固定資産減価償却率該当値テキスト">
          <a:extLst>
            <a:ext uri="{FF2B5EF4-FFF2-40B4-BE49-F238E27FC236}">
              <a16:creationId xmlns:a16="http://schemas.microsoft.com/office/drawing/2014/main" id="{8F51F13B-4746-468F-9529-1CFCB8ED1DDC}"/>
            </a:ext>
          </a:extLst>
        </xdr:cNvPr>
        <xdr:cNvSpPr txBox="1"/>
      </xdr:nvSpPr>
      <xdr:spPr>
        <a:xfrm>
          <a:off x="14414500" y="14000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90170</xdr:rowOff>
    </xdr:from>
    <xdr:to>
      <xdr:col>81</xdr:col>
      <xdr:colOff>101600</xdr:colOff>
      <xdr:row>84</xdr:row>
      <xdr:rowOff>20320</xdr:rowOff>
    </xdr:to>
    <xdr:sp macro="" textlink="">
      <xdr:nvSpPr>
        <xdr:cNvPr id="268" name="楕円 267">
          <a:extLst>
            <a:ext uri="{FF2B5EF4-FFF2-40B4-BE49-F238E27FC236}">
              <a16:creationId xmlns:a16="http://schemas.microsoft.com/office/drawing/2014/main" id="{672C2D97-DF3C-4732-BDE1-956146817160}"/>
            </a:ext>
          </a:extLst>
        </xdr:cNvPr>
        <xdr:cNvSpPr/>
      </xdr:nvSpPr>
      <xdr:spPr>
        <a:xfrm>
          <a:off x="13578840" y="140042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140970</xdr:rowOff>
    </xdr:from>
    <xdr:to>
      <xdr:col>85</xdr:col>
      <xdr:colOff>127000</xdr:colOff>
      <xdr:row>83</xdr:row>
      <xdr:rowOff>158750</xdr:rowOff>
    </xdr:to>
    <xdr:cxnSp macro="">
      <xdr:nvCxnSpPr>
        <xdr:cNvPr id="269" name="直線コネクタ 268">
          <a:extLst>
            <a:ext uri="{FF2B5EF4-FFF2-40B4-BE49-F238E27FC236}">
              <a16:creationId xmlns:a16="http://schemas.microsoft.com/office/drawing/2014/main" id="{487DFE75-449B-418A-80E6-02FC6750AFBF}"/>
            </a:ext>
          </a:extLst>
        </xdr:cNvPr>
        <xdr:cNvCxnSpPr/>
      </xdr:nvCxnSpPr>
      <xdr:spPr>
        <a:xfrm>
          <a:off x="13629640" y="14055090"/>
          <a:ext cx="746760" cy="17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71120</xdr:rowOff>
    </xdr:from>
    <xdr:to>
      <xdr:col>76</xdr:col>
      <xdr:colOff>165100</xdr:colOff>
      <xdr:row>83</xdr:row>
      <xdr:rowOff>1270</xdr:rowOff>
    </xdr:to>
    <xdr:sp macro="" textlink="">
      <xdr:nvSpPr>
        <xdr:cNvPr id="270" name="楕円 269">
          <a:extLst>
            <a:ext uri="{FF2B5EF4-FFF2-40B4-BE49-F238E27FC236}">
              <a16:creationId xmlns:a16="http://schemas.microsoft.com/office/drawing/2014/main" id="{9DE7D825-5E03-4A69-AFF9-F0290921D0BE}"/>
            </a:ext>
          </a:extLst>
        </xdr:cNvPr>
        <xdr:cNvSpPr/>
      </xdr:nvSpPr>
      <xdr:spPr>
        <a:xfrm>
          <a:off x="12804140" y="138176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121920</xdr:rowOff>
    </xdr:from>
    <xdr:to>
      <xdr:col>81</xdr:col>
      <xdr:colOff>50800</xdr:colOff>
      <xdr:row>83</xdr:row>
      <xdr:rowOff>140970</xdr:rowOff>
    </xdr:to>
    <xdr:cxnSp macro="">
      <xdr:nvCxnSpPr>
        <xdr:cNvPr id="271" name="直線コネクタ 270">
          <a:extLst>
            <a:ext uri="{FF2B5EF4-FFF2-40B4-BE49-F238E27FC236}">
              <a16:creationId xmlns:a16="http://schemas.microsoft.com/office/drawing/2014/main" id="{B54668BB-9912-4321-BED9-5BF3272C0DCC}"/>
            </a:ext>
          </a:extLst>
        </xdr:cNvPr>
        <xdr:cNvCxnSpPr/>
      </xdr:nvCxnSpPr>
      <xdr:spPr>
        <a:xfrm>
          <a:off x="12854940" y="13868400"/>
          <a:ext cx="774700" cy="186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135889</xdr:rowOff>
    </xdr:from>
    <xdr:to>
      <xdr:col>72</xdr:col>
      <xdr:colOff>38100</xdr:colOff>
      <xdr:row>83</xdr:row>
      <xdr:rowOff>66039</xdr:rowOff>
    </xdr:to>
    <xdr:sp macro="" textlink="">
      <xdr:nvSpPr>
        <xdr:cNvPr id="272" name="楕円 271">
          <a:extLst>
            <a:ext uri="{FF2B5EF4-FFF2-40B4-BE49-F238E27FC236}">
              <a16:creationId xmlns:a16="http://schemas.microsoft.com/office/drawing/2014/main" id="{CD40EEAB-F8F9-4C4E-AE4B-E545F7BBE4DD}"/>
            </a:ext>
          </a:extLst>
        </xdr:cNvPr>
        <xdr:cNvSpPr/>
      </xdr:nvSpPr>
      <xdr:spPr>
        <a:xfrm>
          <a:off x="12029440" y="1388236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121920</xdr:rowOff>
    </xdr:from>
    <xdr:to>
      <xdr:col>76</xdr:col>
      <xdr:colOff>114300</xdr:colOff>
      <xdr:row>83</xdr:row>
      <xdr:rowOff>15239</xdr:rowOff>
    </xdr:to>
    <xdr:cxnSp macro="">
      <xdr:nvCxnSpPr>
        <xdr:cNvPr id="273" name="直線コネクタ 272">
          <a:extLst>
            <a:ext uri="{FF2B5EF4-FFF2-40B4-BE49-F238E27FC236}">
              <a16:creationId xmlns:a16="http://schemas.microsoft.com/office/drawing/2014/main" id="{FDE9C0BD-A099-4E98-ACCC-DAD9CDE391E6}"/>
            </a:ext>
          </a:extLst>
        </xdr:cNvPr>
        <xdr:cNvCxnSpPr/>
      </xdr:nvCxnSpPr>
      <xdr:spPr>
        <a:xfrm flipV="1">
          <a:off x="12072620" y="13868400"/>
          <a:ext cx="782320" cy="6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111761</xdr:rowOff>
    </xdr:from>
    <xdr:to>
      <xdr:col>67</xdr:col>
      <xdr:colOff>101600</xdr:colOff>
      <xdr:row>83</xdr:row>
      <xdr:rowOff>41911</xdr:rowOff>
    </xdr:to>
    <xdr:sp macro="" textlink="">
      <xdr:nvSpPr>
        <xdr:cNvPr id="274" name="楕円 273">
          <a:extLst>
            <a:ext uri="{FF2B5EF4-FFF2-40B4-BE49-F238E27FC236}">
              <a16:creationId xmlns:a16="http://schemas.microsoft.com/office/drawing/2014/main" id="{6E4F31C6-EF31-4702-BCA8-7BAB05754B09}"/>
            </a:ext>
          </a:extLst>
        </xdr:cNvPr>
        <xdr:cNvSpPr/>
      </xdr:nvSpPr>
      <xdr:spPr>
        <a:xfrm>
          <a:off x="11231880" y="1385824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162561</xdr:rowOff>
    </xdr:from>
    <xdr:to>
      <xdr:col>71</xdr:col>
      <xdr:colOff>177800</xdr:colOff>
      <xdr:row>83</xdr:row>
      <xdr:rowOff>15239</xdr:rowOff>
    </xdr:to>
    <xdr:cxnSp macro="">
      <xdr:nvCxnSpPr>
        <xdr:cNvPr id="275" name="直線コネクタ 274">
          <a:extLst>
            <a:ext uri="{FF2B5EF4-FFF2-40B4-BE49-F238E27FC236}">
              <a16:creationId xmlns:a16="http://schemas.microsoft.com/office/drawing/2014/main" id="{F134CCC5-6743-437C-9F4D-61CA9A2032E2}"/>
            </a:ext>
          </a:extLst>
        </xdr:cNvPr>
        <xdr:cNvCxnSpPr/>
      </xdr:nvCxnSpPr>
      <xdr:spPr>
        <a:xfrm>
          <a:off x="11282680" y="13909041"/>
          <a:ext cx="789940" cy="20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52088</xdr:rowOff>
    </xdr:from>
    <xdr:ext cx="405111" cy="259045"/>
    <xdr:sp macro="" textlink="">
      <xdr:nvSpPr>
        <xdr:cNvPr id="276" name="n_1aveValue【消防施設】&#10;有形固定資産減価償却率">
          <a:extLst>
            <a:ext uri="{FF2B5EF4-FFF2-40B4-BE49-F238E27FC236}">
              <a16:creationId xmlns:a16="http://schemas.microsoft.com/office/drawing/2014/main" id="{0840E578-5531-420E-8CC3-E87F75BE4C0F}"/>
            </a:ext>
          </a:extLst>
        </xdr:cNvPr>
        <xdr:cNvSpPr txBox="1"/>
      </xdr:nvSpPr>
      <xdr:spPr>
        <a:xfrm>
          <a:off x="13437244" y="13463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57166</xdr:rowOff>
    </xdr:from>
    <xdr:ext cx="405111" cy="259045"/>
    <xdr:sp macro="" textlink="">
      <xdr:nvSpPr>
        <xdr:cNvPr id="277" name="n_2aveValue【消防施設】&#10;有形固定資産減価償却率">
          <a:extLst>
            <a:ext uri="{FF2B5EF4-FFF2-40B4-BE49-F238E27FC236}">
              <a16:creationId xmlns:a16="http://schemas.microsoft.com/office/drawing/2014/main" id="{1616E4FC-6E53-4E99-87F0-5EF58AE10B99}"/>
            </a:ext>
          </a:extLst>
        </xdr:cNvPr>
        <xdr:cNvSpPr txBox="1"/>
      </xdr:nvSpPr>
      <xdr:spPr>
        <a:xfrm>
          <a:off x="12675244" y="13468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106697</xdr:rowOff>
    </xdr:from>
    <xdr:ext cx="405111" cy="259045"/>
    <xdr:sp macro="" textlink="">
      <xdr:nvSpPr>
        <xdr:cNvPr id="278" name="n_3aveValue【消防施設】&#10;有形固定資産減価償却率">
          <a:extLst>
            <a:ext uri="{FF2B5EF4-FFF2-40B4-BE49-F238E27FC236}">
              <a16:creationId xmlns:a16="http://schemas.microsoft.com/office/drawing/2014/main" id="{A5096338-689B-449D-B809-8EDCEEF45062}"/>
            </a:ext>
          </a:extLst>
        </xdr:cNvPr>
        <xdr:cNvSpPr txBox="1"/>
      </xdr:nvSpPr>
      <xdr:spPr>
        <a:xfrm>
          <a:off x="11900544" y="13517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121938</xdr:rowOff>
    </xdr:from>
    <xdr:ext cx="405111" cy="259045"/>
    <xdr:sp macro="" textlink="">
      <xdr:nvSpPr>
        <xdr:cNvPr id="279" name="n_4aveValue【消防施設】&#10;有形固定資産減価償却率">
          <a:extLst>
            <a:ext uri="{FF2B5EF4-FFF2-40B4-BE49-F238E27FC236}">
              <a16:creationId xmlns:a16="http://schemas.microsoft.com/office/drawing/2014/main" id="{29766C1A-BD65-4717-9FA6-29957280DF2B}"/>
            </a:ext>
          </a:extLst>
        </xdr:cNvPr>
        <xdr:cNvSpPr txBox="1"/>
      </xdr:nvSpPr>
      <xdr:spPr>
        <a:xfrm>
          <a:off x="11102984" y="13533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11447</xdr:rowOff>
    </xdr:from>
    <xdr:ext cx="405111" cy="259045"/>
    <xdr:sp macro="" textlink="">
      <xdr:nvSpPr>
        <xdr:cNvPr id="280" name="n_1mainValue【消防施設】&#10;有形固定資産減価償却率">
          <a:extLst>
            <a:ext uri="{FF2B5EF4-FFF2-40B4-BE49-F238E27FC236}">
              <a16:creationId xmlns:a16="http://schemas.microsoft.com/office/drawing/2014/main" id="{79CDED6C-4DAA-42EC-AD31-A14D098CB735}"/>
            </a:ext>
          </a:extLst>
        </xdr:cNvPr>
        <xdr:cNvSpPr txBox="1"/>
      </xdr:nvSpPr>
      <xdr:spPr>
        <a:xfrm>
          <a:off x="13437244" y="14093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163847</xdr:rowOff>
    </xdr:from>
    <xdr:ext cx="405111" cy="259045"/>
    <xdr:sp macro="" textlink="">
      <xdr:nvSpPr>
        <xdr:cNvPr id="281" name="n_2mainValue【消防施設】&#10;有形固定資産減価償却率">
          <a:extLst>
            <a:ext uri="{FF2B5EF4-FFF2-40B4-BE49-F238E27FC236}">
              <a16:creationId xmlns:a16="http://schemas.microsoft.com/office/drawing/2014/main" id="{27BA8274-6595-455B-B970-022550C8B8CC}"/>
            </a:ext>
          </a:extLst>
        </xdr:cNvPr>
        <xdr:cNvSpPr txBox="1"/>
      </xdr:nvSpPr>
      <xdr:spPr>
        <a:xfrm>
          <a:off x="12675244" y="13910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57166</xdr:rowOff>
    </xdr:from>
    <xdr:ext cx="405111" cy="259045"/>
    <xdr:sp macro="" textlink="">
      <xdr:nvSpPr>
        <xdr:cNvPr id="282" name="n_3mainValue【消防施設】&#10;有形固定資産減価償却率">
          <a:extLst>
            <a:ext uri="{FF2B5EF4-FFF2-40B4-BE49-F238E27FC236}">
              <a16:creationId xmlns:a16="http://schemas.microsoft.com/office/drawing/2014/main" id="{DF4CCE09-0613-4646-B0EA-02431881A558}"/>
            </a:ext>
          </a:extLst>
        </xdr:cNvPr>
        <xdr:cNvSpPr txBox="1"/>
      </xdr:nvSpPr>
      <xdr:spPr>
        <a:xfrm>
          <a:off x="11900544" y="139712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33038</xdr:rowOff>
    </xdr:from>
    <xdr:ext cx="405111" cy="259045"/>
    <xdr:sp macro="" textlink="">
      <xdr:nvSpPr>
        <xdr:cNvPr id="283" name="n_4mainValue【消防施設】&#10;有形固定資産減価償却率">
          <a:extLst>
            <a:ext uri="{FF2B5EF4-FFF2-40B4-BE49-F238E27FC236}">
              <a16:creationId xmlns:a16="http://schemas.microsoft.com/office/drawing/2014/main" id="{BE2D7EBA-B1F2-4DBD-9A08-4BDECDB5DCF0}"/>
            </a:ext>
          </a:extLst>
        </xdr:cNvPr>
        <xdr:cNvSpPr txBox="1"/>
      </xdr:nvSpPr>
      <xdr:spPr>
        <a:xfrm>
          <a:off x="11102984" y="13947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284" name="正方形/長方形 283">
          <a:extLst>
            <a:ext uri="{FF2B5EF4-FFF2-40B4-BE49-F238E27FC236}">
              <a16:creationId xmlns:a16="http://schemas.microsoft.com/office/drawing/2014/main" id="{14A8E3E7-4AB7-45EE-9C8A-4709B34FDF04}"/>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285" name="正方形/長方形 284">
          <a:extLst>
            <a:ext uri="{FF2B5EF4-FFF2-40B4-BE49-F238E27FC236}">
              <a16:creationId xmlns:a16="http://schemas.microsoft.com/office/drawing/2014/main" id="{01E55495-DDEA-476F-BB22-9DC35A207484}"/>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286" name="正方形/長方形 285">
          <a:extLst>
            <a:ext uri="{FF2B5EF4-FFF2-40B4-BE49-F238E27FC236}">
              <a16:creationId xmlns:a16="http://schemas.microsoft.com/office/drawing/2014/main" id="{17656741-3E58-4C8A-B789-AA8D500CB40F}"/>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287" name="正方形/長方形 286">
          <a:extLst>
            <a:ext uri="{FF2B5EF4-FFF2-40B4-BE49-F238E27FC236}">
              <a16:creationId xmlns:a16="http://schemas.microsoft.com/office/drawing/2014/main" id="{1D5450C5-92E2-4D2A-9BFC-55F32CCC916F}"/>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288" name="正方形/長方形 287">
          <a:extLst>
            <a:ext uri="{FF2B5EF4-FFF2-40B4-BE49-F238E27FC236}">
              <a16:creationId xmlns:a16="http://schemas.microsoft.com/office/drawing/2014/main" id="{3F286589-F782-42DB-873F-D1C9E6D7C95F}"/>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289" name="正方形/長方形 288">
          <a:extLst>
            <a:ext uri="{FF2B5EF4-FFF2-40B4-BE49-F238E27FC236}">
              <a16:creationId xmlns:a16="http://schemas.microsoft.com/office/drawing/2014/main" id="{F96794DE-4E0C-4A0F-A24B-9FC1D03639B4}"/>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290" name="正方形/長方形 289">
          <a:extLst>
            <a:ext uri="{FF2B5EF4-FFF2-40B4-BE49-F238E27FC236}">
              <a16:creationId xmlns:a16="http://schemas.microsoft.com/office/drawing/2014/main" id="{1447B532-CF60-4589-ACA4-FC7D7E22BC9F}"/>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291" name="正方形/長方形 290">
          <a:extLst>
            <a:ext uri="{FF2B5EF4-FFF2-40B4-BE49-F238E27FC236}">
              <a16:creationId xmlns:a16="http://schemas.microsoft.com/office/drawing/2014/main" id="{2E4A54EA-A7EE-4408-907D-2A2FBD327A5A}"/>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292" name="テキスト ボックス 291">
          <a:extLst>
            <a:ext uri="{FF2B5EF4-FFF2-40B4-BE49-F238E27FC236}">
              <a16:creationId xmlns:a16="http://schemas.microsoft.com/office/drawing/2014/main" id="{5372A15B-5ED9-4771-8DA1-8DB4F39CBE0E}"/>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293" name="直線コネクタ 292">
          <a:extLst>
            <a:ext uri="{FF2B5EF4-FFF2-40B4-BE49-F238E27FC236}">
              <a16:creationId xmlns:a16="http://schemas.microsoft.com/office/drawing/2014/main" id="{6110F10D-F35B-4445-BF29-839AD903F357}"/>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294" name="直線コネクタ 293">
          <a:extLst>
            <a:ext uri="{FF2B5EF4-FFF2-40B4-BE49-F238E27FC236}">
              <a16:creationId xmlns:a16="http://schemas.microsoft.com/office/drawing/2014/main" id="{F25337A1-A605-480D-A695-5031087D8083}"/>
            </a:ext>
          </a:extLst>
        </xdr:cNvPr>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295" name="テキスト ボックス 294">
          <a:extLst>
            <a:ext uri="{FF2B5EF4-FFF2-40B4-BE49-F238E27FC236}">
              <a16:creationId xmlns:a16="http://schemas.microsoft.com/office/drawing/2014/main" id="{9D523D41-AE95-496F-BA6F-91A050672A34}"/>
            </a:ext>
          </a:extLst>
        </xdr:cNvPr>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296" name="直線コネクタ 295">
          <a:extLst>
            <a:ext uri="{FF2B5EF4-FFF2-40B4-BE49-F238E27FC236}">
              <a16:creationId xmlns:a16="http://schemas.microsoft.com/office/drawing/2014/main" id="{BFACB49F-2954-4BC7-A088-CEEC4ECCA3BE}"/>
            </a:ext>
          </a:extLst>
        </xdr:cNvPr>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297" name="テキスト ボックス 296">
          <a:extLst>
            <a:ext uri="{FF2B5EF4-FFF2-40B4-BE49-F238E27FC236}">
              <a16:creationId xmlns:a16="http://schemas.microsoft.com/office/drawing/2014/main" id="{D921A4F2-D3AA-45C5-B68B-FB0643F6014C}"/>
            </a:ext>
          </a:extLst>
        </xdr:cNvPr>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298" name="直線コネクタ 297">
          <a:extLst>
            <a:ext uri="{FF2B5EF4-FFF2-40B4-BE49-F238E27FC236}">
              <a16:creationId xmlns:a16="http://schemas.microsoft.com/office/drawing/2014/main" id="{46219F84-9100-40FC-82A3-E0E373C6898B}"/>
            </a:ext>
          </a:extLst>
        </xdr:cNvPr>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299" name="テキスト ボックス 298">
          <a:extLst>
            <a:ext uri="{FF2B5EF4-FFF2-40B4-BE49-F238E27FC236}">
              <a16:creationId xmlns:a16="http://schemas.microsoft.com/office/drawing/2014/main" id="{81E2E0C1-9116-47B8-8767-C2965BD48B97}"/>
            </a:ext>
          </a:extLst>
        </xdr:cNvPr>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300" name="直線コネクタ 299">
          <a:extLst>
            <a:ext uri="{FF2B5EF4-FFF2-40B4-BE49-F238E27FC236}">
              <a16:creationId xmlns:a16="http://schemas.microsoft.com/office/drawing/2014/main" id="{B4CA37D6-CDCA-4EFD-B715-4460F4A41179}"/>
            </a:ext>
          </a:extLst>
        </xdr:cNvPr>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301" name="テキスト ボックス 300">
          <a:extLst>
            <a:ext uri="{FF2B5EF4-FFF2-40B4-BE49-F238E27FC236}">
              <a16:creationId xmlns:a16="http://schemas.microsoft.com/office/drawing/2014/main" id="{07826C39-EE0F-449C-AAA2-B0CD838F57CA}"/>
            </a:ext>
          </a:extLst>
        </xdr:cNvPr>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302" name="直線コネクタ 301">
          <a:extLst>
            <a:ext uri="{FF2B5EF4-FFF2-40B4-BE49-F238E27FC236}">
              <a16:creationId xmlns:a16="http://schemas.microsoft.com/office/drawing/2014/main" id="{FAA97DCD-C6F2-4C8D-9AE7-CF9FC5482257}"/>
            </a:ext>
          </a:extLst>
        </xdr:cNvPr>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303" name="テキスト ボックス 302">
          <a:extLst>
            <a:ext uri="{FF2B5EF4-FFF2-40B4-BE49-F238E27FC236}">
              <a16:creationId xmlns:a16="http://schemas.microsoft.com/office/drawing/2014/main" id="{E813FAEC-5B3A-467C-8BF5-363318D1D785}"/>
            </a:ext>
          </a:extLst>
        </xdr:cNvPr>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304" name="直線コネクタ 303">
          <a:extLst>
            <a:ext uri="{FF2B5EF4-FFF2-40B4-BE49-F238E27FC236}">
              <a16:creationId xmlns:a16="http://schemas.microsoft.com/office/drawing/2014/main" id="{62BD66E6-4060-4952-9C87-F6A5D25AC379}"/>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305" name="テキスト ボックス 304">
          <a:extLst>
            <a:ext uri="{FF2B5EF4-FFF2-40B4-BE49-F238E27FC236}">
              <a16:creationId xmlns:a16="http://schemas.microsoft.com/office/drawing/2014/main" id="{26D63772-B0D4-4998-8812-399CA0EB73C5}"/>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306" name="【消防施設】&#10;一人当たり面積グラフ枠">
          <a:extLst>
            <a:ext uri="{FF2B5EF4-FFF2-40B4-BE49-F238E27FC236}">
              <a16:creationId xmlns:a16="http://schemas.microsoft.com/office/drawing/2014/main" id="{5C47FE24-A071-494B-BCFB-4835472F406C}"/>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52578</xdr:rowOff>
    </xdr:from>
    <xdr:to>
      <xdr:col>116</xdr:col>
      <xdr:colOff>62864</xdr:colOff>
      <xdr:row>86</xdr:row>
      <xdr:rowOff>107062</xdr:rowOff>
    </xdr:to>
    <xdr:cxnSp macro="">
      <xdr:nvCxnSpPr>
        <xdr:cNvPr id="307" name="直線コネクタ 306">
          <a:extLst>
            <a:ext uri="{FF2B5EF4-FFF2-40B4-BE49-F238E27FC236}">
              <a16:creationId xmlns:a16="http://schemas.microsoft.com/office/drawing/2014/main" id="{8AEE38D8-9B87-4C67-9F62-28E5AC309B64}"/>
            </a:ext>
          </a:extLst>
        </xdr:cNvPr>
        <xdr:cNvCxnSpPr/>
      </xdr:nvCxnSpPr>
      <xdr:spPr>
        <a:xfrm flipV="1">
          <a:off x="19509104" y="12960858"/>
          <a:ext cx="0" cy="1563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110889</xdr:rowOff>
    </xdr:from>
    <xdr:ext cx="469744" cy="259045"/>
    <xdr:sp macro="" textlink="">
      <xdr:nvSpPr>
        <xdr:cNvPr id="308" name="【消防施設】&#10;一人当たり面積最小値テキスト">
          <a:extLst>
            <a:ext uri="{FF2B5EF4-FFF2-40B4-BE49-F238E27FC236}">
              <a16:creationId xmlns:a16="http://schemas.microsoft.com/office/drawing/2014/main" id="{22CD08F0-ED90-4684-ACC3-F8DCCCF5DF73}"/>
            </a:ext>
          </a:extLst>
        </xdr:cNvPr>
        <xdr:cNvSpPr txBox="1"/>
      </xdr:nvSpPr>
      <xdr:spPr>
        <a:xfrm>
          <a:off x="19547840" y="14527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107062</xdr:rowOff>
    </xdr:from>
    <xdr:to>
      <xdr:col>116</xdr:col>
      <xdr:colOff>152400</xdr:colOff>
      <xdr:row>86</xdr:row>
      <xdr:rowOff>107062</xdr:rowOff>
    </xdr:to>
    <xdr:cxnSp macro="">
      <xdr:nvCxnSpPr>
        <xdr:cNvPr id="309" name="直線コネクタ 308">
          <a:extLst>
            <a:ext uri="{FF2B5EF4-FFF2-40B4-BE49-F238E27FC236}">
              <a16:creationId xmlns:a16="http://schemas.microsoft.com/office/drawing/2014/main" id="{65264CCF-F941-4DF1-A52C-2FE8E83E8450}"/>
            </a:ext>
          </a:extLst>
        </xdr:cNvPr>
        <xdr:cNvCxnSpPr/>
      </xdr:nvCxnSpPr>
      <xdr:spPr>
        <a:xfrm>
          <a:off x="19443700" y="1452410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75</xdr:row>
      <xdr:rowOff>170705</xdr:rowOff>
    </xdr:from>
    <xdr:ext cx="469744" cy="259045"/>
    <xdr:sp macro="" textlink="">
      <xdr:nvSpPr>
        <xdr:cNvPr id="310" name="【消防施設】&#10;一人当たり面積最大値テキスト">
          <a:extLst>
            <a:ext uri="{FF2B5EF4-FFF2-40B4-BE49-F238E27FC236}">
              <a16:creationId xmlns:a16="http://schemas.microsoft.com/office/drawing/2014/main" id="{A4EBF277-E086-4D60-B041-55F3E1A04408}"/>
            </a:ext>
          </a:extLst>
        </xdr:cNvPr>
        <xdr:cNvSpPr txBox="1"/>
      </xdr:nvSpPr>
      <xdr:spPr>
        <a:xfrm>
          <a:off x="19547840" y="12743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52578</xdr:rowOff>
    </xdr:from>
    <xdr:to>
      <xdr:col>116</xdr:col>
      <xdr:colOff>152400</xdr:colOff>
      <xdr:row>77</xdr:row>
      <xdr:rowOff>52578</xdr:rowOff>
    </xdr:to>
    <xdr:cxnSp macro="">
      <xdr:nvCxnSpPr>
        <xdr:cNvPr id="311" name="直線コネクタ 310">
          <a:extLst>
            <a:ext uri="{FF2B5EF4-FFF2-40B4-BE49-F238E27FC236}">
              <a16:creationId xmlns:a16="http://schemas.microsoft.com/office/drawing/2014/main" id="{1DF96618-AA7B-4C0C-B6F3-6E4A5C6EC93C}"/>
            </a:ext>
          </a:extLst>
        </xdr:cNvPr>
        <xdr:cNvCxnSpPr/>
      </xdr:nvCxnSpPr>
      <xdr:spPr>
        <a:xfrm>
          <a:off x="19443700" y="1296085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140479</xdr:rowOff>
    </xdr:from>
    <xdr:ext cx="469744" cy="259045"/>
    <xdr:sp macro="" textlink="">
      <xdr:nvSpPr>
        <xdr:cNvPr id="312" name="【消防施設】&#10;一人当たり面積平均値テキスト">
          <a:extLst>
            <a:ext uri="{FF2B5EF4-FFF2-40B4-BE49-F238E27FC236}">
              <a16:creationId xmlns:a16="http://schemas.microsoft.com/office/drawing/2014/main" id="{72F7D078-1319-4B7A-98A2-F4675CA129D2}"/>
            </a:ext>
          </a:extLst>
        </xdr:cNvPr>
        <xdr:cNvSpPr txBox="1"/>
      </xdr:nvSpPr>
      <xdr:spPr>
        <a:xfrm>
          <a:off x="19547840" y="142222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117602</xdr:rowOff>
    </xdr:from>
    <xdr:to>
      <xdr:col>116</xdr:col>
      <xdr:colOff>114300</xdr:colOff>
      <xdr:row>86</xdr:row>
      <xdr:rowOff>47752</xdr:rowOff>
    </xdr:to>
    <xdr:sp macro="" textlink="">
      <xdr:nvSpPr>
        <xdr:cNvPr id="313" name="フローチャート: 判断 312">
          <a:extLst>
            <a:ext uri="{FF2B5EF4-FFF2-40B4-BE49-F238E27FC236}">
              <a16:creationId xmlns:a16="http://schemas.microsoft.com/office/drawing/2014/main" id="{2E5DC59F-20A9-4A24-9DAD-8CFC2C2DDE34}"/>
            </a:ext>
          </a:extLst>
        </xdr:cNvPr>
        <xdr:cNvSpPr/>
      </xdr:nvSpPr>
      <xdr:spPr>
        <a:xfrm>
          <a:off x="19458940" y="1436700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124461</xdr:rowOff>
    </xdr:from>
    <xdr:to>
      <xdr:col>112</xdr:col>
      <xdr:colOff>38100</xdr:colOff>
      <xdr:row>86</xdr:row>
      <xdr:rowOff>54611</xdr:rowOff>
    </xdr:to>
    <xdr:sp macro="" textlink="">
      <xdr:nvSpPr>
        <xdr:cNvPr id="314" name="フローチャート: 判断 313">
          <a:extLst>
            <a:ext uri="{FF2B5EF4-FFF2-40B4-BE49-F238E27FC236}">
              <a16:creationId xmlns:a16="http://schemas.microsoft.com/office/drawing/2014/main" id="{3AAB5124-933A-464F-A531-68381E99AC51}"/>
            </a:ext>
          </a:extLst>
        </xdr:cNvPr>
        <xdr:cNvSpPr/>
      </xdr:nvSpPr>
      <xdr:spPr>
        <a:xfrm>
          <a:off x="18735040" y="1437386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74168</xdr:rowOff>
    </xdr:from>
    <xdr:to>
      <xdr:col>107</xdr:col>
      <xdr:colOff>101600</xdr:colOff>
      <xdr:row>86</xdr:row>
      <xdr:rowOff>4318</xdr:rowOff>
    </xdr:to>
    <xdr:sp macro="" textlink="">
      <xdr:nvSpPr>
        <xdr:cNvPr id="315" name="フローチャート: 判断 314">
          <a:extLst>
            <a:ext uri="{FF2B5EF4-FFF2-40B4-BE49-F238E27FC236}">
              <a16:creationId xmlns:a16="http://schemas.microsoft.com/office/drawing/2014/main" id="{8C74A72C-8CA4-4C5C-A495-4A9625AFF2FD}"/>
            </a:ext>
          </a:extLst>
        </xdr:cNvPr>
        <xdr:cNvSpPr/>
      </xdr:nvSpPr>
      <xdr:spPr>
        <a:xfrm>
          <a:off x="17937480" y="1432356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117602</xdr:rowOff>
    </xdr:from>
    <xdr:to>
      <xdr:col>102</xdr:col>
      <xdr:colOff>165100</xdr:colOff>
      <xdr:row>86</xdr:row>
      <xdr:rowOff>47752</xdr:rowOff>
    </xdr:to>
    <xdr:sp macro="" textlink="">
      <xdr:nvSpPr>
        <xdr:cNvPr id="316" name="フローチャート: 判断 315">
          <a:extLst>
            <a:ext uri="{FF2B5EF4-FFF2-40B4-BE49-F238E27FC236}">
              <a16:creationId xmlns:a16="http://schemas.microsoft.com/office/drawing/2014/main" id="{2243315E-CA2E-4354-BFAA-08764FAA984D}"/>
            </a:ext>
          </a:extLst>
        </xdr:cNvPr>
        <xdr:cNvSpPr/>
      </xdr:nvSpPr>
      <xdr:spPr>
        <a:xfrm>
          <a:off x="17162780" y="1436700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109982</xdr:rowOff>
    </xdr:from>
    <xdr:to>
      <xdr:col>98</xdr:col>
      <xdr:colOff>38100</xdr:colOff>
      <xdr:row>86</xdr:row>
      <xdr:rowOff>40132</xdr:rowOff>
    </xdr:to>
    <xdr:sp macro="" textlink="">
      <xdr:nvSpPr>
        <xdr:cNvPr id="317" name="フローチャート: 判断 316">
          <a:extLst>
            <a:ext uri="{FF2B5EF4-FFF2-40B4-BE49-F238E27FC236}">
              <a16:creationId xmlns:a16="http://schemas.microsoft.com/office/drawing/2014/main" id="{8CC2E1F3-73E5-4216-BE60-C4FF83D873F6}"/>
            </a:ext>
          </a:extLst>
        </xdr:cNvPr>
        <xdr:cNvSpPr/>
      </xdr:nvSpPr>
      <xdr:spPr>
        <a:xfrm>
          <a:off x="16388080" y="1435938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318" name="テキスト ボックス 317">
          <a:extLst>
            <a:ext uri="{FF2B5EF4-FFF2-40B4-BE49-F238E27FC236}">
              <a16:creationId xmlns:a16="http://schemas.microsoft.com/office/drawing/2014/main" id="{03C5233A-1004-4112-B75D-D378C664B955}"/>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319" name="テキスト ボックス 318">
          <a:extLst>
            <a:ext uri="{FF2B5EF4-FFF2-40B4-BE49-F238E27FC236}">
              <a16:creationId xmlns:a16="http://schemas.microsoft.com/office/drawing/2014/main" id="{9A8015F9-3593-4E59-B4BB-2C41A0230B26}"/>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320" name="テキスト ボックス 319">
          <a:extLst>
            <a:ext uri="{FF2B5EF4-FFF2-40B4-BE49-F238E27FC236}">
              <a16:creationId xmlns:a16="http://schemas.microsoft.com/office/drawing/2014/main" id="{D4580523-361D-4533-8FD8-65DF7FB6D070}"/>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321" name="テキスト ボックス 320">
          <a:extLst>
            <a:ext uri="{FF2B5EF4-FFF2-40B4-BE49-F238E27FC236}">
              <a16:creationId xmlns:a16="http://schemas.microsoft.com/office/drawing/2014/main" id="{D29C647F-78E7-4FF1-912C-6638AE1896B3}"/>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322" name="テキスト ボックス 321">
          <a:extLst>
            <a:ext uri="{FF2B5EF4-FFF2-40B4-BE49-F238E27FC236}">
              <a16:creationId xmlns:a16="http://schemas.microsoft.com/office/drawing/2014/main" id="{6A969B49-F52B-49D4-92BD-AE839FF3F2E1}"/>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30735</xdr:rowOff>
    </xdr:from>
    <xdr:to>
      <xdr:col>116</xdr:col>
      <xdr:colOff>114300</xdr:colOff>
      <xdr:row>86</xdr:row>
      <xdr:rowOff>132335</xdr:rowOff>
    </xdr:to>
    <xdr:sp macro="" textlink="">
      <xdr:nvSpPr>
        <xdr:cNvPr id="323" name="楕円 322">
          <a:extLst>
            <a:ext uri="{FF2B5EF4-FFF2-40B4-BE49-F238E27FC236}">
              <a16:creationId xmlns:a16="http://schemas.microsoft.com/office/drawing/2014/main" id="{B82DEE7C-A134-4EFD-BCE3-DCE159706F4D}"/>
            </a:ext>
          </a:extLst>
        </xdr:cNvPr>
        <xdr:cNvSpPr/>
      </xdr:nvSpPr>
      <xdr:spPr>
        <a:xfrm>
          <a:off x="19458940" y="14447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117112</xdr:rowOff>
    </xdr:from>
    <xdr:ext cx="469744" cy="259045"/>
    <xdr:sp macro="" textlink="">
      <xdr:nvSpPr>
        <xdr:cNvPr id="324" name="【消防施設】&#10;一人当たり面積該当値テキスト">
          <a:extLst>
            <a:ext uri="{FF2B5EF4-FFF2-40B4-BE49-F238E27FC236}">
              <a16:creationId xmlns:a16="http://schemas.microsoft.com/office/drawing/2014/main" id="{9F919EF2-F8BA-455A-BC28-5D2D2F4AA9ED}"/>
            </a:ext>
          </a:extLst>
        </xdr:cNvPr>
        <xdr:cNvSpPr txBox="1"/>
      </xdr:nvSpPr>
      <xdr:spPr>
        <a:xfrm>
          <a:off x="19547840" y="14366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31496</xdr:rowOff>
    </xdr:from>
    <xdr:to>
      <xdr:col>112</xdr:col>
      <xdr:colOff>38100</xdr:colOff>
      <xdr:row>86</xdr:row>
      <xdr:rowOff>133096</xdr:rowOff>
    </xdr:to>
    <xdr:sp macro="" textlink="">
      <xdr:nvSpPr>
        <xdr:cNvPr id="325" name="楕円 324">
          <a:extLst>
            <a:ext uri="{FF2B5EF4-FFF2-40B4-BE49-F238E27FC236}">
              <a16:creationId xmlns:a16="http://schemas.microsoft.com/office/drawing/2014/main" id="{39B87266-CAC9-4A64-B80A-25EC9F5E8173}"/>
            </a:ext>
          </a:extLst>
        </xdr:cNvPr>
        <xdr:cNvSpPr/>
      </xdr:nvSpPr>
      <xdr:spPr>
        <a:xfrm>
          <a:off x="18735040" y="1444853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81535</xdr:rowOff>
    </xdr:from>
    <xdr:to>
      <xdr:col>116</xdr:col>
      <xdr:colOff>63500</xdr:colOff>
      <xdr:row>86</xdr:row>
      <xdr:rowOff>82296</xdr:rowOff>
    </xdr:to>
    <xdr:cxnSp macro="">
      <xdr:nvCxnSpPr>
        <xdr:cNvPr id="326" name="直線コネクタ 325">
          <a:extLst>
            <a:ext uri="{FF2B5EF4-FFF2-40B4-BE49-F238E27FC236}">
              <a16:creationId xmlns:a16="http://schemas.microsoft.com/office/drawing/2014/main" id="{FB9F99D8-032C-412F-9C29-D2DA357FEA8E}"/>
            </a:ext>
          </a:extLst>
        </xdr:cNvPr>
        <xdr:cNvCxnSpPr/>
      </xdr:nvCxnSpPr>
      <xdr:spPr>
        <a:xfrm flipV="1">
          <a:off x="18778220" y="14498575"/>
          <a:ext cx="731520" cy="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32638</xdr:rowOff>
    </xdr:from>
    <xdr:to>
      <xdr:col>107</xdr:col>
      <xdr:colOff>101600</xdr:colOff>
      <xdr:row>86</xdr:row>
      <xdr:rowOff>134238</xdr:rowOff>
    </xdr:to>
    <xdr:sp macro="" textlink="">
      <xdr:nvSpPr>
        <xdr:cNvPr id="327" name="楕円 326">
          <a:extLst>
            <a:ext uri="{FF2B5EF4-FFF2-40B4-BE49-F238E27FC236}">
              <a16:creationId xmlns:a16="http://schemas.microsoft.com/office/drawing/2014/main" id="{98D044D2-62F3-45CE-A187-7B14CCD2D659}"/>
            </a:ext>
          </a:extLst>
        </xdr:cNvPr>
        <xdr:cNvSpPr/>
      </xdr:nvSpPr>
      <xdr:spPr>
        <a:xfrm>
          <a:off x="17937480" y="14449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82296</xdr:rowOff>
    </xdr:from>
    <xdr:to>
      <xdr:col>111</xdr:col>
      <xdr:colOff>177800</xdr:colOff>
      <xdr:row>86</xdr:row>
      <xdr:rowOff>83438</xdr:rowOff>
    </xdr:to>
    <xdr:cxnSp macro="">
      <xdr:nvCxnSpPr>
        <xdr:cNvPr id="328" name="直線コネクタ 327">
          <a:extLst>
            <a:ext uri="{FF2B5EF4-FFF2-40B4-BE49-F238E27FC236}">
              <a16:creationId xmlns:a16="http://schemas.microsoft.com/office/drawing/2014/main" id="{15BE40E4-C8D2-4D90-BE3B-923A3D877A9C}"/>
            </a:ext>
          </a:extLst>
        </xdr:cNvPr>
        <xdr:cNvCxnSpPr/>
      </xdr:nvCxnSpPr>
      <xdr:spPr>
        <a:xfrm flipV="1">
          <a:off x="17988280" y="14499336"/>
          <a:ext cx="789940" cy="1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33401</xdr:rowOff>
    </xdr:from>
    <xdr:to>
      <xdr:col>102</xdr:col>
      <xdr:colOff>165100</xdr:colOff>
      <xdr:row>86</xdr:row>
      <xdr:rowOff>135001</xdr:rowOff>
    </xdr:to>
    <xdr:sp macro="" textlink="">
      <xdr:nvSpPr>
        <xdr:cNvPr id="329" name="楕円 328">
          <a:extLst>
            <a:ext uri="{FF2B5EF4-FFF2-40B4-BE49-F238E27FC236}">
              <a16:creationId xmlns:a16="http://schemas.microsoft.com/office/drawing/2014/main" id="{C17A2862-F7AA-48AF-AE2A-124B3D202651}"/>
            </a:ext>
          </a:extLst>
        </xdr:cNvPr>
        <xdr:cNvSpPr/>
      </xdr:nvSpPr>
      <xdr:spPr>
        <a:xfrm>
          <a:off x="17162780" y="14450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83438</xdr:rowOff>
    </xdr:from>
    <xdr:to>
      <xdr:col>107</xdr:col>
      <xdr:colOff>50800</xdr:colOff>
      <xdr:row>86</xdr:row>
      <xdr:rowOff>84201</xdr:rowOff>
    </xdr:to>
    <xdr:cxnSp macro="">
      <xdr:nvCxnSpPr>
        <xdr:cNvPr id="330" name="直線コネクタ 329">
          <a:extLst>
            <a:ext uri="{FF2B5EF4-FFF2-40B4-BE49-F238E27FC236}">
              <a16:creationId xmlns:a16="http://schemas.microsoft.com/office/drawing/2014/main" id="{416EF1A8-D084-4949-A8F7-976D377B34B8}"/>
            </a:ext>
          </a:extLst>
        </xdr:cNvPr>
        <xdr:cNvCxnSpPr/>
      </xdr:nvCxnSpPr>
      <xdr:spPr>
        <a:xfrm flipV="1">
          <a:off x="17213580" y="14500478"/>
          <a:ext cx="77470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33401</xdr:rowOff>
    </xdr:from>
    <xdr:to>
      <xdr:col>98</xdr:col>
      <xdr:colOff>38100</xdr:colOff>
      <xdr:row>86</xdr:row>
      <xdr:rowOff>135001</xdr:rowOff>
    </xdr:to>
    <xdr:sp macro="" textlink="">
      <xdr:nvSpPr>
        <xdr:cNvPr id="331" name="楕円 330">
          <a:extLst>
            <a:ext uri="{FF2B5EF4-FFF2-40B4-BE49-F238E27FC236}">
              <a16:creationId xmlns:a16="http://schemas.microsoft.com/office/drawing/2014/main" id="{29B6DD59-8EC3-42B4-894B-6A38945CA613}"/>
            </a:ext>
          </a:extLst>
        </xdr:cNvPr>
        <xdr:cNvSpPr/>
      </xdr:nvSpPr>
      <xdr:spPr>
        <a:xfrm>
          <a:off x="16388080" y="1445044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84201</xdr:rowOff>
    </xdr:from>
    <xdr:to>
      <xdr:col>102</xdr:col>
      <xdr:colOff>114300</xdr:colOff>
      <xdr:row>86</xdr:row>
      <xdr:rowOff>84201</xdr:rowOff>
    </xdr:to>
    <xdr:cxnSp macro="">
      <xdr:nvCxnSpPr>
        <xdr:cNvPr id="332" name="直線コネクタ 331">
          <a:extLst>
            <a:ext uri="{FF2B5EF4-FFF2-40B4-BE49-F238E27FC236}">
              <a16:creationId xmlns:a16="http://schemas.microsoft.com/office/drawing/2014/main" id="{0BC18749-5254-41F1-BD4B-1F246E0A8229}"/>
            </a:ext>
          </a:extLst>
        </xdr:cNvPr>
        <xdr:cNvCxnSpPr/>
      </xdr:nvCxnSpPr>
      <xdr:spPr>
        <a:xfrm>
          <a:off x="16431260" y="14501241"/>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71138</xdr:rowOff>
    </xdr:from>
    <xdr:ext cx="469744" cy="259045"/>
    <xdr:sp macro="" textlink="">
      <xdr:nvSpPr>
        <xdr:cNvPr id="333" name="n_1aveValue【消防施設】&#10;一人当たり面積">
          <a:extLst>
            <a:ext uri="{FF2B5EF4-FFF2-40B4-BE49-F238E27FC236}">
              <a16:creationId xmlns:a16="http://schemas.microsoft.com/office/drawing/2014/main" id="{9C9C7257-86AC-4FEB-B0BD-F8F4A5BB4ADD}"/>
            </a:ext>
          </a:extLst>
        </xdr:cNvPr>
        <xdr:cNvSpPr txBox="1"/>
      </xdr:nvSpPr>
      <xdr:spPr>
        <a:xfrm>
          <a:off x="18561127" y="14152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20845</xdr:rowOff>
    </xdr:from>
    <xdr:ext cx="469744" cy="259045"/>
    <xdr:sp macro="" textlink="">
      <xdr:nvSpPr>
        <xdr:cNvPr id="334" name="n_2aveValue【消防施設】&#10;一人当たり面積">
          <a:extLst>
            <a:ext uri="{FF2B5EF4-FFF2-40B4-BE49-F238E27FC236}">
              <a16:creationId xmlns:a16="http://schemas.microsoft.com/office/drawing/2014/main" id="{6239C92C-AEE8-4B15-A421-194E6A345CEC}"/>
            </a:ext>
          </a:extLst>
        </xdr:cNvPr>
        <xdr:cNvSpPr txBox="1"/>
      </xdr:nvSpPr>
      <xdr:spPr>
        <a:xfrm>
          <a:off x="17776267" y="14102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64279</xdr:rowOff>
    </xdr:from>
    <xdr:ext cx="469744" cy="259045"/>
    <xdr:sp macro="" textlink="">
      <xdr:nvSpPr>
        <xdr:cNvPr id="335" name="n_3aveValue【消防施設】&#10;一人当たり面積">
          <a:extLst>
            <a:ext uri="{FF2B5EF4-FFF2-40B4-BE49-F238E27FC236}">
              <a16:creationId xmlns:a16="http://schemas.microsoft.com/office/drawing/2014/main" id="{CE3E16A8-DA2B-4391-B72F-892885C118C8}"/>
            </a:ext>
          </a:extLst>
        </xdr:cNvPr>
        <xdr:cNvSpPr txBox="1"/>
      </xdr:nvSpPr>
      <xdr:spPr>
        <a:xfrm>
          <a:off x="17001567" y="14146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56659</xdr:rowOff>
    </xdr:from>
    <xdr:ext cx="469744" cy="259045"/>
    <xdr:sp macro="" textlink="">
      <xdr:nvSpPr>
        <xdr:cNvPr id="336" name="n_4aveValue【消防施設】&#10;一人当たり面積">
          <a:extLst>
            <a:ext uri="{FF2B5EF4-FFF2-40B4-BE49-F238E27FC236}">
              <a16:creationId xmlns:a16="http://schemas.microsoft.com/office/drawing/2014/main" id="{8B8AA255-9E3B-4E87-9112-BE7714A38B9D}"/>
            </a:ext>
          </a:extLst>
        </xdr:cNvPr>
        <xdr:cNvSpPr txBox="1"/>
      </xdr:nvSpPr>
      <xdr:spPr>
        <a:xfrm>
          <a:off x="16226867" y="14138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124223</xdr:rowOff>
    </xdr:from>
    <xdr:ext cx="469744" cy="259045"/>
    <xdr:sp macro="" textlink="">
      <xdr:nvSpPr>
        <xdr:cNvPr id="337" name="n_1mainValue【消防施設】&#10;一人当たり面積">
          <a:extLst>
            <a:ext uri="{FF2B5EF4-FFF2-40B4-BE49-F238E27FC236}">
              <a16:creationId xmlns:a16="http://schemas.microsoft.com/office/drawing/2014/main" id="{F65ADAA2-998F-4223-BC7E-5550EDDA8466}"/>
            </a:ext>
          </a:extLst>
        </xdr:cNvPr>
        <xdr:cNvSpPr txBox="1"/>
      </xdr:nvSpPr>
      <xdr:spPr>
        <a:xfrm>
          <a:off x="18561127" y="14541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125365</xdr:rowOff>
    </xdr:from>
    <xdr:ext cx="469744" cy="259045"/>
    <xdr:sp macro="" textlink="">
      <xdr:nvSpPr>
        <xdr:cNvPr id="338" name="n_2mainValue【消防施設】&#10;一人当たり面積">
          <a:extLst>
            <a:ext uri="{FF2B5EF4-FFF2-40B4-BE49-F238E27FC236}">
              <a16:creationId xmlns:a16="http://schemas.microsoft.com/office/drawing/2014/main" id="{C7CBDFFB-5330-49B9-B42C-CFC41A5AE4A5}"/>
            </a:ext>
          </a:extLst>
        </xdr:cNvPr>
        <xdr:cNvSpPr txBox="1"/>
      </xdr:nvSpPr>
      <xdr:spPr>
        <a:xfrm>
          <a:off x="17776267" y="14542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126128</xdr:rowOff>
    </xdr:from>
    <xdr:ext cx="469744" cy="259045"/>
    <xdr:sp macro="" textlink="">
      <xdr:nvSpPr>
        <xdr:cNvPr id="339" name="n_3mainValue【消防施設】&#10;一人当たり面積">
          <a:extLst>
            <a:ext uri="{FF2B5EF4-FFF2-40B4-BE49-F238E27FC236}">
              <a16:creationId xmlns:a16="http://schemas.microsoft.com/office/drawing/2014/main" id="{FB495C48-DB2A-4EA3-A47A-ED636EFD972C}"/>
            </a:ext>
          </a:extLst>
        </xdr:cNvPr>
        <xdr:cNvSpPr txBox="1"/>
      </xdr:nvSpPr>
      <xdr:spPr>
        <a:xfrm>
          <a:off x="17001567" y="14543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126128</xdr:rowOff>
    </xdr:from>
    <xdr:ext cx="469744" cy="259045"/>
    <xdr:sp macro="" textlink="">
      <xdr:nvSpPr>
        <xdr:cNvPr id="340" name="n_4mainValue【消防施設】&#10;一人当たり面積">
          <a:extLst>
            <a:ext uri="{FF2B5EF4-FFF2-40B4-BE49-F238E27FC236}">
              <a16:creationId xmlns:a16="http://schemas.microsoft.com/office/drawing/2014/main" id="{C9CAA22D-AF95-4519-9E33-8546BCFC7E08}"/>
            </a:ext>
          </a:extLst>
        </xdr:cNvPr>
        <xdr:cNvSpPr txBox="1"/>
      </xdr:nvSpPr>
      <xdr:spPr>
        <a:xfrm>
          <a:off x="16226867" y="14543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341" name="正方形/長方形 340">
          <a:extLst>
            <a:ext uri="{FF2B5EF4-FFF2-40B4-BE49-F238E27FC236}">
              <a16:creationId xmlns:a16="http://schemas.microsoft.com/office/drawing/2014/main" id="{CA460D41-B498-422B-B4FD-4751E23A8ED3}"/>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342" name="正方形/長方形 341">
          <a:extLst>
            <a:ext uri="{FF2B5EF4-FFF2-40B4-BE49-F238E27FC236}">
              <a16:creationId xmlns:a16="http://schemas.microsoft.com/office/drawing/2014/main" id="{5C259DB5-76BA-4674-ADD1-EAB471688ADF}"/>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343" name="正方形/長方形 342">
          <a:extLst>
            <a:ext uri="{FF2B5EF4-FFF2-40B4-BE49-F238E27FC236}">
              <a16:creationId xmlns:a16="http://schemas.microsoft.com/office/drawing/2014/main" id="{2B6B70BE-3963-4EBF-AEF2-0DD0B8DDC9F5}"/>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344" name="正方形/長方形 343">
          <a:extLst>
            <a:ext uri="{FF2B5EF4-FFF2-40B4-BE49-F238E27FC236}">
              <a16:creationId xmlns:a16="http://schemas.microsoft.com/office/drawing/2014/main" id="{5356FF75-8ED9-4437-A7E7-6FD39B064E3B}"/>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345" name="正方形/長方形 344">
          <a:extLst>
            <a:ext uri="{FF2B5EF4-FFF2-40B4-BE49-F238E27FC236}">
              <a16:creationId xmlns:a16="http://schemas.microsoft.com/office/drawing/2014/main" id="{B0950517-BC9A-4EE9-A365-CFDCD641F860}"/>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346" name="正方形/長方形 345">
          <a:extLst>
            <a:ext uri="{FF2B5EF4-FFF2-40B4-BE49-F238E27FC236}">
              <a16:creationId xmlns:a16="http://schemas.microsoft.com/office/drawing/2014/main" id="{ABC65A32-09C1-4083-B1D7-0CFEAA710002}"/>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347" name="正方形/長方形 346">
          <a:extLst>
            <a:ext uri="{FF2B5EF4-FFF2-40B4-BE49-F238E27FC236}">
              <a16:creationId xmlns:a16="http://schemas.microsoft.com/office/drawing/2014/main" id="{408B0F47-862D-4C81-A521-20D652D96E7B}"/>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348" name="正方形/長方形 347">
          <a:extLst>
            <a:ext uri="{FF2B5EF4-FFF2-40B4-BE49-F238E27FC236}">
              <a16:creationId xmlns:a16="http://schemas.microsoft.com/office/drawing/2014/main" id="{F3DD2C59-E888-4B39-A60D-B4406CDD5AB5}"/>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349" name="テキスト ボックス 348">
          <a:extLst>
            <a:ext uri="{FF2B5EF4-FFF2-40B4-BE49-F238E27FC236}">
              <a16:creationId xmlns:a16="http://schemas.microsoft.com/office/drawing/2014/main" id="{19862174-8A50-4F28-B0E5-6D91C0C77CE8}"/>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350" name="直線コネクタ 349">
          <a:extLst>
            <a:ext uri="{FF2B5EF4-FFF2-40B4-BE49-F238E27FC236}">
              <a16:creationId xmlns:a16="http://schemas.microsoft.com/office/drawing/2014/main" id="{958DBD4A-F004-40E4-9545-E88678FF5C10}"/>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351" name="テキスト ボックス 350">
          <a:extLst>
            <a:ext uri="{FF2B5EF4-FFF2-40B4-BE49-F238E27FC236}">
              <a16:creationId xmlns:a16="http://schemas.microsoft.com/office/drawing/2014/main" id="{D3175E4B-1F2B-4DA9-94DC-D4DBFB579B4A}"/>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352" name="直線コネクタ 351">
          <a:extLst>
            <a:ext uri="{FF2B5EF4-FFF2-40B4-BE49-F238E27FC236}">
              <a16:creationId xmlns:a16="http://schemas.microsoft.com/office/drawing/2014/main" id="{4C94C8FC-4852-46A9-8367-0AF31A47369C}"/>
            </a:ext>
          </a:extLst>
        </xdr:cNvPr>
        <xdr:cNvCxnSpPr/>
      </xdr:nvCxnSpPr>
      <xdr:spPr>
        <a:xfrm>
          <a:off x="10960100" y="1830813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353" name="テキスト ボックス 352">
          <a:extLst>
            <a:ext uri="{FF2B5EF4-FFF2-40B4-BE49-F238E27FC236}">
              <a16:creationId xmlns:a16="http://schemas.microsoft.com/office/drawing/2014/main" id="{C4C636CA-E413-42F9-9BE5-B855B5D6DC66}"/>
            </a:ext>
          </a:extLst>
        </xdr:cNvPr>
        <xdr:cNvSpPr txBox="1"/>
      </xdr:nvSpPr>
      <xdr:spPr>
        <a:xfrm>
          <a:off x="1056150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354" name="直線コネクタ 353">
          <a:extLst>
            <a:ext uri="{FF2B5EF4-FFF2-40B4-BE49-F238E27FC236}">
              <a16:creationId xmlns:a16="http://schemas.microsoft.com/office/drawing/2014/main" id="{3766E40D-EAF0-41D2-9D09-1BE1860B9A0B}"/>
            </a:ext>
          </a:extLst>
        </xdr:cNvPr>
        <xdr:cNvCxnSpPr/>
      </xdr:nvCxnSpPr>
      <xdr:spPr>
        <a:xfrm>
          <a:off x="10960100" y="179891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355" name="テキスト ボックス 354">
          <a:extLst>
            <a:ext uri="{FF2B5EF4-FFF2-40B4-BE49-F238E27FC236}">
              <a16:creationId xmlns:a16="http://schemas.microsoft.com/office/drawing/2014/main" id="{6136ACFE-63F2-400F-913B-BC85E772ADA4}"/>
            </a:ext>
          </a:extLst>
        </xdr:cNvPr>
        <xdr:cNvSpPr txBox="1"/>
      </xdr:nvSpPr>
      <xdr:spPr>
        <a:xfrm>
          <a:off x="1060276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356" name="直線コネクタ 355">
          <a:extLst>
            <a:ext uri="{FF2B5EF4-FFF2-40B4-BE49-F238E27FC236}">
              <a16:creationId xmlns:a16="http://schemas.microsoft.com/office/drawing/2014/main" id="{91A4C61B-9D26-44C3-B9B7-7938DF015A93}"/>
            </a:ext>
          </a:extLst>
        </xdr:cNvPr>
        <xdr:cNvCxnSpPr/>
      </xdr:nvCxnSpPr>
      <xdr:spPr>
        <a:xfrm>
          <a:off x="10960100" y="1767023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357" name="テキスト ボックス 356">
          <a:extLst>
            <a:ext uri="{FF2B5EF4-FFF2-40B4-BE49-F238E27FC236}">
              <a16:creationId xmlns:a16="http://schemas.microsoft.com/office/drawing/2014/main" id="{D43A8C3B-B96C-4BE2-9C41-A15388F6593B}"/>
            </a:ext>
          </a:extLst>
        </xdr:cNvPr>
        <xdr:cNvSpPr txBox="1"/>
      </xdr:nvSpPr>
      <xdr:spPr>
        <a:xfrm>
          <a:off x="1060276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358" name="直線コネクタ 357">
          <a:extLst>
            <a:ext uri="{FF2B5EF4-FFF2-40B4-BE49-F238E27FC236}">
              <a16:creationId xmlns:a16="http://schemas.microsoft.com/office/drawing/2014/main" id="{B1EF26EA-7C49-41A9-84D1-4973A0D3B6D4}"/>
            </a:ext>
          </a:extLst>
        </xdr:cNvPr>
        <xdr:cNvCxnSpPr/>
      </xdr:nvCxnSpPr>
      <xdr:spPr>
        <a:xfrm>
          <a:off x="10960100" y="1735128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359" name="テキスト ボックス 358">
          <a:extLst>
            <a:ext uri="{FF2B5EF4-FFF2-40B4-BE49-F238E27FC236}">
              <a16:creationId xmlns:a16="http://schemas.microsoft.com/office/drawing/2014/main" id="{13FF2932-F267-4563-8F34-CF93B538D267}"/>
            </a:ext>
          </a:extLst>
        </xdr:cNvPr>
        <xdr:cNvSpPr txBox="1"/>
      </xdr:nvSpPr>
      <xdr:spPr>
        <a:xfrm>
          <a:off x="1060276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360" name="直線コネクタ 359">
          <a:extLst>
            <a:ext uri="{FF2B5EF4-FFF2-40B4-BE49-F238E27FC236}">
              <a16:creationId xmlns:a16="http://schemas.microsoft.com/office/drawing/2014/main" id="{C35B53D7-F9F8-4BA5-B51D-89ACA0EBB23B}"/>
            </a:ext>
          </a:extLst>
        </xdr:cNvPr>
        <xdr:cNvCxnSpPr/>
      </xdr:nvCxnSpPr>
      <xdr:spPr>
        <a:xfrm>
          <a:off x="10960100" y="170323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361" name="テキスト ボックス 360">
          <a:extLst>
            <a:ext uri="{FF2B5EF4-FFF2-40B4-BE49-F238E27FC236}">
              <a16:creationId xmlns:a16="http://schemas.microsoft.com/office/drawing/2014/main" id="{E9712302-2A49-4CDC-BA43-0E1CABA1BDE0}"/>
            </a:ext>
          </a:extLst>
        </xdr:cNvPr>
        <xdr:cNvSpPr txBox="1"/>
      </xdr:nvSpPr>
      <xdr:spPr>
        <a:xfrm>
          <a:off x="1060276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362" name="直線コネクタ 361">
          <a:extLst>
            <a:ext uri="{FF2B5EF4-FFF2-40B4-BE49-F238E27FC236}">
              <a16:creationId xmlns:a16="http://schemas.microsoft.com/office/drawing/2014/main" id="{542129B9-1AF4-458D-9BC3-E37E57561EE0}"/>
            </a:ext>
          </a:extLst>
        </xdr:cNvPr>
        <xdr:cNvCxnSpPr/>
      </xdr:nvCxnSpPr>
      <xdr:spPr>
        <a:xfrm>
          <a:off x="10960100" y="1671338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363" name="テキスト ボックス 362">
          <a:extLst>
            <a:ext uri="{FF2B5EF4-FFF2-40B4-BE49-F238E27FC236}">
              <a16:creationId xmlns:a16="http://schemas.microsoft.com/office/drawing/2014/main" id="{D1CA964F-6294-4CEC-8E5A-3C497D98D4F0}"/>
            </a:ext>
          </a:extLst>
        </xdr:cNvPr>
        <xdr:cNvSpPr txBox="1"/>
      </xdr:nvSpPr>
      <xdr:spPr>
        <a:xfrm>
          <a:off x="1066688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364" name="直線コネクタ 363">
          <a:extLst>
            <a:ext uri="{FF2B5EF4-FFF2-40B4-BE49-F238E27FC236}">
              <a16:creationId xmlns:a16="http://schemas.microsoft.com/office/drawing/2014/main" id="{BAD32676-064A-471B-A318-AD84961D807F}"/>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365" name="【庁舎】&#10;有形固定資産減価償却率グラフ枠">
          <a:extLst>
            <a:ext uri="{FF2B5EF4-FFF2-40B4-BE49-F238E27FC236}">
              <a16:creationId xmlns:a16="http://schemas.microsoft.com/office/drawing/2014/main" id="{F79A8C77-E50C-4638-9652-0A3FB1C13A26}"/>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149679</xdr:rowOff>
    </xdr:from>
    <xdr:to>
      <xdr:col>85</xdr:col>
      <xdr:colOff>126364</xdr:colOff>
      <xdr:row>109</xdr:row>
      <xdr:rowOff>35379</xdr:rowOff>
    </xdr:to>
    <xdr:cxnSp macro="">
      <xdr:nvCxnSpPr>
        <xdr:cNvPr id="366" name="直線コネクタ 365">
          <a:extLst>
            <a:ext uri="{FF2B5EF4-FFF2-40B4-BE49-F238E27FC236}">
              <a16:creationId xmlns:a16="http://schemas.microsoft.com/office/drawing/2014/main" id="{A289708B-F38C-48B2-BA75-C4F9CEA4988C}"/>
            </a:ext>
          </a:extLst>
        </xdr:cNvPr>
        <xdr:cNvCxnSpPr/>
      </xdr:nvCxnSpPr>
      <xdr:spPr>
        <a:xfrm flipV="1">
          <a:off x="14375764" y="16746039"/>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367" name="【庁舎】&#10;有形固定資産減価償却率最小値テキスト">
          <a:extLst>
            <a:ext uri="{FF2B5EF4-FFF2-40B4-BE49-F238E27FC236}">
              <a16:creationId xmlns:a16="http://schemas.microsoft.com/office/drawing/2014/main" id="{808D84FB-0A3D-499D-8C22-BFC133EAB09E}"/>
            </a:ext>
          </a:extLst>
        </xdr:cNvPr>
        <xdr:cNvSpPr txBox="1"/>
      </xdr:nvSpPr>
      <xdr:spPr>
        <a:xfrm>
          <a:off x="14414500" y="18311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368" name="直線コネクタ 367">
          <a:extLst>
            <a:ext uri="{FF2B5EF4-FFF2-40B4-BE49-F238E27FC236}">
              <a16:creationId xmlns:a16="http://schemas.microsoft.com/office/drawing/2014/main" id="{490EA635-B415-4321-8BF1-2FD1EFFF0F48}"/>
            </a:ext>
          </a:extLst>
        </xdr:cNvPr>
        <xdr:cNvCxnSpPr/>
      </xdr:nvCxnSpPr>
      <xdr:spPr>
        <a:xfrm>
          <a:off x="14287500" y="183081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96356</xdr:rowOff>
    </xdr:from>
    <xdr:ext cx="340478" cy="259045"/>
    <xdr:sp macro="" textlink="">
      <xdr:nvSpPr>
        <xdr:cNvPr id="369" name="【庁舎】&#10;有形固定資産減価償却率最大値テキスト">
          <a:extLst>
            <a:ext uri="{FF2B5EF4-FFF2-40B4-BE49-F238E27FC236}">
              <a16:creationId xmlns:a16="http://schemas.microsoft.com/office/drawing/2014/main" id="{FAC53EB7-5283-43F8-98C2-3B433F310EEE}"/>
            </a:ext>
          </a:extLst>
        </xdr:cNvPr>
        <xdr:cNvSpPr txBox="1"/>
      </xdr:nvSpPr>
      <xdr:spPr>
        <a:xfrm>
          <a:off x="14414500" y="1652507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149679</xdr:rowOff>
    </xdr:from>
    <xdr:to>
      <xdr:col>86</xdr:col>
      <xdr:colOff>25400</xdr:colOff>
      <xdr:row>99</xdr:row>
      <xdr:rowOff>149679</xdr:rowOff>
    </xdr:to>
    <xdr:cxnSp macro="">
      <xdr:nvCxnSpPr>
        <xdr:cNvPr id="370" name="直線コネクタ 369">
          <a:extLst>
            <a:ext uri="{FF2B5EF4-FFF2-40B4-BE49-F238E27FC236}">
              <a16:creationId xmlns:a16="http://schemas.microsoft.com/office/drawing/2014/main" id="{45E708F8-B6FA-4921-88A4-972CB9D78DE2}"/>
            </a:ext>
          </a:extLst>
        </xdr:cNvPr>
        <xdr:cNvCxnSpPr/>
      </xdr:nvCxnSpPr>
      <xdr:spPr>
        <a:xfrm>
          <a:off x="14287500" y="167460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31948</xdr:rowOff>
    </xdr:from>
    <xdr:ext cx="405111" cy="259045"/>
    <xdr:sp macro="" textlink="">
      <xdr:nvSpPr>
        <xdr:cNvPr id="371" name="【庁舎】&#10;有形固定資産減価償却率平均値テキスト">
          <a:extLst>
            <a:ext uri="{FF2B5EF4-FFF2-40B4-BE49-F238E27FC236}">
              <a16:creationId xmlns:a16="http://schemas.microsoft.com/office/drawing/2014/main" id="{EFF3C67A-BDC1-4B75-B3D8-FD7A4DBCD7FC}"/>
            </a:ext>
          </a:extLst>
        </xdr:cNvPr>
        <xdr:cNvSpPr txBox="1"/>
      </xdr:nvSpPr>
      <xdr:spPr>
        <a:xfrm>
          <a:off x="14414500" y="1729886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9071</xdr:rowOff>
    </xdr:from>
    <xdr:to>
      <xdr:col>85</xdr:col>
      <xdr:colOff>177800</xdr:colOff>
      <xdr:row>104</xdr:row>
      <xdr:rowOff>110671</xdr:rowOff>
    </xdr:to>
    <xdr:sp macro="" textlink="">
      <xdr:nvSpPr>
        <xdr:cNvPr id="372" name="フローチャート: 判断 371">
          <a:extLst>
            <a:ext uri="{FF2B5EF4-FFF2-40B4-BE49-F238E27FC236}">
              <a16:creationId xmlns:a16="http://schemas.microsoft.com/office/drawing/2014/main" id="{C9E83164-C3A0-4705-98C2-87CFCCF78040}"/>
            </a:ext>
          </a:extLst>
        </xdr:cNvPr>
        <xdr:cNvSpPr/>
      </xdr:nvSpPr>
      <xdr:spPr>
        <a:xfrm>
          <a:off x="14325600" y="17443631"/>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59689</xdr:rowOff>
    </xdr:from>
    <xdr:to>
      <xdr:col>81</xdr:col>
      <xdr:colOff>101600</xdr:colOff>
      <xdr:row>104</xdr:row>
      <xdr:rowOff>161289</xdr:rowOff>
    </xdr:to>
    <xdr:sp macro="" textlink="">
      <xdr:nvSpPr>
        <xdr:cNvPr id="373" name="フローチャート: 判断 372">
          <a:extLst>
            <a:ext uri="{FF2B5EF4-FFF2-40B4-BE49-F238E27FC236}">
              <a16:creationId xmlns:a16="http://schemas.microsoft.com/office/drawing/2014/main" id="{1752F8BA-C149-445E-8B13-18948497864D}"/>
            </a:ext>
          </a:extLst>
        </xdr:cNvPr>
        <xdr:cNvSpPr/>
      </xdr:nvSpPr>
      <xdr:spPr>
        <a:xfrm>
          <a:off x="13578840" y="17494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58057</xdr:rowOff>
    </xdr:from>
    <xdr:to>
      <xdr:col>76</xdr:col>
      <xdr:colOff>165100</xdr:colOff>
      <xdr:row>104</xdr:row>
      <xdr:rowOff>159657</xdr:rowOff>
    </xdr:to>
    <xdr:sp macro="" textlink="">
      <xdr:nvSpPr>
        <xdr:cNvPr id="374" name="フローチャート: 判断 373">
          <a:extLst>
            <a:ext uri="{FF2B5EF4-FFF2-40B4-BE49-F238E27FC236}">
              <a16:creationId xmlns:a16="http://schemas.microsoft.com/office/drawing/2014/main" id="{BC467C65-6FEA-4968-878D-7AE2AF4822EA}"/>
            </a:ext>
          </a:extLst>
        </xdr:cNvPr>
        <xdr:cNvSpPr/>
      </xdr:nvSpPr>
      <xdr:spPr>
        <a:xfrm>
          <a:off x="12804140" y="17492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53158</xdr:rowOff>
    </xdr:from>
    <xdr:to>
      <xdr:col>72</xdr:col>
      <xdr:colOff>38100</xdr:colOff>
      <xdr:row>105</xdr:row>
      <xdr:rowOff>154758</xdr:rowOff>
    </xdr:to>
    <xdr:sp macro="" textlink="">
      <xdr:nvSpPr>
        <xdr:cNvPr id="375" name="フローチャート: 判断 374">
          <a:extLst>
            <a:ext uri="{FF2B5EF4-FFF2-40B4-BE49-F238E27FC236}">
              <a16:creationId xmlns:a16="http://schemas.microsoft.com/office/drawing/2014/main" id="{97330C1C-05D7-432B-A74C-99E6864CDDF5}"/>
            </a:ext>
          </a:extLst>
        </xdr:cNvPr>
        <xdr:cNvSpPr/>
      </xdr:nvSpPr>
      <xdr:spPr>
        <a:xfrm>
          <a:off x="12029440" y="1765535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64588</xdr:rowOff>
    </xdr:from>
    <xdr:to>
      <xdr:col>67</xdr:col>
      <xdr:colOff>101600</xdr:colOff>
      <xdr:row>105</xdr:row>
      <xdr:rowOff>166188</xdr:rowOff>
    </xdr:to>
    <xdr:sp macro="" textlink="">
      <xdr:nvSpPr>
        <xdr:cNvPr id="376" name="フローチャート: 判断 375">
          <a:extLst>
            <a:ext uri="{FF2B5EF4-FFF2-40B4-BE49-F238E27FC236}">
              <a16:creationId xmlns:a16="http://schemas.microsoft.com/office/drawing/2014/main" id="{BC1CDAE3-D7A1-43A5-BC92-598461D9F17D}"/>
            </a:ext>
          </a:extLst>
        </xdr:cNvPr>
        <xdr:cNvSpPr/>
      </xdr:nvSpPr>
      <xdr:spPr>
        <a:xfrm>
          <a:off x="11231880" y="17666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377" name="テキスト ボックス 376">
          <a:extLst>
            <a:ext uri="{FF2B5EF4-FFF2-40B4-BE49-F238E27FC236}">
              <a16:creationId xmlns:a16="http://schemas.microsoft.com/office/drawing/2014/main" id="{DF04E323-8051-4998-9EF5-4F5700F82847}"/>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378" name="テキスト ボックス 377">
          <a:extLst>
            <a:ext uri="{FF2B5EF4-FFF2-40B4-BE49-F238E27FC236}">
              <a16:creationId xmlns:a16="http://schemas.microsoft.com/office/drawing/2014/main" id="{225997CA-C125-4468-A31A-E9340E4D9E95}"/>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379" name="テキスト ボックス 378">
          <a:extLst>
            <a:ext uri="{FF2B5EF4-FFF2-40B4-BE49-F238E27FC236}">
              <a16:creationId xmlns:a16="http://schemas.microsoft.com/office/drawing/2014/main" id="{0C4FF41E-42E4-4191-BE0B-C9C520E5CCC9}"/>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380" name="テキスト ボックス 379">
          <a:extLst>
            <a:ext uri="{FF2B5EF4-FFF2-40B4-BE49-F238E27FC236}">
              <a16:creationId xmlns:a16="http://schemas.microsoft.com/office/drawing/2014/main" id="{46945DCE-D841-456A-80A7-D24151CDBDF6}"/>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381" name="テキスト ボックス 380">
          <a:extLst>
            <a:ext uri="{FF2B5EF4-FFF2-40B4-BE49-F238E27FC236}">
              <a16:creationId xmlns:a16="http://schemas.microsoft.com/office/drawing/2014/main" id="{48D440A0-60F9-424F-95AF-78C5C7F0EEF3}"/>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164193</xdr:rowOff>
    </xdr:from>
    <xdr:to>
      <xdr:col>85</xdr:col>
      <xdr:colOff>177800</xdr:colOff>
      <xdr:row>108</xdr:row>
      <xdr:rowOff>94343</xdr:rowOff>
    </xdr:to>
    <xdr:sp macro="" textlink="">
      <xdr:nvSpPr>
        <xdr:cNvPr id="382" name="楕円 381">
          <a:extLst>
            <a:ext uri="{FF2B5EF4-FFF2-40B4-BE49-F238E27FC236}">
              <a16:creationId xmlns:a16="http://schemas.microsoft.com/office/drawing/2014/main" id="{46B0721C-6B14-4CFA-9933-E4247D1E5096}"/>
            </a:ext>
          </a:extLst>
        </xdr:cNvPr>
        <xdr:cNvSpPr/>
      </xdr:nvSpPr>
      <xdr:spPr>
        <a:xfrm>
          <a:off x="14325600" y="18101673"/>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142620</xdr:rowOff>
    </xdr:from>
    <xdr:ext cx="405111" cy="259045"/>
    <xdr:sp macro="" textlink="">
      <xdr:nvSpPr>
        <xdr:cNvPr id="383" name="【庁舎】&#10;有形固定資産減価償却率該当値テキスト">
          <a:extLst>
            <a:ext uri="{FF2B5EF4-FFF2-40B4-BE49-F238E27FC236}">
              <a16:creationId xmlns:a16="http://schemas.microsoft.com/office/drawing/2014/main" id="{A6A8A366-CE72-49BE-926C-FFAC0E083E67}"/>
            </a:ext>
          </a:extLst>
        </xdr:cNvPr>
        <xdr:cNvSpPr txBox="1"/>
      </xdr:nvSpPr>
      <xdr:spPr>
        <a:xfrm>
          <a:off x="14414500" y="180801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131536</xdr:rowOff>
    </xdr:from>
    <xdr:to>
      <xdr:col>81</xdr:col>
      <xdr:colOff>101600</xdr:colOff>
      <xdr:row>108</xdr:row>
      <xdr:rowOff>61686</xdr:rowOff>
    </xdr:to>
    <xdr:sp macro="" textlink="">
      <xdr:nvSpPr>
        <xdr:cNvPr id="384" name="楕円 383">
          <a:extLst>
            <a:ext uri="{FF2B5EF4-FFF2-40B4-BE49-F238E27FC236}">
              <a16:creationId xmlns:a16="http://schemas.microsoft.com/office/drawing/2014/main" id="{0F32D0B0-D2C2-483B-ABCF-8C9B7500111C}"/>
            </a:ext>
          </a:extLst>
        </xdr:cNvPr>
        <xdr:cNvSpPr/>
      </xdr:nvSpPr>
      <xdr:spPr>
        <a:xfrm>
          <a:off x="13578840" y="1806901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108</xdr:row>
      <xdr:rowOff>10886</xdr:rowOff>
    </xdr:from>
    <xdr:to>
      <xdr:col>85</xdr:col>
      <xdr:colOff>127000</xdr:colOff>
      <xdr:row>108</xdr:row>
      <xdr:rowOff>43543</xdr:rowOff>
    </xdr:to>
    <xdr:cxnSp macro="">
      <xdr:nvCxnSpPr>
        <xdr:cNvPr id="385" name="直線コネクタ 384">
          <a:extLst>
            <a:ext uri="{FF2B5EF4-FFF2-40B4-BE49-F238E27FC236}">
              <a16:creationId xmlns:a16="http://schemas.microsoft.com/office/drawing/2014/main" id="{EE44BF46-0D4F-4E58-AEDF-E6912C7D2FCC}"/>
            </a:ext>
          </a:extLst>
        </xdr:cNvPr>
        <xdr:cNvCxnSpPr/>
      </xdr:nvCxnSpPr>
      <xdr:spPr>
        <a:xfrm>
          <a:off x="13629640" y="18116006"/>
          <a:ext cx="74676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98879</xdr:rowOff>
    </xdr:from>
    <xdr:to>
      <xdr:col>76</xdr:col>
      <xdr:colOff>165100</xdr:colOff>
      <xdr:row>108</xdr:row>
      <xdr:rowOff>29029</xdr:rowOff>
    </xdr:to>
    <xdr:sp macro="" textlink="">
      <xdr:nvSpPr>
        <xdr:cNvPr id="386" name="楕円 385">
          <a:extLst>
            <a:ext uri="{FF2B5EF4-FFF2-40B4-BE49-F238E27FC236}">
              <a16:creationId xmlns:a16="http://schemas.microsoft.com/office/drawing/2014/main" id="{297B7396-8A95-4C99-821D-A4CE37B6DAB4}"/>
            </a:ext>
          </a:extLst>
        </xdr:cNvPr>
        <xdr:cNvSpPr/>
      </xdr:nvSpPr>
      <xdr:spPr>
        <a:xfrm>
          <a:off x="12804140" y="1803635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149679</xdr:rowOff>
    </xdr:from>
    <xdr:to>
      <xdr:col>81</xdr:col>
      <xdr:colOff>50800</xdr:colOff>
      <xdr:row>108</xdr:row>
      <xdr:rowOff>10886</xdr:rowOff>
    </xdr:to>
    <xdr:cxnSp macro="">
      <xdr:nvCxnSpPr>
        <xdr:cNvPr id="387" name="直線コネクタ 386">
          <a:extLst>
            <a:ext uri="{FF2B5EF4-FFF2-40B4-BE49-F238E27FC236}">
              <a16:creationId xmlns:a16="http://schemas.microsoft.com/office/drawing/2014/main" id="{978949E7-3AF9-48B9-BF6B-6B999B11BE7C}"/>
            </a:ext>
          </a:extLst>
        </xdr:cNvPr>
        <xdr:cNvCxnSpPr/>
      </xdr:nvCxnSpPr>
      <xdr:spPr>
        <a:xfrm>
          <a:off x="12854940" y="18087159"/>
          <a:ext cx="774700" cy="28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66221</xdr:rowOff>
    </xdr:from>
    <xdr:to>
      <xdr:col>72</xdr:col>
      <xdr:colOff>38100</xdr:colOff>
      <xdr:row>107</xdr:row>
      <xdr:rowOff>167821</xdr:rowOff>
    </xdr:to>
    <xdr:sp macro="" textlink="">
      <xdr:nvSpPr>
        <xdr:cNvPr id="388" name="楕円 387">
          <a:extLst>
            <a:ext uri="{FF2B5EF4-FFF2-40B4-BE49-F238E27FC236}">
              <a16:creationId xmlns:a16="http://schemas.microsoft.com/office/drawing/2014/main" id="{3CDC5FB1-1325-4B61-8208-1D8C88E36A81}"/>
            </a:ext>
          </a:extLst>
        </xdr:cNvPr>
        <xdr:cNvSpPr/>
      </xdr:nvSpPr>
      <xdr:spPr>
        <a:xfrm>
          <a:off x="12029440" y="1800370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117021</xdr:rowOff>
    </xdr:from>
    <xdr:to>
      <xdr:col>76</xdr:col>
      <xdr:colOff>114300</xdr:colOff>
      <xdr:row>107</xdr:row>
      <xdr:rowOff>149679</xdr:rowOff>
    </xdr:to>
    <xdr:cxnSp macro="">
      <xdr:nvCxnSpPr>
        <xdr:cNvPr id="389" name="直線コネクタ 388">
          <a:extLst>
            <a:ext uri="{FF2B5EF4-FFF2-40B4-BE49-F238E27FC236}">
              <a16:creationId xmlns:a16="http://schemas.microsoft.com/office/drawing/2014/main" id="{C9A9B56B-2312-4295-A82A-0337959D3666}"/>
            </a:ext>
          </a:extLst>
        </xdr:cNvPr>
        <xdr:cNvCxnSpPr/>
      </xdr:nvCxnSpPr>
      <xdr:spPr>
        <a:xfrm>
          <a:off x="12072620" y="18054501"/>
          <a:ext cx="78232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33564</xdr:rowOff>
    </xdr:from>
    <xdr:to>
      <xdr:col>67</xdr:col>
      <xdr:colOff>101600</xdr:colOff>
      <xdr:row>107</xdr:row>
      <xdr:rowOff>135164</xdr:rowOff>
    </xdr:to>
    <xdr:sp macro="" textlink="">
      <xdr:nvSpPr>
        <xdr:cNvPr id="390" name="楕円 389">
          <a:extLst>
            <a:ext uri="{FF2B5EF4-FFF2-40B4-BE49-F238E27FC236}">
              <a16:creationId xmlns:a16="http://schemas.microsoft.com/office/drawing/2014/main" id="{4F54D78C-0ACD-4616-BA6E-DE20E5630DC5}"/>
            </a:ext>
          </a:extLst>
        </xdr:cNvPr>
        <xdr:cNvSpPr/>
      </xdr:nvSpPr>
      <xdr:spPr>
        <a:xfrm>
          <a:off x="11231880" y="17971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84364</xdr:rowOff>
    </xdr:from>
    <xdr:to>
      <xdr:col>71</xdr:col>
      <xdr:colOff>177800</xdr:colOff>
      <xdr:row>107</xdr:row>
      <xdr:rowOff>117021</xdr:rowOff>
    </xdr:to>
    <xdr:cxnSp macro="">
      <xdr:nvCxnSpPr>
        <xdr:cNvPr id="391" name="直線コネクタ 390">
          <a:extLst>
            <a:ext uri="{FF2B5EF4-FFF2-40B4-BE49-F238E27FC236}">
              <a16:creationId xmlns:a16="http://schemas.microsoft.com/office/drawing/2014/main" id="{6594647E-2956-4893-AA58-BD15C9A08840}"/>
            </a:ext>
          </a:extLst>
        </xdr:cNvPr>
        <xdr:cNvCxnSpPr/>
      </xdr:nvCxnSpPr>
      <xdr:spPr>
        <a:xfrm>
          <a:off x="11282680" y="18021844"/>
          <a:ext cx="78994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6366</xdr:rowOff>
    </xdr:from>
    <xdr:ext cx="405111" cy="259045"/>
    <xdr:sp macro="" textlink="">
      <xdr:nvSpPr>
        <xdr:cNvPr id="392" name="n_1aveValue【庁舎】&#10;有形固定資産減価償却率">
          <a:extLst>
            <a:ext uri="{FF2B5EF4-FFF2-40B4-BE49-F238E27FC236}">
              <a16:creationId xmlns:a16="http://schemas.microsoft.com/office/drawing/2014/main" id="{2A8FE1CF-E957-44B8-A9EF-74091ECA3719}"/>
            </a:ext>
          </a:extLst>
        </xdr:cNvPr>
        <xdr:cNvSpPr txBox="1"/>
      </xdr:nvSpPr>
      <xdr:spPr>
        <a:xfrm>
          <a:off x="13437244" y="172732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4734</xdr:rowOff>
    </xdr:from>
    <xdr:ext cx="405111" cy="259045"/>
    <xdr:sp macro="" textlink="">
      <xdr:nvSpPr>
        <xdr:cNvPr id="393" name="n_2aveValue【庁舎】&#10;有形固定資産減価償却率">
          <a:extLst>
            <a:ext uri="{FF2B5EF4-FFF2-40B4-BE49-F238E27FC236}">
              <a16:creationId xmlns:a16="http://schemas.microsoft.com/office/drawing/2014/main" id="{2C7FB524-0154-4516-9902-11D2AAFCF803}"/>
            </a:ext>
          </a:extLst>
        </xdr:cNvPr>
        <xdr:cNvSpPr txBox="1"/>
      </xdr:nvSpPr>
      <xdr:spPr>
        <a:xfrm>
          <a:off x="12675244" y="17271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171285</xdr:rowOff>
    </xdr:from>
    <xdr:ext cx="405111" cy="259045"/>
    <xdr:sp macro="" textlink="">
      <xdr:nvSpPr>
        <xdr:cNvPr id="394" name="n_3aveValue【庁舎】&#10;有形固定資産減価償却率">
          <a:extLst>
            <a:ext uri="{FF2B5EF4-FFF2-40B4-BE49-F238E27FC236}">
              <a16:creationId xmlns:a16="http://schemas.microsoft.com/office/drawing/2014/main" id="{86F10F6E-10FC-46B9-B973-0B9CC377C4B8}"/>
            </a:ext>
          </a:extLst>
        </xdr:cNvPr>
        <xdr:cNvSpPr txBox="1"/>
      </xdr:nvSpPr>
      <xdr:spPr>
        <a:xfrm>
          <a:off x="11900544" y="174382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11265</xdr:rowOff>
    </xdr:from>
    <xdr:ext cx="405111" cy="259045"/>
    <xdr:sp macro="" textlink="">
      <xdr:nvSpPr>
        <xdr:cNvPr id="395" name="n_4aveValue【庁舎】&#10;有形固定資産減価償却率">
          <a:extLst>
            <a:ext uri="{FF2B5EF4-FFF2-40B4-BE49-F238E27FC236}">
              <a16:creationId xmlns:a16="http://schemas.microsoft.com/office/drawing/2014/main" id="{D528046B-14F3-416B-959C-7EC35DA5C7BD}"/>
            </a:ext>
          </a:extLst>
        </xdr:cNvPr>
        <xdr:cNvSpPr txBox="1"/>
      </xdr:nvSpPr>
      <xdr:spPr>
        <a:xfrm>
          <a:off x="11102984" y="174458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108</xdr:row>
      <xdr:rowOff>52813</xdr:rowOff>
    </xdr:from>
    <xdr:ext cx="405111" cy="259045"/>
    <xdr:sp macro="" textlink="">
      <xdr:nvSpPr>
        <xdr:cNvPr id="396" name="n_1mainValue【庁舎】&#10;有形固定資産減価償却率">
          <a:extLst>
            <a:ext uri="{FF2B5EF4-FFF2-40B4-BE49-F238E27FC236}">
              <a16:creationId xmlns:a16="http://schemas.microsoft.com/office/drawing/2014/main" id="{5EA4871D-EDEF-4CE5-B655-6577960CEE36}"/>
            </a:ext>
          </a:extLst>
        </xdr:cNvPr>
        <xdr:cNvSpPr txBox="1"/>
      </xdr:nvSpPr>
      <xdr:spPr>
        <a:xfrm>
          <a:off x="13437244" y="181579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108</xdr:row>
      <xdr:rowOff>20156</xdr:rowOff>
    </xdr:from>
    <xdr:ext cx="405111" cy="259045"/>
    <xdr:sp macro="" textlink="">
      <xdr:nvSpPr>
        <xdr:cNvPr id="397" name="n_2mainValue【庁舎】&#10;有形固定資産減価償却率">
          <a:extLst>
            <a:ext uri="{FF2B5EF4-FFF2-40B4-BE49-F238E27FC236}">
              <a16:creationId xmlns:a16="http://schemas.microsoft.com/office/drawing/2014/main" id="{92C77CF3-5B75-459F-9CDC-2232170E9F3C}"/>
            </a:ext>
          </a:extLst>
        </xdr:cNvPr>
        <xdr:cNvSpPr txBox="1"/>
      </xdr:nvSpPr>
      <xdr:spPr>
        <a:xfrm>
          <a:off x="12675244" y="181252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158948</xdr:rowOff>
    </xdr:from>
    <xdr:ext cx="405111" cy="259045"/>
    <xdr:sp macro="" textlink="">
      <xdr:nvSpPr>
        <xdr:cNvPr id="398" name="n_3mainValue【庁舎】&#10;有形固定資産減価償却率">
          <a:extLst>
            <a:ext uri="{FF2B5EF4-FFF2-40B4-BE49-F238E27FC236}">
              <a16:creationId xmlns:a16="http://schemas.microsoft.com/office/drawing/2014/main" id="{E60BCFF0-1FE8-4B87-9A87-69FD171D9A4D}"/>
            </a:ext>
          </a:extLst>
        </xdr:cNvPr>
        <xdr:cNvSpPr txBox="1"/>
      </xdr:nvSpPr>
      <xdr:spPr>
        <a:xfrm>
          <a:off x="11900544" y="180964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126291</xdr:rowOff>
    </xdr:from>
    <xdr:ext cx="405111" cy="259045"/>
    <xdr:sp macro="" textlink="">
      <xdr:nvSpPr>
        <xdr:cNvPr id="399" name="n_4mainValue【庁舎】&#10;有形固定資産減価償却率">
          <a:extLst>
            <a:ext uri="{FF2B5EF4-FFF2-40B4-BE49-F238E27FC236}">
              <a16:creationId xmlns:a16="http://schemas.microsoft.com/office/drawing/2014/main" id="{423E5E36-DB5E-455E-A83F-FF73C1363EFF}"/>
            </a:ext>
          </a:extLst>
        </xdr:cNvPr>
        <xdr:cNvSpPr txBox="1"/>
      </xdr:nvSpPr>
      <xdr:spPr>
        <a:xfrm>
          <a:off x="11102984" y="180637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400" name="正方形/長方形 399">
          <a:extLst>
            <a:ext uri="{FF2B5EF4-FFF2-40B4-BE49-F238E27FC236}">
              <a16:creationId xmlns:a16="http://schemas.microsoft.com/office/drawing/2014/main" id="{00A3A25D-1EBE-4F05-B066-6A990BB73E1C}"/>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401" name="正方形/長方形 400">
          <a:extLst>
            <a:ext uri="{FF2B5EF4-FFF2-40B4-BE49-F238E27FC236}">
              <a16:creationId xmlns:a16="http://schemas.microsoft.com/office/drawing/2014/main" id="{27232931-32C7-4D87-81CC-4839ABD2E63E}"/>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402" name="正方形/長方形 401">
          <a:extLst>
            <a:ext uri="{FF2B5EF4-FFF2-40B4-BE49-F238E27FC236}">
              <a16:creationId xmlns:a16="http://schemas.microsoft.com/office/drawing/2014/main" id="{570B8B8D-079F-4553-A393-EA67CDC17572}"/>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403" name="正方形/長方形 402">
          <a:extLst>
            <a:ext uri="{FF2B5EF4-FFF2-40B4-BE49-F238E27FC236}">
              <a16:creationId xmlns:a16="http://schemas.microsoft.com/office/drawing/2014/main" id="{82147E32-062C-4A65-91FA-FA8034898004}"/>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404" name="正方形/長方形 403">
          <a:extLst>
            <a:ext uri="{FF2B5EF4-FFF2-40B4-BE49-F238E27FC236}">
              <a16:creationId xmlns:a16="http://schemas.microsoft.com/office/drawing/2014/main" id="{FA53807C-E493-48F4-AB86-3616A7A7836A}"/>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405" name="正方形/長方形 404">
          <a:extLst>
            <a:ext uri="{FF2B5EF4-FFF2-40B4-BE49-F238E27FC236}">
              <a16:creationId xmlns:a16="http://schemas.microsoft.com/office/drawing/2014/main" id="{068387A5-D6FC-430A-9B7C-E17EA6507777}"/>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406" name="正方形/長方形 405">
          <a:extLst>
            <a:ext uri="{FF2B5EF4-FFF2-40B4-BE49-F238E27FC236}">
              <a16:creationId xmlns:a16="http://schemas.microsoft.com/office/drawing/2014/main" id="{C2E3A827-ABDD-4512-9FC3-7A7343768F9C}"/>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407" name="正方形/長方形 406">
          <a:extLst>
            <a:ext uri="{FF2B5EF4-FFF2-40B4-BE49-F238E27FC236}">
              <a16:creationId xmlns:a16="http://schemas.microsoft.com/office/drawing/2014/main" id="{19BFAAAD-F4F4-48D7-8FB5-86908F0FE949}"/>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408" name="テキスト ボックス 407">
          <a:extLst>
            <a:ext uri="{FF2B5EF4-FFF2-40B4-BE49-F238E27FC236}">
              <a16:creationId xmlns:a16="http://schemas.microsoft.com/office/drawing/2014/main" id="{8932D4AA-1ED8-4D56-BB2C-F6E049009E93}"/>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409" name="直線コネクタ 408">
          <a:extLst>
            <a:ext uri="{FF2B5EF4-FFF2-40B4-BE49-F238E27FC236}">
              <a16:creationId xmlns:a16="http://schemas.microsoft.com/office/drawing/2014/main" id="{30F77684-A4AD-4530-84B4-B11DC7526ADB}"/>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410" name="直線コネクタ 409">
          <a:extLst>
            <a:ext uri="{FF2B5EF4-FFF2-40B4-BE49-F238E27FC236}">
              <a16:creationId xmlns:a16="http://schemas.microsoft.com/office/drawing/2014/main" id="{A0660A8D-A1A9-4C12-8A9F-6AB3A6255685}"/>
            </a:ext>
          </a:extLst>
        </xdr:cNvPr>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411" name="テキスト ボックス 410">
          <a:extLst>
            <a:ext uri="{FF2B5EF4-FFF2-40B4-BE49-F238E27FC236}">
              <a16:creationId xmlns:a16="http://schemas.microsoft.com/office/drawing/2014/main" id="{4A86467F-1B36-41BE-BC58-3DFC589002B1}"/>
            </a:ext>
          </a:extLst>
        </xdr:cNvPr>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412" name="直線コネクタ 411">
          <a:extLst>
            <a:ext uri="{FF2B5EF4-FFF2-40B4-BE49-F238E27FC236}">
              <a16:creationId xmlns:a16="http://schemas.microsoft.com/office/drawing/2014/main" id="{FA69B6F1-494B-4D73-900D-1F050618CF6F}"/>
            </a:ext>
          </a:extLst>
        </xdr:cNvPr>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413" name="テキスト ボックス 412">
          <a:extLst>
            <a:ext uri="{FF2B5EF4-FFF2-40B4-BE49-F238E27FC236}">
              <a16:creationId xmlns:a16="http://schemas.microsoft.com/office/drawing/2014/main" id="{6EB10F87-FA04-4F43-8A98-8CA1E8BE5D8B}"/>
            </a:ext>
          </a:extLst>
        </xdr:cNvPr>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414" name="直線コネクタ 413">
          <a:extLst>
            <a:ext uri="{FF2B5EF4-FFF2-40B4-BE49-F238E27FC236}">
              <a16:creationId xmlns:a16="http://schemas.microsoft.com/office/drawing/2014/main" id="{2AAB9613-6AF2-417A-A41E-B142850CE0EF}"/>
            </a:ext>
          </a:extLst>
        </xdr:cNvPr>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415" name="テキスト ボックス 414">
          <a:extLst>
            <a:ext uri="{FF2B5EF4-FFF2-40B4-BE49-F238E27FC236}">
              <a16:creationId xmlns:a16="http://schemas.microsoft.com/office/drawing/2014/main" id="{C40AB0FF-973F-4A4C-BF76-31F0FE254D63}"/>
            </a:ext>
          </a:extLst>
        </xdr:cNvPr>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416" name="直線コネクタ 415">
          <a:extLst>
            <a:ext uri="{FF2B5EF4-FFF2-40B4-BE49-F238E27FC236}">
              <a16:creationId xmlns:a16="http://schemas.microsoft.com/office/drawing/2014/main" id="{1B6DDE1F-8CB6-49A0-9E20-6FAD336B08EF}"/>
            </a:ext>
          </a:extLst>
        </xdr:cNvPr>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417" name="テキスト ボックス 416">
          <a:extLst>
            <a:ext uri="{FF2B5EF4-FFF2-40B4-BE49-F238E27FC236}">
              <a16:creationId xmlns:a16="http://schemas.microsoft.com/office/drawing/2014/main" id="{4F1F6123-3365-4B24-A3D4-AC7545BF6849}"/>
            </a:ext>
          </a:extLst>
        </xdr:cNvPr>
        <xdr:cNvSpPr txBox="1"/>
      </xdr:nvSpPr>
      <xdr:spPr>
        <a:xfrm>
          <a:off x="1569484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418" name="直線コネクタ 417">
          <a:extLst>
            <a:ext uri="{FF2B5EF4-FFF2-40B4-BE49-F238E27FC236}">
              <a16:creationId xmlns:a16="http://schemas.microsoft.com/office/drawing/2014/main" id="{4F5A4192-FCE5-4519-BCCB-64E2D6099370}"/>
            </a:ext>
          </a:extLst>
        </xdr:cNvPr>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99</xdr:row>
      <xdr:rowOff>29227</xdr:rowOff>
    </xdr:from>
    <xdr:ext cx="531299" cy="259045"/>
    <xdr:sp macro="" textlink="">
      <xdr:nvSpPr>
        <xdr:cNvPr id="419" name="テキスト ボックス 418">
          <a:extLst>
            <a:ext uri="{FF2B5EF4-FFF2-40B4-BE49-F238E27FC236}">
              <a16:creationId xmlns:a16="http://schemas.microsoft.com/office/drawing/2014/main" id="{5874B4C8-A84B-48F3-8102-6D79D71269DA}"/>
            </a:ext>
          </a:extLst>
        </xdr:cNvPr>
        <xdr:cNvSpPr txBox="1"/>
      </xdr:nvSpPr>
      <xdr:spPr>
        <a:xfrm>
          <a:off x="15630721" y="166255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420" name="直線コネクタ 419">
          <a:extLst>
            <a:ext uri="{FF2B5EF4-FFF2-40B4-BE49-F238E27FC236}">
              <a16:creationId xmlns:a16="http://schemas.microsoft.com/office/drawing/2014/main" id="{6D5C876C-3FD8-46B0-A4EC-41EAB60C26E7}"/>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421" name="テキスト ボックス 420">
          <a:extLst>
            <a:ext uri="{FF2B5EF4-FFF2-40B4-BE49-F238E27FC236}">
              <a16:creationId xmlns:a16="http://schemas.microsoft.com/office/drawing/2014/main" id="{845E84DD-80B0-45FB-B63A-78354742E796}"/>
            </a:ext>
          </a:extLst>
        </xdr:cNvPr>
        <xdr:cNvSpPr txBox="1"/>
      </xdr:nvSpPr>
      <xdr:spPr>
        <a:xfrm>
          <a:off x="15630721" y="162560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422" name="【庁舎】&#10;一人当たり面積グラフ枠">
          <a:extLst>
            <a:ext uri="{FF2B5EF4-FFF2-40B4-BE49-F238E27FC236}">
              <a16:creationId xmlns:a16="http://schemas.microsoft.com/office/drawing/2014/main" id="{DFE8F1BD-0A0F-4FC3-A21B-5241AFBEE43F}"/>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159513</xdr:rowOff>
    </xdr:from>
    <xdr:to>
      <xdr:col>116</xdr:col>
      <xdr:colOff>62864</xdr:colOff>
      <xdr:row>108</xdr:row>
      <xdr:rowOff>145669</xdr:rowOff>
    </xdr:to>
    <xdr:cxnSp macro="">
      <xdr:nvCxnSpPr>
        <xdr:cNvPr id="423" name="直線コネクタ 422">
          <a:extLst>
            <a:ext uri="{FF2B5EF4-FFF2-40B4-BE49-F238E27FC236}">
              <a16:creationId xmlns:a16="http://schemas.microsoft.com/office/drawing/2014/main" id="{84FAFF1A-C90C-4F59-9E48-50134C59B75C}"/>
            </a:ext>
          </a:extLst>
        </xdr:cNvPr>
        <xdr:cNvCxnSpPr/>
      </xdr:nvCxnSpPr>
      <xdr:spPr>
        <a:xfrm flipV="1">
          <a:off x="19509104" y="16923513"/>
          <a:ext cx="0" cy="13272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149496</xdr:rowOff>
    </xdr:from>
    <xdr:ext cx="469744" cy="259045"/>
    <xdr:sp macro="" textlink="">
      <xdr:nvSpPr>
        <xdr:cNvPr id="424" name="【庁舎】&#10;一人当たり面積最小値テキスト">
          <a:extLst>
            <a:ext uri="{FF2B5EF4-FFF2-40B4-BE49-F238E27FC236}">
              <a16:creationId xmlns:a16="http://schemas.microsoft.com/office/drawing/2014/main" id="{13CF18C7-1930-4410-A1C8-6063BCF11A9D}"/>
            </a:ext>
          </a:extLst>
        </xdr:cNvPr>
        <xdr:cNvSpPr txBox="1"/>
      </xdr:nvSpPr>
      <xdr:spPr>
        <a:xfrm>
          <a:off x="19547840" y="18254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145669</xdr:rowOff>
    </xdr:from>
    <xdr:to>
      <xdr:col>116</xdr:col>
      <xdr:colOff>152400</xdr:colOff>
      <xdr:row>108</xdr:row>
      <xdr:rowOff>145669</xdr:rowOff>
    </xdr:to>
    <xdr:cxnSp macro="">
      <xdr:nvCxnSpPr>
        <xdr:cNvPr id="425" name="直線コネクタ 424">
          <a:extLst>
            <a:ext uri="{FF2B5EF4-FFF2-40B4-BE49-F238E27FC236}">
              <a16:creationId xmlns:a16="http://schemas.microsoft.com/office/drawing/2014/main" id="{9922CBC4-C947-4639-AFAE-9615F108A9A9}"/>
            </a:ext>
          </a:extLst>
        </xdr:cNvPr>
        <xdr:cNvCxnSpPr/>
      </xdr:nvCxnSpPr>
      <xdr:spPr>
        <a:xfrm>
          <a:off x="19443700" y="1825078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106190</xdr:rowOff>
    </xdr:from>
    <xdr:ext cx="534377" cy="259045"/>
    <xdr:sp macro="" textlink="">
      <xdr:nvSpPr>
        <xdr:cNvPr id="426" name="【庁舎】&#10;一人当たり面積最大値テキスト">
          <a:extLst>
            <a:ext uri="{FF2B5EF4-FFF2-40B4-BE49-F238E27FC236}">
              <a16:creationId xmlns:a16="http://schemas.microsoft.com/office/drawing/2014/main" id="{1B7F219D-53D0-40A4-950C-FD16C8E7B0B5}"/>
            </a:ext>
          </a:extLst>
        </xdr:cNvPr>
        <xdr:cNvSpPr txBox="1"/>
      </xdr:nvSpPr>
      <xdr:spPr>
        <a:xfrm>
          <a:off x="19547840" y="16702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159513</xdr:rowOff>
    </xdr:from>
    <xdr:to>
      <xdr:col>116</xdr:col>
      <xdr:colOff>152400</xdr:colOff>
      <xdr:row>100</xdr:row>
      <xdr:rowOff>159513</xdr:rowOff>
    </xdr:to>
    <xdr:cxnSp macro="">
      <xdr:nvCxnSpPr>
        <xdr:cNvPr id="427" name="直線コネクタ 426">
          <a:extLst>
            <a:ext uri="{FF2B5EF4-FFF2-40B4-BE49-F238E27FC236}">
              <a16:creationId xmlns:a16="http://schemas.microsoft.com/office/drawing/2014/main" id="{18D8BCF0-0771-46C8-920D-73BE5C831991}"/>
            </a:ext>
          </a:extLst>
        </xdr:cNvPr>
        <xdr:cNvCxnSpPr/>
      </xdr:nvCxnSpPr>
      <xdr:spPr>
        <a:xfrm>
          <a:off x="19443700" y="1692351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122445</xdr:rowOff>
    </xdr:from>
    <xdr:ext cx="469744" cy="259045"/>
    <xdr:sp macro="" textlink="">
      <xdr:nvSpPr>
        <xdr:cNvPr id="428" name="【庁舎】&#10;一人当たり面積平均値テキスト">
          <a:extLst>
            <a:ext uri="{FF2B5EF4-FFF2-40B4-BE49-F238E27FC236}">
              <a16:creationId xmlns:a16="http://schemas.microsoft.com/office/drawing/2014/main" id="{BED17E37-4128-4480-A15E-4337C5CAF71D}"/>
            </a:ext>
          </a:extLst>
        </xdr:cNvPr>
        <xdr:cNvSpPr txBox="1"/>
      </xdr:nvSpPr>
      <xdr:spPr>
        <a:xfrm>
          <a:off x="19547840" y="180599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144018</xdr:rowOff>
    </xdr:from>
    <xdr:to>
      <xdr:col>116</xdr:col>
      <xdr:colOff>114300</xdr:colOff>
      <xdr:row>108</xdr:row>
      <xdr:rowOff>74168</xdr:rowOff>
    </xdr:to>
    <xdr:sp macro="" textlink="">
      <xdr:nvSpPr>
        <xdr:cNvPr id="429" name="フローチャート: 判断 428">
          <a:extLst>
            <a:ext uri="{FF2B5EF4-FFF2-40B4-BE49-F238E27FC236}">
              <a16:creationId xmlns:a16="http://schemas.microsoft.com/office/drawing/2014/main" id="{95E96A98-3DE8-4EE8-9252-DBED9C7E7606}"/>
            </a:ext>
          </a:extLst>
        </xdr:cNvPr>
        <xdr:cNvSpPr/>
      </xdr:nvSpPr>
      <xdr:spPr>
        <a:xfrm>
          <a:off x="19458940" y="1808149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151130</xdr:rowOff>
    </xdr:from>
    <xdr:to>
      <xdr:col>112</xdr:col>
      <xdr:colOff>38100</xdr:colOff>
      <xdr:row>108</xdr:row>
      <xdr:rowOff>81280</xdr:rowOff>
    </xdr:to>
    <xdr:sp macro="" textlink="">
      <xdr:nvSpPr>
        <xdr:cNvPr id="430" name="フローチャート: 判断 429">
          <a:extLst>
            <a:ext uri="{FF2B5EF4-FFF2-40B4-BE49-F238E27FC236}">
              <a16:creationId xmlns:a16="http://schemas.microsoft.com/office/drawing/2014/main" id="{FE48B768-7658-4A85-9D45-FE4E2FB63186}"/>
            </a:ext>
          </a:extLst>
        </xdr:cNvPr>
        <xdr:cNvSpPr/>
      </xdr:nvSpPr>
      <xdr:spPr>
        <a:xfrm>
          <a:off x="18735040" y="180886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153036</xdr:rowOff>
    </xdr:from>
    <xdr:to>
      <xdr:col>107</xdr:col>
      <xdr:colOff>101600</xdr:colOff>
      <xdr:row>108</xdr:row>
      <xdr:rowOff>83186</xdr:rowOff>
    </xdr:to>
    <xdr:sp macro="" textlink="">
      <xdr:nvSpPr>
        <xdr:cNvPr id="431" name="フローチャート: 判断 430">
          <a:extLst>
            <a:ext uri="{FF2B5EF4-FFF2-40B4-BE49-F238E27FC236}">
              <a16:creationId xmlns:a16="http://schemas.microsoft.com/office/drawing/2014/main" id="{AECF8766-9734-45F6-B016-A03B479E5E5D}"/>
            </a:ext>
          </a:extLst>
        </xdr:cNvPr>
        <xdr:cNvSpPr/>
      </xdr:nvSpPr>
      <xdr:spPr>
        <a:xfrm>
          <a:off x="17937480" y="1809051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155702</xdr:rowOff>
    </xdr:from>
    <xdr:to>
      <xdr:col>102</xdr:col>
      <xdr:colOff>165100</xdr:colOff>
      <xdr:row>108</xdr:row>
      <xdr:rowOff>85852</xdr:rowOff>
    </xdr:to>
    <xdr:sp macro="" textlink="">
      <xdr:nvSpPr>
        <xdr:cNvPr id="432" name="フローチャート: 判断 431">
          <a:extLst>
            <a:ext uri="{FF2B5EF4-FFF2-40B4-BE49-F238E27FC236}">
              <a16:creationId xmlns:a16="http://schemas.microsoft.com/office/drawing/2014/main" id="{266B008C-3AB6-4F71-B388-C43203EE3D67}"/>
            </a:ext>
          </a:extLst>
        </xdr:cNvPr>
        <xdr:cNvSpPr/>
      </xdr:nvSpPr>
      <xdr:spPr>
        <a:xfrm>
          <a:off x="17162780" y="1809318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157862</xdr:rowOff>
    </xdr:from>
    <xdr:to>
      <xdr:col>98</xdr:col>
      <xdr:colOff>38100</xdr:colOff>
      <xdr:row>108</xdr:row>
      <xdr:rowOff>88012</xdr:rowOff>
    </xdr:to>
    <xdr:sp macro="" textlink="">
      <xdr:nvSpPr>
        <xdr:cNvPr id="433" name="フローチャート: 判断 432">
          <a:extLst>
            <a:ext uri="{FF2B5EF4-FFF2-40B4-BE49-F238E27FC236}">
              <a16:creationId xmlns:a16="http://schemas.microsoft.com/office/drawing/2014/main" id="{7052F9D2-4079-47E2-9DCF-D8902ECA7585}"/>
            </a:ext>
          </a:extLst>
        </xdr:cNvPr>
        <xdr:cNvSpPr/>
      </xdr:nvSpPr>
      <xdr:spPr>
        <a:xfrm>
          <a:off x="16388080" y="1809534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434" name="テキスト ボックス 433">
          <a:extLst>
            <a:ext uri="{FF2B5EF4-FFF2-40B4-BE49-F238E27FC236}">
              <a16:creationId xmlns:a16="http://schemas.microsoft.com/office/drawing/2014/main" id="{27586474-19BB-4165-9A23-6D97CCE5D5D4}"/>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435" name="テキスト ボックス 434">
          <a:extLst>
            <a:ext uri="{FF2B5EF4-FFF2-40B4-BE49-F238E27FC236}">
              <a16:creationId xmlns:a16="http://schemas.microsoft.com/office/drawing/2014/main" id="{629FB3F5-6779-4C49-B138-D0E7D13B53B5}"/>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436" name="テキスト ボックス 435">
          <a:extLst>
            <a:ext uri="{FF2B5EF4-FFF2-40B4-BE49-F238E27FC236}">
              <a16:creationId xmlns:a16="http://schemas.microsoft.com/office/drawing/2014/main" id="{2B9AB512-0E68-4577-8E86-337DE65AE64E}"/>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437" name="テキスト ボックス 436">
          <a:extLst>
            <a:ext uri="{FF2B5EF4-FFF2-40B4-BE49-F238E27FC236}">
              <a16:creationId xmlns:a16="http://schemas.microsoft.com/office/drawing/2014/main" id="{7FFD41F9-0004-4636-A53F-335818DB80F9}"/>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438" name="テキスト ボックス 437">
          <a:extLst>
            <a:ext uri="{FF2B5EF4-FFF2-40B4-BE49-F238E27FC236}">
              <a16:creationId xmlns:a16="http://schemas.microsoft.com/office/drawing/2014/main" id="{97602BED-F323-4582-974A-02AC50505639}"/>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78232</xdr:rowOff>
    </xdr:from>
    <xdr:to>
      <xdr:col>116</xdr:col>
      <xdr:colOff>114300</xdr:colOff>
      <xdr:row>108</xdr:row>
      <xdr:rowOff>8382</xdr:rowOff>
    </xdr:to>
    <xdr:sp macro="" textlink="">
      <xdr:nvSpPr>
        <xdr:cNvPr id="439" name="楕円 438">
          <a:extLst>
            <a:ext uri="{FF2B5EF4-FFF2-40B4-BE49-F238E27FC236}">
              <a16:creationId xmlns:a16="http://schemas.microsoft.com/office/drawing/2014/main" id="{93E1BD75-5009-4D49-B0A9-0015168307AA}"/>
            </a:ext>
          </a:extLst>
        </xdr:cNvPr>
        <xdr:cNvSpPr/>
      </xdr:nvSpPr>
      <xdr:spPr>
        <a:xfrm>
          <a:off x="19458940" y="1801571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101109</xdr:rowOff>
    </xdr:from>
    <xdr:ext cx="469744" cy="259045"/>
    <xdr:sp macro="" textlink="">
      <xdr:nvSpPr>
        <xdr:cNvPr id="440" name="【庁舎】&#10;一人当たり面積該当値テキスト">
          <a:extLst>
            <a:ext uri="{FF2B5EF4-FFF2-40B4-BE49-F238E27FC236}">
              <a16:creationId xmlns:a16="http://schemas.microsoft.com/office/drawing/2014/main" id="{B4940E5A-382D-4878-B1E6-2750D200ECDE}"/>
            </a:ext>
          </a:extLst>
        </xdr:cNvPr>
        <xdr:cNvSpPr txBox="1"/>
      </xdr:nvSpPr>
      <xdr:spPr>
        <a:xfrm>
          <a:off x="19547840" y="17870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82804</xdr:rowOff>
    </xdr:from>
    <xdr:to>
      <xdr:col>112</xdr:col>
      <xdr:colOff>38100</xdr:colOff>
      <xdr:row>108</xdr:row>
      <xdr:rowOff>12954</xdr:rowOff>
    </xdr:to>
    <xdr:sp macro="" textlink="">
      <xdr:nvSpPr>
        <xdr:cNvPr id="441" name="楕円 440">
          <a:extLst>
            <a:ext uri="{FF2B5EF4-FFF2-40B4-BE49-F238E27FC236}">
              <a16:creationId xmlns:a16="http://schemas.microsoft.com/office/drawing/2014/main" id="{EF397867-D504-4CFC-93AB-E0E47CDBE391}"/>
            </a:ext>
          </a:extLst>
        </xdr:cNvPr>
        <xdr:cNvSpPr/>
      </xdr:nvSpPr>
      <xdr:spPr>
        <a:xfrm>
          <a:off x="18735040" y="1802028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129032</xdr:rowOff>
    </xdr:from>
    <xdr:to>
      <xdr:col>116</xdr:col>
      <xdr:colOff>63500</xdr:colOff>
      <xdr:row>107</xdr:row>
      <xdr:rowOff>133604</xdr:rowOff>
    </xdr:to>
    <xdr:cxnSp macro="">
      <xdr:nvCxnSpPr>
        <xdr:cNvPr id="442" name="直線コネクタ 441">
          <a:extLst>
            <a:ext uri="{FF2B5EF4-FFF2-40B4-BE49-F238E27FC236}">
              <a16:creationId xmlns:a16="http://schemas.microsoft.com/office/drawing/2014/main" id="{9B715FBE-BAC9-46D0-B864-58F3C24DEF87}"/>
            </a:ext>
          </a:extLst>
        </xdr:cNvPr>
        <xdr:cNvCxnSpPr/>
      </xdr:nvCxnSpPr>
      <xdr:spPr>
        <a:xfrm flipV="1">
          <a:off x="18778220" y="18066512"/>
          <a:ext cx="73152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87757</xdr:rowOff>
    </xdr:from>
    <xdr:to>
      <xdr:col>107</xdr:col>
      <xdr:colOff>101600</xdr:colOff>
      <xdr:row>108</xdr:row>
      <xdr:rowOff>17907</xdr:rowOff>
    </xdr:to>
    <xdr:sp macro="" textlink="">
      <xdr:nvSpPr>
        <xdr:cNvPr id="443" name="楕円 442">
          <a:extLst>
            <a:ext uri="{FF2B5EF4-FFF2-40B4-BE49-F238E27FC236}">
              <a16:creationId xmlns:a16="http://schemas.microsoft.com/office/drawing/2014/main" id="{92858D5C-B310-4E34-A0E2-F0A04E87BEBF}"/>
            </a:ext>
          </a:extLst>
        </xdr:cNvPr>
        <xdr:cNvSpPr/>
      </xdr:nvSpPr>
      <xdr:spPr>
        <a:xfrm>
          <a:off x="17937480" y="1802523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133604</xdr:rowOff>
    </xdr:from>
    <xdr:to>
      <xdr:col>111</xdr:col>
      <xdr:colOff>177800</xdr:colOff>
      <xdr:row>107</xdr:row>
      <xdr:rowOff>138557</xdr:rowOff>
    </xdr:to>
    <xdr:cxnSp macro="">
      <xdr:nvCxnSpPr>
        <xdr:cNvPr id="444" name="直線コネクタ 443">
          <a:extLst>
            <a:ext uri="{FF2B5EF4-FFF2-40B4-BE49-F238E27FC236}">
              <a16:creationId xmlns:a16="http://schemas.microsoft.com/office/drawing/2014/main" id="{81FEFD2A-8969-465F-BD05-0C4FAA6ACA3E}"/>
            </a:ext>
          </a:extLst>
        </xdr:cNvPr>
        <xdr:cNvCxnSpPr/>
      </xdr:nvCxnSpPr>
      <xdr:spPr>
        <a:xfrm flipV="1">
          <a:off x="17988280" y="18071084"/>
          <a:ext cx="78994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94107</xdr:rowOff>
    </xdr:from>
    <xdr:to>
      <xdr:col>102</xdr:col>
      <xdr:colOff>165100</xdr:colOff>
      <xdr:row>108</xdr:row>
      <xdr:rowOff>24257</xdr:rowOff>
    </xdr:to>
    <xdr:sp macro="" textlink="">
      <xdr:nvSpPr>
        <xdr:cNvPr id="445" name="楕円 444">
          <a:extLst>
            <a:ext uri="{FF2B5EF4-FFF2-40B4-BE49-F238E27FC236}">
              <a16:creationId xmlns:a16="http://schemas.microsoft.com/office/drawing/2014/main" id="{6AC32559-0C8A-4DDB-A274-BF117DD5F1EA}"/>
            </a:ext>
          </a:extLst>
        </xdr:cNvPr>
        <xdr:cNvSpPr/>
      </xdr:nvSpPr>
      <xdr:spPr>
        <a:xfrm>
          <a:off x="17162780" y="1803158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138557</xdr:rowOff>
    </xdr:from>
    <xdr:to>
      <xdr:col>107</xdr:col>
      <xdr:colOff>50800</xdr:colOff>
      <xdr:row>107</xdr:row>
      <xdr:rowOff>144907</xdr:rowOff>
    </xdr:to>
    <xdr:cxnSp macro="">
      <xdr:nvCxnSpPr>
        <xdr:cNvPr id="446" name="直線コネクタ 445">
          <a:extLst>
            <a:ext uri="{FF2B5EF4-FFF2-40B4-BE49-F238E27FC236}">
              <a16:creationId xmlns:a16="http://schemas.microsoft.com/office/drawing/2014/main" id="{86579B1A-CD84-4EF6-BF54-1859B70CD878}"/>
            </a:ext>
          </a:extLst>
        </xdr:cNvPr>
        <xdr:cNvCxnSpPr/>
      </xdr:nvCxnSpPr>
      <xdr:spPr>
        <a:xfrm flipV="1">
          <a:off x="17213580" y="18076037"/>
          <a:ext cx="7747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93599</xdr:rowOff>
    </xdr:from>
    <xdr:to>
      <xdr:col>98</xdr:col>
      <xdr:colOff>38100</xdr:colOff>
      <xdr:row>108</xdr:row>
      <xdr:rowOff>23749</xdr:rowOff>
    </xdr:to>
    <xdr:sp macro="" textlink="">
      <xdr:nvSpPr>
        <xdr:cNvPr id="447" name="楕円 446">
          <a:extLst>
            <a:ext uri="{FF2B5EF4-FFF2-40B4-BE49-F238E27FC236}">
              <a16:creationId xmlns:a16="http://schemas.microsoft.com/office/drawing/2014/main" id="{4B563716-77AA-45AA-A6D5-F44515A67B62}"/>
            </a:ext>
          </a:extLst>
        </xdr:cNvPr>
        <xdr:cNvSpPr/>
      </xdr:nvSpPr>
      <xdr:spPr>
        <a:xfrm>
          <a:off x="16388080" y="1803107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144399</xdr:rowOff>
    </xdr:from>
    <xdr:to>
      <xdr:col>102</xdr:col>
      <xdr:colOff>114300</xdr:colOff>
      <xdr:row>107</xdr:row>
      <xdr:rowOff>144907</xdr:rowOff>
    </xdr:to>
    <xdr:cxnSp macro="">
      <xdr:nvCxnSpPr>
        <xdr:cNvPr id="448" name="直線コネクタ 447">
          <a:extLst>
            <a:ext uri="{FF2B5EF4-FFF2-40B4-BE49-F238E27FC236}">
              <a16:creationId xmlns:a16="http://schemas.microsoft.com/office/drawing/2014/main" id="{689EDA92-E68E-4E0F-AD48-DA7444088440}"/>
            </a:ext>
          </a:extLst>
        </xdr:cNvPr>
        <xdr:cNvCxnSpPr/>
      </xdr:nvCxnSpPr>
      <xdr:spPr>
        <a:xfrm>
          <a:off x="16431260" y="18081879"/>
          <a:ext cx="782320" cy="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108</xdr:row>
      <xdr:rowOff>72407</xdr:rowOff>
    </xdr:from>
    <xdr:ext cx="469744" cy="259045"/>
    <xdr:sp macro="" textlink="">
      <xdr:nvSpPr>
        <xdr:cNvPr id="449" name="n_1aveValue【庁舎】&#10;一人当たり面積">
          <a:extLst>
            <a:ext uri="{FF2B5EF4-FFF2-40B4-BE49-F238E27FC236}">
              <a16:creationId xmlns:a16="http://schemas.microsoft.com/office/drawing/2014/main" id="{78338F42-5475-4F31-806D-DD089C55495D}"/>
            </a:ext>
          </a:extLst>
        </xdr:cNvPr>
        <xdr:cNvSpPr txBox="1"/>
      </xdr:nvSpPr>
      <xdr:spPr>
        <a:xfrm>
          <a:off x="18561127" y="1817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74313</xdr:rowOff>
    </xdr:from>
    <xdr:ext cx="469744" cy="259045"/>
    <xdr:sp macro="" textlink="">
      <xdr:nvSpPr>
        <xdr:cNvPr id="450" name="n_2aveValue【庁舎】&#10;一人当たり面積">
          <a:extLst>
            <a:ext uri="{FF2B5EF4-FFF2-40B4-BE49-F238E27FC236}">
              <a16:creationId xmlns:a16="http://schemas.microsoft.com/office/drawing/2014/main" id="{E24E294D-67CB-409D-A13F-7C487CB5F653}"/>
            </a:ext>
          </a:extLst>
        </xdr:cNvPr>
        <xdr:cNvSpPr txBox="1"/>
      </xdr:nvSpPr>
      <xdr:spPr>
        <a:xfrm>
          <a:off x="17776267" y="18179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76979</xdr:rowOff>
    </xdr:from>
    <xdr:ext cx="469744" cy="259045"/>
    <xdr:sp macro="" textlink="">
      <xdr:nvSpPr>
        <xdr:cNvPr id="451" name="n_3aveValue【庁舎】&#10;一人当たり面積">
          <a:extLst>
            <a:ext uri="{FF2B5EF4-FFF2-40B4-BE49-F238E27FC236}">
              <a16:creationId xmlns:a16="http://schemas.microsoft.com/office/drawing/2014/main" id="{9E1809CD-53A3-4F18-81E5-146CB79C95A8}"/>
            </a:ext>
          </a:extLst>
        </xdr:cNvPr>
        <xdr:cNvSpPr txBox="1"/>
      </xdr:nvSpPr>
      <xdr:spPr>
        <a:xfrm>
          <a:off x="17001567" y="18182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79139</xdr:rowOff>
    </xdr:from>
    <xdr:ext cx="469744" cy="259045"/>
    <xdr:sp macro="" textlink="">
      <xdr:nvSpPr>
        <xdr:cNvPr id="452" name="n_4aveValue【庁舎】&#10;一人当たり面積">
          <a:extLst>
            <a:ext uri="{FF2B5EF4-FFF2-40B4-BE49-F238E27FC236}">
              <a16:creationId xmlns:a16="http://schemas.microsoft.com/office/drawing/2014/main" id="{0A268321-9F3B-40A0-8F16-84B4DE2EFFD8}"/>
            </a:ext>
          </a:extLst>
        </xdr:cNvPr>
        <xdr:cNvSpPr txBox="1"/>
      </xdr:nvSpPr>
      <xdr:spPr>
        <a:xfrm>
          <a:off x="16226867" y="18184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29481</xdr:rowOff>
    </xdr:from>
    <xdr:ext cx="469744" cy="259045"/>
    <xdr:sp macro="" textlink="">
      <xdr:nvSpPr>
        <xdr:cNvPr id="453" name="n_1mainValue【庁舎】&#10;一人当たり面積">
          <a:extLst>
            <a:ext uri="{FF2B5EF4-FFF2-40B4-BE49-F238E27FC236}">
              <a16:creationId xmlns:a16="http://schemas.microsoft.com/office/drawing/2014/main" id="{F3CCA9DF-A90F-462E-871B-D0596E65BC01}"/>
            </a:ext>
          </a:extLst>
        </xdr:cNvPr>
        <xdr:cNvSpPr txBox="1"/>
      </xdr:nvSpPr>
      <xdr:spPr>
        <a:xfrm>
          <a:off x="18561127" y="17799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34434</xdr:rowOff>
    </xdr:from>
    <xdr:ext cx="469744" cy="259045"/>
    <xdr:sp macro="" textlink="">
      <xdr:nvSpPr>
        <xdr:cNvPr id="454" name="n_2mainValue【庁舎】&#10;一人当たり面積">
          <a:extLst>
            <a:ext uri="{FF2B5EF4-FFF2-40B4-BE49-F238E27FC236}">
              <a16:creationId xmlns:a16="http://schemas.microsoft.com/office/drawing/2014/main" id="{BFF2D56B-47E0-4553-8F7E-D4B0CB57D063}"/>
            </a:ext>
          </a:extLst>
        </xdr:cNvPr>
        <xdr:cNvSpPr txBox="1"/>
      </xdr:nvSpPr>
      <xdr:spPr>
        <a:xfrm>
          <a:off x="17776267" y="17804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40784</xdr:rowOff>
    </xdr:from>
    <xdr:ext cx="469744" cy="259045"/>
    <xdr:sp macro="" textlink="">
      <xdr:nvSpPr>
        <xdr:cNvPr id="455" name="n_3mainValue【庁舎】&#10;一人当たり面積">
          <a:extLst>
            <a:ext uri="{FF2B5EF4-FFF2-40B4-BE49-F238E27FC236}">
              <a16:creationId xmlns:a16="http://schemas.microsoft.com/office/drawing/2014/main" id="{208800F6-0F58-490E-BCF0-696CF94EDDF1}"/>
            </a:ext>
          </a:extLst>
        </xdr:cNvPr>
        <xdr:cNvSpPr txBox="1"/>
      </xdr:nvSpPr>
      <xdr:spPr>
        <a:xfrm>
          <a:off x="17001567" y="17810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40276</xdr:rowOff>
    </xdr:from>
    <xdr:ext cx="469744" cy="259045"/>
    <xdr:sp macro="" textlink="">
      <xdr:nvSpPr>
        <xdr:cNvPr id="456" name="n_4mainValue【庁舎】&#10;一人当たり面積">
          <a:extLst>
            <a:ext uri="{FF2B5EF4-FFF2-40B4-BE49-F238E27FC236}">
              <a16:creationId xmlns:a16="http://schemas.microsoft.com/office/drawing/2014/main" id="{632F50C9-3DEA-42D6-9583-A13456E69610}"/>
            </a:ext>
          </a:extLst>
        </xdr:cNvPr>
        <xdr:cNvSpPr txBox="1"/>
      </xdr:nvSpPr>
      <xdr:spPr>
        <a:xfrm>
          <a:off x="16226867" y="17810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457" name="正方形/長方形 456">
          <a:extLst>
            <a:ext uri="{FF2B5EF4-FFF2-40B4-BE49-F238E27FC236}">
              <a16:creationId xmlns:a16="http://schemas.microsoft.com/office/drawing/2014/main" id="{D47CAF78-AC6A-4672-AA23-08FC44289D78}"/>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458" name="正方形/長方形 457">
          <a:extLst>
            <a:ext uri="{FF2B5EF4-FFF2-40B4-BE49-F238E27FC236}">
              <a16:creationId xmlns:a16="http://schemas.microsoft.com/office/drawing/2014/main" id="{D1AB8593-B013-466E-8E9C-E9213380311D}"/>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459" name="テキスト ボックス 458">
          <a:extLst>
            <a:ext uri="{FF2B5EF4-FFF2-40B4-BE49-F238E27FC236}">
              <a16:creationId xmlns:a16="http://schemas.microsoft.com/office/drawing/2014/main" id="{270D9B87-48E8-4EE9-8C7B-79317667DAF1}"/>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一般廃棄物処理施設</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は改修を随時行っているため、数値上、平成３０年度に改善したものの、全体として老朽化が進んでいる状況である。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消防施設</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庁舎</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は老朽化が進んでいる。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公共施設等総合管理計画に則った計画的改修・整備が必要であり、</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庁舎</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に関しては新庁舎整備を視野に計画を進めることが急務である。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666750" y="411480"/>
          <a:ext cx="1153795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18364200" y="398780"/>
          <a:ext cx="3568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18389600" y="424180"/>
          <a:ext cx="3524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18415000" y="449580"/>
          <a:ext cx="34861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東京都御蔵島村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5817850" y="398780"/>
          <a:ext cx="24320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5843250" y="424180"/>
          <a:ext cx="23876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5868650" y="449580"/>
          <a:ext cx="23304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760730" y="1179830"/>
          <a:ext cx="87642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876300" y="1211580"/>
          <a:ext cx="1263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095500" y="1211580"/>
          <a:ext cx="114046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292
291
20.55
1,951,769
1,811,836
99,654
442,109
496,176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295650" y="1211580"/>
          <a:ext cx="1390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4686300" y="1230630"/>
          <a:ext cx="18415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6527800" y="1230630"/>
          <a:ext cx="11557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7747000" y="1230630"/>
          <a:ext cx="57785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4686300" y="2049780"/>
          <a:ext cx="18415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6591300" y="2049780"/>
          <a:ext cx="31242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9747250" y="1179830"/>
          <a:ext cx="130175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9963150" y="124333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9963150" y="15062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9963150" y="1828800"/>
          <a:ext cx="115570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9823450" y="133223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9906000" y="180340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9823450" y="18034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9906000" y="203390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9823450" y="217678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9858375" y="12814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9858375" y="1540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04850" y="294513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04850" y="319151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04850" y="34417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04850" y="368808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04850" y="393827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04850" y="418846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04850" y="443484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048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624487" y="526034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2890364"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372100" y="515620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372100" y="534289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68707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68707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8197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8197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048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54991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5499100" y="565277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5607050" y="596265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税収の微増はあったものの、前年比０．０１ポイント低減した。依然として類似団体平均を下回っている。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048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04850" y="767533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53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04850" y="733824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199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04850" y="700114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862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04850" y="6664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52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04850" y="632695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188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04850" y="598986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851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048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048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133955</xdr:rowOff>
    </xdr:from>
    <xdr:to>
      <xdr:col>23</xdr:col>
      <xdr:colOff>133350</xdr:colOff>
      <xdr:row>45</xdr:row>
      <xdr:rowOff>62593</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514850" y="6001355"/>
          <a:ext cx="0" cy="16050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34670</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4584700" y="7578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62593</xdr:rowOff>
    </xdr:from>
    <xdr:to>
      <xdr:col>24</xdr:col>
      <xdr:colOff>12700</xdr:colOff>
      <xdr:row>45</xdr:row>
      <xdr:rowOff>62593</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425950" y="760639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48882</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4584700" y="5748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133955</xdr:rowOff>
    </xdr:from>
    <xdr:to>
      <xdr:col>24</xdr:col>
      <xdr:colOff>12700</xdr:colOff>
      <xdr:row>35</xdr:row>
      <xdr:rowOff>133955</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425950" y="600135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165100</xdr:rowOff>
    </xdr:from>
    <xdr:to>
      <xdr:col>23</xdr:col>
      <xdr:colOff>133350</xdr:colOff>
      <xdr:row>45</xdr:row>
      <xdr:rowOff>5141</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3752850" y="7541260"/>
          <a:ext cx="762000" cy="7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15922</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4584700" y="72244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170845</xdr:rowOff>
    </xdr:from>
    <xdr:to>
      <xdr:col>23</xdr:col>
      <xdr:colOff>184150</xdr:colOff>
      <xdr:row>44</xdr:row>
      <xdr:rowOff>100995</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464050" y="73793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153609</xdr:rowOff>
    </xdr:from>
    <xdr:to>
      <xdr:col>19</xdr:col>
      <xdr:colOff>133350</xdr:colOff>
      <xdr:row>44</xdr:row>
      <xdr:rowOff>165100</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2940050" y="7529769"/>
          <a:ext cx="8128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159355</xdr:rowOff>
    </xdr:from>
    <xdr:to>
      <xdr:col>19</xdr:col>
      <xdr:colOff>184150</xdr:colOff>
      <xdr:row>44</xdr:row>
      <xdr:rowOff>89505</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3702050" y="73678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99682</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409950" y="71405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153609</xdr:rowOff>
    </xdr:from>
    <xdr:to>
      <xdr:col>15</xdr:col>
      <xdr:colOff>82550</xdr:colOff>
      <xdr:row>44</xdr:row>
      <xdr:rowOff>153609</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127250" y="7529769"/>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147865</xdr:rowOff>
    </xdr:from>
    <xdr:to>
      <xdr:col>15</xdr:col>
      <xdr:colOff>133350</xdr:colOff>
      <xdr:row>44</xdr:row>
      <xdr:rowOff>78015</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2889250" y="73563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88192</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597150" y="7129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153609</xdr:rowOff>
    </xdr:from>
    <xdr:to>
      <xdr:col>11</xdr:col>
      <xdr:colOff>31750</xdr:colOff>
      <xdr:row>44</xdr:row>
      <xdr:rowOff>165100</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flipV="1">
          <a:off x="1333500" y="7529769"/>
          <a:ext cx="79375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147865</xdr:rowOff>
    </xdr:from>
    <xdr:to>
      <xdr:col>11</xdr:col>
      <xdr:colOff>82550</xdr:colOff>
      <xdr:row>44</xdr:row>
      <xdr:rowOff>78015</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095500" y="7356385"/>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88192</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784350" y="7129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10885</xdr:rowOff>
    </xdr:from>
    <xdr:to>
      <xdr:col>7</xdr:col>
      <xdr:colOff>31750</xdr:colOff>
      <xdr:row>44</xdr:row>
      <xdr:rowOff>112485</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282700" y="738704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122662</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971550" y="7163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318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556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7432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9304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1366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125791</xdr:rowOff>
    </xdr:from>
    <xdr:to>
      <xdr:col>23</xdr:col>
      <xdr:colOff>184150</xdr:colOff>
      <xdr:row>45</xdr:row>
      <xdr:rowOff>55941</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464050" y="750195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44</xdr:row>
      <xdr:rowOff>21668</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4584700" y="7397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114300</xdr:rowOff>
    </xdr:from>
    <xdr:to>
      <xdr:col>19</xdr:col>
      <xdr:colOff>184150</xdr:colOff>
      <xdr:row>45</xdr:row>
      <xdr:rowOff>44450</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3702050" y="74904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45</xdr:row>
      <xdr:rowOff>29227</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409950" y="7573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102809</xdr:rowOff>
    </xdr:from>
    <xdr:to>
      <xdr:col>15</xdr:col>
      <xdr:colOff>133350</xdr:colOff>
      <xdr:row>45</xdr:row>
      <xdr:rowOff>32959</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2889250" y="747896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45</xdr:row>
      <xdr:rowOff>17736</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597150" y="7561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102809</xdr:rowOff>
    </xdr:from>
    <xdr:to>
      <xdr:col>11</xdr:col>
      <xdr:colOff>82550</xdr:colOff>
      <xdr:row>45</xdr:row>
      <xdr:rowOff>32959</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095500" y="7478969"/>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45</xdr:row>
      <xdr:rowOff>17736</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784350" y="7561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114300</xdr:rowOff>
    </xdr:from>
    <xdr:to>
      <xdr:col>7</xdr:col>
      <xdr:colOff>31750</xdr:colOff>
      <xdr:row>45</xdr:row>
      <xdr:rowOff>44450</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282700" y="749046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45</xdr:row>
      <xdr:rowOff>29227</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971550" y="7573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048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541130" y="898652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2973720"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372100" y="888238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372100" y="906526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68707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68707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8197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8197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048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54991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5499100" y="937895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5607050" y="968883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経常一般財源は前年並みとなったが、国庫支出金や都支出金等経常的経費充当特定財源が８８百万円増加したため柔軟化した。</a:t>
          </a: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66750" y="91922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048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04850" y="112636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12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04850" y="1079246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654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04850" y="103212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04850" y="98501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711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048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048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64135</xdr:rowOff>
    </xdr:from>
    <xdr:to>
      <xdr:col>23</xdr:col>
      <xdr:colOff>133350</xdr:colOff>
      <xdr:row>66</xdr:row>
      <xdr:rowOff>133223</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514850" y="9954895"/>
          <a:ext cx="0" cy="124256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105300</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4584700" y="11169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133223</xdr:rowOff>
    </xdr:from>
    <xdr:to>
      <xdr:col>24</xdr:col>
      <xdr:colOff>12700</xdr:colOff>
      <xdr:row>66</xdr:row>
      <xdr:rowOff>133223</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425950" y="1119746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150512</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4584700" y="9705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64135</xdr:rowOff>
    </xdr:from>
    <xdr:to>
      <xdr:col>24</xdr:col>
      <xdr:colOff>12700</xdr:colOff>
      <xdr:row>59</xdr:row>
      <xdr:rowOff>64135</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425950" y="995489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162687</xdr:rowOff>
    </xdr:from>
    <xdr:to>
      <xdr:col>23</xdr:col>
      <xdr:colOff>133350</xdr:colOff>
      <xdr:row>64</xdr:row>
      <xdr:rowOff>3175</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flipV="1">
          <a:off x="3752850" y="10556367"/>
          <a:ext cx="762000" cy="175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54754</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4584700" y="107837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82677</xdr:rowOff>
    </xdr:from>
    <xdr:to>
      <xdr:col>23</xdr:col>
      <xdr:colOff>184150</xdr:colOff>
      <xdr:row>65</xdr:row>
      <xdr:rowOff>12827</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464050" y="1081163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3175</xdr:rowOff>
    </xdr:from>
    <xdr:to>
      <xdr:col>19</xdr:col>
      <xdr:colOff>133350</xdr:colOff>
      <xdr:row>65</xdr:row>
      <xdr:rowOff>116459</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2940050" y="10732135"/>
          <a:ext cx="812800" cy="280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5461</xdr:rowOff>
    </xdr:from>
    <xdr:to>
      <xdr:col>19</xdr:col>
      <xdr:colOff>184150</xdr:colOff>
      <xdr:row>64</xdr:row>
      <xdr:rowOff>107061</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702050" y="10734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91838</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409950" y="108207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153289</xdr:rowOff>
    </xdr:from>
    <xdr:to>
      <xdr:col>15</xdr:col>
      <xdr:colOff>82550</xdr:colOff>
      <xdr:row>65</xdr:row>
      <xdr:rowOff>116459</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2127250" y="10211689"/>
          <a:ext cx="812800" cy="801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138176</xdr:rowOff>
    </xdr:from>
    <xdr:to>
      <xdr:col>15</xdr:col>
      <xdr:colOff>133350</xdr:colOff>
      <xdr:row>65</xdr:row>
      <xdr:rowOff>68326</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889250" y="1086713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78503</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597150" y="10639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153289</xdr:rowOff>
    </xdr:from>
    <xdr:to>
      <xdr:col>11</xdr:col>
      <xdr:colOff>31750</xdr:colOff>
      <xdr:row>63</xdr:row>
      <xdr:rowOff>17780</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1333500" y="10211689"/>
          <a:ext cx="793750" cy="367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65</xdr:row>
      <xdr:rowOff>5334</xdr:rowOff>
    </xdr:from>
    <xdr:to>
      <xdr:col>11</xdr:col>
      <xdr:colOff>82550</xdr:colOff>
      <xdr:row>65</xdr:row>
      <xdr:rowOff>106934</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095500" y="1090193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91711</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784350" y="10988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39116</xdr:rowOff>
    </xdr:from>
    <xdr:to>
      <xdr:col>7</xdr:col>
      <xdr:colOff>31750</xdr:colOff>
      <xdr:row>65</xdr:row>
      <xdr:rowOff>140716</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282700" y="1093571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125493</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971550" y="11022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318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556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7432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9304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1366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111887</xdr:rowOff>
    </xdr:from>
    <xdr:to>
      <xdr:col>23</xdr:col>
      <xdr:colOff>184150</xdr:colOff>
      <xdr:row>63</xdr:row>
      <xdr:rowOff>42037</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464050" y="1050556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128414</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4584700" y="10354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123825</xdr:rowOff>
    </xdr:from>
    <xdr:to>
      <xdr:col>19</xdr:col>
      <xdr:colOff>184150</xdr:colOff>
      <xdr:row>64</xdr:row>
      <xdr:rowOff>53975</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3702050" y="106851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64152</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409950" y="104578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65659</xdr:rowOff>
    </xdr:from>
    <xdr:to>
      <xdr:col>15</xdr:col>
      <xdr:colOff>133350</xdr:colOff>
      <xdr:row>65</xdr:row>
      <xdr:rowOff>167259</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2889250" y="10962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152036</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597150" y="11048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102489</xdr:rowOff>
    </xdr:from>
    <xdr:to>
      <xdr:col>11</xdr:col>
      <xdr:colOff>82550</xdr:colOff>
      <xdr:row>61</xdr:row>
      <xdr:rowOff>32639</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095500" y="10160889"/>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42816</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784350" y="9933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138430</xdr:rowOff>
    </xdr:from>
    <xdr:to>
      <xdr:col>7</xdr:col>
      <xdr:colOff>31750</xdr:colOff>
      <xdr:row>63</xdr:row>
      <xdr:rowOff>68580</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282700" y="1053211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78757</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971550" y="1030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048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746553" y="127127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3787347"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[2,382,428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372100" y="1260475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372100" y="1279144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68707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68707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8197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8197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048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54991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5499100" y="13101320"/>
          <a:ext cx="345186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5607050" y="13411200"/>
          <a:ext cx="524891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慢性的な欠員によ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人件費</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したが、</a:t>
          </a:r>
          <a:r>
            <a:rPr kumimoji="1" lang="ja-JP" altLang="en-US" sz="1300">
              <a:latin typeface="ＭＳ Ｐゴシック" panose="020B0600070205080204" pitchFamily="50" charset="-128"/>
              <a:ea typeface="ＭＳ Ｐゴシック" panose="020B0600070205080204" pitchFamily="50" charset="-128"/>
            </a:rPr>
            <a:t>行政事務のシステム化の推進を要因とした物件費の増（２７百万円）により、１人当たり決算額は増額した。</a:t>
          </a: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66750" y="12914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048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04850" y="1498981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485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04850" y="1451864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38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04850" y="140474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390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04850" y="135763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343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048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048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113813</xdr:rowOff>
    </xdr:from>
    <xdr:to>
      <xdr:col>23</xdr:col>
      <xdr:colOff>133350</xdr:colOff>
      <xdr:row>89</xdr:row>
      <xdr:rowOff>99197</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514850" y="13692653"/>
          <a:ext cx="0" cy="132650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71274</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4584700" y="14991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3,060,810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99197</xdr:rowOff>
    </xdr:from>
    <xdr:to>
      <xdr:col>24</xdr:col>
      <xdr:colOff>12700</xdr:colOff>
      <xdr:row>89</xdr:row>
      <xdr:rowOff>99197</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425950" y="1501915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28740</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4584700" y="13439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113813</xdr:rowOff>
    </xdr:from>
    <xdr:to>
      <xdr:col>24</xdr:col>
      <xdr:colOff>12700</xdr:colOff>
      <xdr:row>81</xdr:row>
      <xdr:rowOff>113813</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425950" y="1369265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87</xdr:row>
      <xdr:rowOff>58875</xdr:rowOff>
    </xdr:from>
    <xdr:to>
      <xdr:col>23</xdr:col>
      <xdr:colOff>133350</xdr:colOff>
      <xdr:row>87</xdr:row>
      <xdr:rowOff>114709</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3752850" y="14643555"/>
          <a:ext cx="762000" cy="55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55768</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4584700" y="136346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39241</xdr:rowOff>
    </xdr:from>
    <xdr:to>
      <xdr:col>23</xdr:col>
      <xdr:colOff>184150</xdr:colOff>
      <xdr:row>82</xdr:row>
      <xdr:rowOff>140841</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464050" y="13785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87</xdr:row>
      <xdr:rowOff>58875</xdr:rowOff>
    </xdr:from>
    <xdr:to>
      <xdr:col>19</xdr:col>
      <xdr:colOff>133350</xdr:colOff>
      <xdr:row>87</xdr:row>
      <xdr:rowOff>58989</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flipV="1">
          <a:off x="2940050" y="14643555"/>
          <a:ext cx="812800" cy="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15249</xdr:rowOff>
    </xdr:from>
    <xdr:to>
      <xdr:col>19</xdr:col>
      <xdr:colOff>184150</xdr:colOff>
      <xdr:row>82</xdr:row>
      <xdr:rowOff>116849</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3702050" y="13761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127026</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409950" y="135382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86</xdr:row>
      <xdr:rowOff>21129</xdr:rowOff>
    </xdr:from>
    <xdr:to>
      <xdr:col>15</xdr:col>
      <xdr:colOff>82550</xdr:colOff>
      <xdr:row>87</xdr:row>
      <xdr:rowOff>58989</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127250" y="14438169"/>
          <a:ext cx="812800" cy="205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20131</xdr:rowOff>
    </xdr:from>
    <xdr:to>
      <xdr:col>15</xdr:col>
      <xdr:colOff>133350</xdr:colOff>
      <xdr:row>82</xdr:row>
      <xdr:rowOff>121731</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2889250" y="13766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131908</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597150" y="13543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85</xdr:row>
      <xdr:rowOff>154141</xdr:rowOff>
    </xdr:from>
    <xdr:to>
      <xdr:col>11</xdr:col>
      <xdr:colOff>31750</xdr:colOff>
      <xdr:row>86</xdr:row>
      <xdr:rowOff>21129</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333500" y="14403541"/>
          <a:ext cx="793750" cy="34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12669</xdr:rowOff>
    </xdr:from>
    <xdr:to>
      <xdr:col>11</xdr:col>
      <xdr:colOff>82550</xdr:colOff>
      <xdr:row>82</xdr:row>
      <xdr:rowOff>114269</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095500" y="1375914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124446</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784350" y="13535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12274</xdr:rowOff>
    </xdr:from>
    <xdr:to>
      <xdr:col>7</xdr:col>
      <xdr:colOff>31750</xdr:colOff>
      <xdr:row>82</xdr:row>
      <xdr:rowOff>113874</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282700" y="1375875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124051</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971550" y="135352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318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556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27432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304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1366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87</xdr:row>
      <xdr:rowOff>63909</xdr:rowOff>
    </xdr:from>
    <xdr:to>
      <xdr:col>23</xdr:col>
      <xdr:colOff>184150</xdr:colOff>
      <xdr:row>87</xdr:row>
      <xdr:rowOff>165509</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464050" y="14648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87</xdr:row>
      <xdr:rowOff>35986</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4584700" y="14620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2,382,428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87</xdr:row>
      <xdr:rowOff>8075</xdr:rowOff>
    </xdr:from>
    <xdr:to>
      <xdr:col>19</xdr:col>
      <xdr:colOff>184150</xdr:colOff>
      <xdr:row>87</xdr:row>
      <xdr:rowOff>109675</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3702050" y="14592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87</xdr:row>
      <xdr:rowOff>94452</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409950" y="146791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2,266,732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87</xdr:row>
      <xdr:rowOff>8189</xdr:rowOff>
    </xdr:from>
    <xdr:to>
      <xdr:col>15</xdr:col>
      <xdr:colOff>133350</xdr:colOff>
      <xdr:row>87</xdr:row>
      <xdr:rowOff>109789</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2889250" y="14592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87</xdr:row>
      <xdr:rowOff>94566</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597150" y="14679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2,266,967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85</xdr:row>
      <xdr:rowOff>141779</xdr:rowOff>
    </xdr:from>
    <xdr:to>
      <xdr:col>11</xdr:col>
      <xdr:colOff>82550</xdr:colOff>
      <xdr:row>86</xdr:row>
      <xdr:rowOff>71929</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095500" y="14391179"/>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86</xdr:row>
      <xdr:rowOff>56706</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784350" y="14473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1,833,255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85</xdr:row>
      <xdr:rowOff>103341</xdr:rowOff>
    </xdr:from>
    <xdr:to>
      <xdr:col>7</xdr:col>
      <xdr:colOff>31750</xdr:colOff>
      <xdr:row>86</xdr:row>
      <xdr:rowOff>33491</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282700" y="14352741"/>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86</xdr:row>
      <xdr:rowOff>18268</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971550" y="144353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1,753,609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16649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2412847" y="127127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4041255"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[83.7]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6351250" y="1260475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6351250" y="1279144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849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849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1770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1770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16649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64592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6459200" y="1310132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6570960" y="13411200"/>
          <a:ext cx="526034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既存職員の経験年数階層の異動等により４．１ポイント上昇したが、依然として低く、類似団体平均を大きく下回っている。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16649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097915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1664950" y="1498981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0979150" y="1485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1664950" y="1451864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0979150" y="1438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1664950" y="140474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0979150" y="1390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1664950" y="135763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0979150" y="1343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16649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097915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5" name="給与水準   （国との比較）グラフ枠">
          <a:extLst>
            <a:ext uri="{FF2B5EF4-FFF2-40B4-BE49-F238E27FC236}">
              <a16:creationId xmlns:a16="http://schemas.microsoft.com/office/drawing/2014/main" id="{00000000-0008-0000-0300-0000F5000000}"/>
            </a:ext>
          </a:extLst>
        </xdr:cNvPr>
        <xdr:cNvSpPr/>
      </xdr:nvSpPr>
      <xdr:spPr>
        <a:xfrm>
          <a:off x="116649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84</xdr:row>
      <xdr:rowOff>82550</xdr:rowOff>
    </xdr:from>
    <xdr:to>
      <xdr:col>81</xdr:col>
      <xdr:colOff>44450</xdr:colOff>
      <xdr:row>89</xdr:row>
      <xdr:rowOff>127763</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flipV="1">
          <a:off x="15474950" y="14164310"/>
          <a:ext cx="0" cy="88341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99840</xdr:rowOff>
    </xdr:from>
    <xdr:ext cx="762000" cy="259045"/>
    <xdr:sp macro="" textlink="">
      <xdr:nvSpPr>
        <xdr:cNvPr id="247" name="給与水準   （国との比較）最小値テキスト">
          <a:extLst>
            <a:ext uri="{FF2B5EF4-FFF2-40B4-BE49-F238E27FC236}">
              <a16:creationId xmlns:a16="http://schemas.microsoft.com/office/drawing/2014/main" id="{00000000-0008-0000-0300-0000F7000000}"/>
            </a:ext>
          </a:extLst>
        </xdr:cNvPr>
        <xdr:cNvSpPr txBox="1"/>
      </xdr:nvSpPr>
      <xdr:spPr>
        <a:xfrm>
          <a:off x="15563850" y="15019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127763</xdr:rowOff>
    </xdr:from>
    <xdr:to>
      <xdr:col>81</xdr:col>
      <xdr:colOff>133350</xdr:colOff>
      <xdr:row>89</xdr:row>
      <xdr:rowOff>127763</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5405100" y="1504772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82</xdr:row>
      <xdr:rowOff>168927</xdr:rowOff>
    </xdr:from>
    <xdr:ext cx="762000" cy="259045"/>
    <xdr:sp macro="" textlink="">
      <xdr:nvSpPr>
        <xdr:cNvPr id="249" name="給与水準   （国との比較）最大値テキスト">
          <a:extLst>
            <a:ext uri="{FF2B5EF4-FFF2-40B4-BE49-F238E27FC236}">
              <a16:creationId xmlns:a16="http://schemas.microsoft.com/office/drawing/2014/main" id="{00000000-0008-0000-0300-0000F9000000}"/>
            </a:ext>
          </a:extLst>
        </xdr:cNvPr>
        <xdr:cNvSpPr txBox="1"/>
      </xdr:nvSpPr>
      <xdr:spPr>
        <a:xfrm>
          <a:off x="15563850" y="13915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84</xdr:row>
      <xdr:rowOff>82550</xdr:rowOff>
    </xdr:from>
    <xdr:to>
      <xdr:col>81</xdr:col>
      <xdr:colOff>133350</xdr:colOff>
      <xdr:row>84</xdr:row>
      <xdr:rowOff>82550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5405100" y="141643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114046</xdr:rowOff>
    </xdr:from>
    <xdr:to>
      <xdr:col>81</xdr:col>
      <xdr:colOff>44450</xdr:colOff>
      <xdr:row>84</xdr:row>
      <xdr:rowOff>140463</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4712950" y="14028166"/>
          <a:ext cx="762000" cy="194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87</xdr:row>
      <xdr:rowOff>68597</xdr:rowOff>
    </xdr:from>
    <xdr:ext cx="762000" cy="259045"/>
    <xdr:sp macro="" textlink="">
      <xdr:nvSpPr>
        <xdr:cNvPr id="252" name="給与水準   （国との比較）平均値テキスト">
          <a:extLst>
            <a:ext uri="{FF2B5EF4-FFF2-40B4-BE49-F238E27FC236}">
              <a16:creationId xmlns:a16="http://schemas.microsoft.com/office/drawing/2014/main" id="{00000000-0008-0000-0300-0000FC000000}"/>
            </a:ext>
          </a:extLst>
        </xdr:cNvPr>
        <xdr:cNvSpPr txBox="1"/>
      </xdr:nvSpPr>
      <xdr:spPr>
        <a:xfrm>
          <a:off x="15563850" y="14653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96520</xdr:rowOff>
    </xdr:from>
    <xdr:to>
      <xdr:col>81</xdr:col>
      <xdr:colOff>95250</xdr:colOff>
      <xdr:row>88</xdr:row>
      <xdr:rowOff>26670</xdr:rowOff>
    </xdr:to>
    <xdr:sp macro="" textlink="">
      <xdr:nvSpPr>
        <xdr:cNvPr id="253" name="フローチャート: 判断 252">
          <a:extLst>
            <a:ext uri="{FF2B5EF4-FFF2-40B4-BE49-F238E27FC236}">
              <a16:creationId xmlns:a16="http://schemas.microsoft.com/office/drawing/2014/main" id="{00000000-0008-0000-0300-0000FD000000}"/>
            </a:ext>
          </a:extLst>
        </xdr:cNvPr>
        <xdr:cNvSpPr/>
      </xdr:nvSpPr>
      <xdr:spPr>
        <a:xfrm>
          <a:off x="15427960" y="1468120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82</xdr:row>
      <xdr:rowOff>68326</xdr:rowOff>
    </xdr:from>
    <xdr:to>
      <xdr:col>77</xdr:col>
      <xdr:colOff>44450</xdr:colOff>
      <xdr:row>83</xdr:row>
      <xdr:rowOff>114046</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3903960" y="13814806"/>
          <a:ext cx="808990" cy="213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87</xdr:row>
      <xdr:rowOff>101346</xdr:rowOff>
    </xdr:from>
    <xdr:to>
      <xdr:col>77</xdr:col>
      <xdr:colOff>95250</xdr:colOff>
      <xdr:row>88</xdr:row>
      <xdr:rowOff>31496</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4665960" y="14686026"/>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16273</xdr:rowOff>
    </xdr:from>
    <xdr:ext cx="736600" cy="259045"/>
    <xdr:sp macro="" textlink="">
      <xdr:nvSpPr>
        <xdr:cNvPr id="256" name="テキスト ボックス 255">
          <a:extLst>
            <a:ext uri="{FF2B5EF4-FFF2-40B4-BE49-F238E27FC236}">
              <a16:creationId xmlns:a16="http://schemas.microsoft.com/office/drawing/2014/main" id="{00000000-0008-0000-0300-000000010000}"/>
            </a:ext>
          </a:extLst>
        </xdr:cNvPr>
        <xdr:cNvSpPr txBox="1"/>
      </xdr:nvSpPr>
      <xdr:spPr>
        <a:xfrm>
          <a:off x="14370050" y="147685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82</xdr:row>
      <xdr:rowOff>68326</xdr:rowOff>
    </xdr:from>
    <xdr:to>
      <xdr:col>72</xdr:col>
      <xdr:colOff>203200</xdr:colOff>
      <xdr:row>84</xdr:row>
      <xdr:rowOff>19813</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flipV="1">
          <a:off x="13106400" y="13814806"/>
          <a:ext cx="797560" cy="286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87</xdr:row>
      <xdr:rowOff>57913</xdr:rowOff>
    </xdr:from>
    <xdr:to>
      <xdr:col>73</xdr:col>
      <xdr:colOff>44450</xdr:colOff>
      <xdr:row>87</xdr:row>
      <xdr:rowOff>159513</xdr:rowOff>
    </xdr:to>
    <xdr:sp macro="" textlink="">
      <xdr:nvSpPr>
        <xdr:cNvPr id="258" name="フローチャート: 判断 257">
          <a:extLst>
            <a:ext uri="{FF2B5EF4-FFF2-40B4-BE49-F238E27FC236}">
              <a16:creationId xmlns:a16="http://schemas.microsoft.com/office/drawing/2014/main" id="{00000000-0008-0000-0300-000002010000}"/>
            </a:ext>
          </a:extLst>
        </xdr:cNvPr>
        <xdr:cNvSpPr/>
      </xdr:nvSpPr>
      <xdr:spPr>
        <a:xfrm>
          <a:off x="13868400" y="1464259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144290</xdr:rowOff>
    </xdr:from>
    <xdr:ext cx="762000" cy="259045"/>
    <xdr:sp macro="" textlink="">
      <xdr:nvSpPr>
        <xdr:cNvPr id="259" name="テキスト ボックス 258">
          <a:extLst>
            <a:ext uri="{FF2B5EF4-FFF2-40B4-BE49-F238E27FC236}">
              <a16:creationId xmlns:a16="http://schemas.microsoft.com/office/drawing/2014/main" id="{00000000-0008-0000-0300-000003010000}"/>
            </a:ext>
          </a:extLst>
        </xdr:cNvPr>
        <xdr:cNvSpPr txBox="1"/>
      </xdr:nvSpPr>
      <xdr:spPr>
        <a:xfrm>
          <a:off x="13557250" y="147289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19813</xdr:rowOff>
    </xdr:from>
    <xdr:to>
      <xdr:col>68</xdr:col>
      <xdr:colOff>152400</xdr:colOff>
      <xdr:row>84</xdr:row>
      <xdr:rowOff>145287</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2293600" y="14101573"/>
          <a:ext cx="812800" cy="125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87</xdr:row>
      <xdr:rowOff>57913</xdr:rowOff>
    </xdr:from>
    <xdr:to>
      <xdr:col>68</xdr:col>
      <xdr:colOff>203200</xdr:colOff>
      <xdr:row>87</xdr:row>
      <xdr:rowOff>159513</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3055600" y="14642593"/>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144290</xdr:rowOff>
    </xdr:from>
    <xdr:ext cx="7620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2763500" y="147289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72389</xdr:rowOff>
    </xdr:from>
    <xdr:to>
      <xdr:col>64</xdr:col>
      <xdr:colOff>152400</xdr:colOff>
      <xdr:row>88</xdr:row>
      <xdr:rowOff>2539</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2242800" y="1465706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158766</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1950700" y="14743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5278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516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371473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29095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20967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89663</xdr:rowOff>
    </xdr:from>
    <xdr:to>
      <xdr:col>81</xdr:col>
      <xdr:colOff>95250</xdr:colOff>
      <xdr:row>85</xdr:row>
      <xdr:rowOff>19813</xdr:rowOff>
    </xdr:to>
    <xdr:sp macro="" textlink="">
      <xdr:nvSpPr>
        <xdr:cNvPr id="270" name="楕円 269">
          <a:extLst>
            <a:ext uri="{FF2B5EF4-FFF2-40B4-BE49-F238E27FC236}">
              <a16:creationId xmlns:a16="http://schemas.microsoft.com/office/drawing/2014/main" id="{00000000-0008-0000-0300-00000E010000}"/>
            </a:ext>
          </a:extLst>
        </xdr:cNvPr>
        <xdr:cNvSpPr/>
      </xdr:nvSpPr>
      <xdr:spPr>
        <a:xfrm>
          <a:off x="15427960" y="14171423"/>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10940</xdr:rowOff>
    </xdr:from>
    <xdr:ext cx="762000" cy="259045"/>
    <xdr:sp macro="" textlink="">
      <xdr:nvSpPr>
        <xdr:cNvPr id="271" name="給与水準   （国との比較）該当値テキスト">
          <a:extLst>
            <a:ext uri="{FF2B5EF4-FFF2-40B4-BE49-F238E27FC236}">
              <a16:creationId xmlns:a16="http://schemas.microsoft.com/office/drawing/2014/main" id="{00000000-0008-0000-0300-00000F010000}"/>
            </a:ext>
          </a:extLst>
        </xdr:cNvPr>
        <xdr:cNvSpPr txBox="1"/>
      </xdr:nvSpPr>
      <xdr:spPr>
        <a:xfrm>
          <a:off x="15563850" y="140927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63246</xdr:rowOff>
    </xdr:from>
    <xdr:to>
      <xdr:col>77</xdr:col>
      <xdr:colOff>95250</xdr:colOff>
      <xdr:row>83</xdr:row>
      <xdr:rowOff>164846</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4665960" y="13977366"/>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3573</xdr:rowOff>
    </xdr:from>
    <xdr:ext cx="7366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4370050" y="137500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82</xdr:row>
      <xdr:rowOff>17526</xdr:rowOff>
    </xdr:from>
    <xdr:to>
      <xdr:col>73</xdr:col>
      <xdr:colOff>44450</xdr:colOff>
      <xdr:row>82</xdr:row>
      <xdr:rowOff>119126</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3868400" y="1376400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80</xdr:row>
      <xdr:rowOff>129303</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557250" y="135405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140463</xdr:rowOff>
    </xdr:from>
    <xdr:to>
      <xdr:col>68</xdr:col>
      <xdr:colOff>203200</xdr:colOff>
      <xdr:row>84</xdr:row>
      <xdr:rowOff>70613</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3055600" y="14054583"/>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80790</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2763500" y="13827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94487</xdr:rowOff>
    </xdr:from>
    <xdr:to>
      <xdr:col>64</xdr:col>
      <xdr:colOff>152400</xdr:colOff>
      <xdr:row>85</xdr:row>
      <xdr:rowOff>24637</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2242800" y="1417624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34814</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1950700" y="13948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0" name="正方形/長方形 279">
          <a:extLst>
            <a:ext uri="{FF2B5EF4-FFF2-40B4-BE49-F238E27FC236}">
              <a16:creationId xmlns:a16="http://schemas.microsoft.com/office/drawing/2014/main" id="{00000000-0008-0000-0300-000018010000}"/>
            </a:ext>
          </a:extLst>
        </xdr:cNvPr>
        <xdr:cNvSpPr/>
      </xdr:nvSpPr>
      <xdr:spPr>
        <a:xfrm>
          <a:off x="116649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2146152" y="898652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4307949"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[47.95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3" name="正方形/長方形 282">
          <a:extLst>
            <a:ext uri="{FF2B5EF4-FFF2-40B4-BE49-F238E27FC236}">
              <a16:creationId xmlns:a16="http://schemas.microsoft.com/office/drawing/2014/main" id="{00000000-0008-0000-0300-00001B010000}"/>
            </a:ext>
          </a:extLst>
        </xdr:cNvPr>
        <xdr:cNvSpPr/>
      </xdr:nvSpPr>
      <xdr:spPr>
        <a:xfrm>
          <a:off x="16351250" y="888238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6351250" y="906526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849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849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1770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1770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16649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64592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6459200" y="937895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6570960" y="968883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小離島であるゆえ類似団体平均を大きく上回っているが、慢性的な欠員により５年前に比べれば２７．９６人減少している。</a:t>
          </a:r>
        </a:p>
        <a:p>
          <a:r>
            <a:rPr kumimoji="1" lang="ja-JP" altLang="en-US" sz="1300">
              <a:latin typeface="ＭＳ Ｐゴシック" panose="020B0600070205080204" pitchFamily="50" charset="-128"/>
              <a:ea typeface="ＭＳ Ｐゴシック" panose="020B0600070205080204" pitchFamily="50" charset="-128"/>
            </a:rPr>
            <a:t>　適正な定員管理を実現するとともに、業務・事務の統合や外部委託を主とした事務・事業の見直しを図る。</a:t>
          </a:r>
        </a:p>
      </xdr:txBody>
    </xdr:sp>
    <xdr:clientData/>
  </xdr:twoCellAnchor>
  <xdr:oneCellAnchor>
    <xdr:from>
      <xdr:col>61</xdr:col>
      <xdr:colOff>6350</xdr:colOff>
      <xdr:row>54</xdr:row>
      <xdr:rowOff>139700</xdr:rowOff>
    </xdr:from>
    <xdr:ext cx="349839" cy="225703"/>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1626850" y="91922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4" name="直線コネクタ 293">
          <a:extLst>
            <a:ext uri="{FF2B5EF4-FFF2-40B4-BE49-F238E27FC236}">
              <a16:creationId xmlns:a16="http://schemas.microsoft.com/office/drawing/2014/main" id="{00000000-0008-0000-0300-000026010000}"/>
            </a:ext>
          </a:extLst>
        </xdr:cNvPr>
        <xdr:cNvCxnSpPr/>
      </xdr:nvCxnSpPr>
      <xdr:spPr>
        <a:xfrm>
          <a:off x="116649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097915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1664950" y="1134406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0979150" y="11205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1664950" y="109495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0979150" y="10811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1664950" y="105587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097915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1664950" y="10164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0979150" y="1002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1664950" y="976968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0979150" y="9631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16649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07" name="定員管理の状況グラフ枠">
          <a:extLst>
            <a:ext uri="{FF2B5EF4-FFF2-40B4-BE49-F238E27FC236}">
              <a16:creationId xmlns:a16="http://schemas.microsoft.com/office/drawing/2014/main" id="{00000000-0008-0000-0300-000033010000}"/>
            </a:ext>
          </a:extLst>
        </xdr:cNvPr>
        <xdr:cNvSpPr/>
      </xdr:nvSpPr>
      <xdr:spPr>
        <a:xfrm>
          <a:off x="116649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161318</xdr:rowOff>
    </xdr:from>
    <xdr:to>
      <xdr:col>81</xdr:col>
      <xdr:colOff>44450</xdr:colOff>
      <xdr:row>67</xdr:row>
      <xdr:rowOff>99448</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flipV="1">
          <a:off x="15474950" y="9884438"/>
          <a:ext cx="0" cy="14468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71525</xdr:rowOff>
    </xdr:from>
    <xdr:ext cx="762000" cy="259045"/>
    <xdr:sp macro="" textlink="">
      <xdr:nvSpPr>
        <xdr:cNvPr id="309" name="定員管理の状況最小値テキスト">
          <a:extLst>
            <a:ext uri="{FF2B5EF4-FFF2-40B4-BE49-F238E27FC236}">
              <a16:creationId xmlns:a16="http://schemas.microsoft.com/office/drawing/2014/main" id="{00000000-0008-0000-0300-000035010000}"/>
            </a:ext>
          </a:extLst>
        </xdr:cNvPr>
        <xdr:cNvSpPr txBox="1"/>
      </xdr:nvSpPr>
      <xdr:spPr>
        <a:xfrm>
          <a:off x="15563850" y="11303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99448</xdr:rowOff>
    </xdr:from>
    <xdr:to>
      <xdr:col>81</xdr:col>
      <xdr:colOff>133350</xdr:colOff>
      <xdr:row>67</xdr:row>
      <xdr:rowOff>99448</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5405100" y="1133132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76245</xdr:rowOff>
    </xdr:from>
    <xdr:ext cx="762000" cy="259045"/>
    <xdr:sp macro="" textlink="">
      <xdr:nvSpPr>
        <xdr:cNvPr id="311" name="定員管理の状況最大値テキスト">
          <a:extLst>
            <a:ext uri="{FF2B5EF4-FFF2-40B4-BE49-F238E27FC236}">
              <a16:creationId xmlns:a16="http://schemas.microsoft.com/office/drawing/2014/main" id="{00000000-0008-0000-0300-000037010000}"/>
            </a:ext>
          </a:extLst>
        </xdr:cNvPr>
        <xdr:cNvSpPr txBox="1"/>
      </xdr:nvSpPr>
      <xdr:spPr>
        <a:xfrm>
          <a:off x="15563850" y="9631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161318</xdr:rowOff>
    </xdr:from>
    <xdr:to>
      <xdr:col>81</xdr:col>
      <xdr:colOff>133350</xdr:colOff>
      <xdr:row>58</xdr:row>
      <xdr:rowOff>161318</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5405100" y="988443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3563</xdr:rowOff>
    </xdr:from>
    <xdr:to>
      <xdr:col>81</xdr:col>
      <xdr:colOff>44450</xdr:colOff>
      <xdr:row>62</xdr:row>
      <xdr:rowOff>78098</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flipV="1">
          <a:off x="14712950" y="10397243"/>
          <a:ext cx="762000" cy="74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5471</xdr:rowOff>
    </xdr:from>
    <xdr:ext cx="762000" cy="259045"/>
    <xdr:sp macro="" textlink="">
      <xdr:nvSpPr>
        <xdr:cNvPr id="314" name="定員管理の状況平均値テキスト">
          <a:extLst>
            <a:ext uri="{FF2B5EF4-FFF2-40B4-BE49-F238E27FC236}">
              <a16:creationId xmlns:a16="http://schemas.microsoft.com/office/drawing/2014/main" id="{00000000-0008-0000-0300-00003A010000}"/>
            </a:ext>
          </a:extLst>
        </xdr:cNvPr>
        <xdr:cNvSpPr txBox="1"/>
      </xdr:nvSpPr>
      <xdr:spPr>
        <a:xfrm>
          <a:off x="15563850" y="98962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160394</xdr:rowOff>
    </xdr:from>
    <xdr:to>
      <xdr:col>81</xdr:col>
      <xdr:colOff>95250</xdr:colOff>
      <xdr:row>60</xdr:row>
      <xdr:rowOff>90544</xdr:rowOff>
    </xdr:to>
    <xdr:sp macro="" textlink="">
      <xdr:nvSpPr>
        <xdr:cNvPr id="315" name="フローチャート: 判断 314">
          <a:extLst>
            <a:ext uri="{FF2B5EF4-FFF2-40B4-BE49-F238E27FC236}">
              <a16:creationId xmlns:a16="http://schemas.microsoft.com/office/drawing/2014/main" id="{00000000-0008-0000-0300-00003B010000}"/>
            </a:ext>
          </a:extLst>
        </xdr:cNvPr>
        <xdr:cNvSpPr/>
      </xdr:nvSpPr>
      <xdr:spPr>
        <a:xfrm>
          <a:off x="15427960" y="10051154"/>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59465</xdr:rowOff>
    </xdr:from>
    <xdr:to>
      <xdr:col>77</xdr:col>
      <xdr:colOff>44450</xdr:colOff>
      <xdr:row>62</xdr:row>
      <xdr:rowOff>78098</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3903960" y="10453145"/>
          <a:ext cx="808990" cy="18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146989</xdr:rowOff>
    </xdr:from>
    <xdr:to>
      <xdr:col>77</xdr:col>
      <xdr:colOff>95250</xdr:colOff>
      <xdr:row>60</xdr:row>
      <xdr:rowOff>77139</xdr:rowOff>
    </xdr:to>
    <xdr:sp macro="" textlink="">
      <xdr:nvSpPr>
        <xdr:cNvPr id="317" name="フローチャート: 判断 316">
          <a:extLst>
            <a:ext uri="{FF2B5EF4-FFF2-40B4-BE49-F238E27FC236}">
              <a16:creationId xmlns:a16="http://schemas.microsoft.com/office/drawing/2014/main" id="{00000000-0008-0000-0300-00003D010000}"/>
            </a:ext>
          </a:extLst>
        </xdr:cNvPr>
        <xdr:cNvSpPr/>
      </xdr:nvSpPr>
      <xdr:spPr>
        <a:xfrm>
          <a:off x="14665960" y="10037749"/>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87316</xdr:rowOff>
    </xdr:from>
    <xdr:ext cx="736600" cy="259045"/>
    <xdr:sp macro="" textlink="">
      <xdr:nvSpPr>
        <xdr:cNvPr id="318" name="テキスト ボックス 317">
          <a:extLst>
            <a:ext uri="{FF2B5EF4-FFF2-40B4-BE49-F238E27FC236}">
              <a16:creationId xmlns:a16="http://schemas.microsoft.com/office/drawing/2014/main" id="{00000000-0008-0000-0300-00003E010000}"/>
            </a:ext>
          </a:extLst>
        </xdr:cNvPr>
        <xdr:cNvSpPr txBox="1"/>
      </xdr:nvSpPr>
      <xdr:spPr>
        <a:xfrm>
          <a:off x="14370050" y="98104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59465</xdr:rowOff>
    </xdr:from>
    <xdr:to>
      <xdr:col>72</xdr:col>
      <xdr:colOff>203200</xdr:colOff>
      <xdr:row>62</xdr:row>
      <xdr:rowOff>119521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3106400" y="10453145"/>
          <a:ext cx="797560" cy="60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153557</xdr:rowOff>
    </xdr:from>
    <xdr:to>
      <xdr:col>73</xdr:col>
      <xdr:colOff>44450</xdr:colOff>
      <xdr:row>60</xdr:row>
      <xdr:rowOff>83707</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3868400" y="10044317"/>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93884</xdr:rowOff>
    </xdr:from>
    <xdr:ext cx="7620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3557250" y="9817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119521</xdr:rowOff>
    </xdr:from>
    <xdr:to>
      <xdr:col>68</xdr:col>
      <xdr:colOff>152400</xdr:colOff>
      <xdr:row>62</xdr:row>
      <xdr:rowOff>121934</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flipV="1">
          <a:off x="12293600" y="10513201"/>
          <a:ext cx="812800" cy="2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165622</xdr:rowOff>
    </xdr:from>
    <xdr:to>
      <xdr:col>68</xdr:col>
      <xdr:colOff>203200</xdr:colOff>
      <xdr:row>60</xdr:row>
      <xdr:rowOff>95772</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3055600" y="10056382"/>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105949</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2763500" y="9829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160260</xdr:rowOff>
    </xdr:from>
    <xdr:to>
      <xdr:col>64</xdr:col>
      <xdr:colOff>152400</xdr:colOff>
      <xdr:row>60</xdr:row>
      <xdr:rowOff>90410</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2242800" y="100510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100587</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1950700" y="9823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278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516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371473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29095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20967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124213</xdr:rowOff>
    </xdr:from>
    <xdr:to>
      <xdr:col>81</xdr:col>
      <xdr:colOff>95250</xdr:colOff>
      <xdr:row>62</xdr:row>
      <xdr:rowOff>54363</xdr:rowOff>
    </xdr:to>
    <xdr:sp macro="" textlink="">
      <xdr:nvSpPr>
        <xdr:cNvPr id="332" name="楕円 331">
          <a:extLst>
            <a:ext uri="{FF2B5EF4-FFF2-40B4-BE49-F238E27FC236}">
              <a16:creationId xmlns:a16="http://schemas.microsoft.com/office/drawing/2014/main" id="{00000000-0008-0000-0300-00004C010000}"/>
            </a:ext>
          </a:extLst>
        </xdr:cNvPr>
        <xdr:cNvSpPr/>
      </xdr:nvSpPr>
      <xdr:spPr>
        <a:xfrm>
          <a:off x="15427960" y="10350253"/>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96290</xdr:rowOff>
    </xdr:from>
    <xdr:ext cx="762000" cy="259045"/>
    <xdr:sp macro="" textlink="">
      <xdr:nvSpPr>
        <xdr:cNvPr id="333" name="定員管理の状況該当値テキスト">
          <a:extLst>
            <a:ext uri="{FF2B5EF4-FFF2-40B4-BE49-F238E27FC236}">
              <a16:creationId xmlns:a16="http://schemas.microsoft.com/office/drawing/2014/main" id="{00000000-0008-0000-0300-00004D010000}"/>
            </a:ext>
          </a:extLst>
        </xdr:cNvPr>
        <xdr:cNvSpPr txBox="1"/>
      </xdr:nvSpPr>
      <xdr:spPr>
        <a:xfrm>
          <a:off x="15563850" y="103223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27298</xdr:rowOff>
    </xdr:from>
    <xdr:to>
      <xdr:col>77</xdr:col>
      <xdr:colOff>95250</xdr:colOff>
      <xdr:row>62</xdr:row>
      <xdr:rowOff>128898</xdr:rowOff>
    </xdr:to>
    <xdr:sp macro="" textlink="">
      <xdr:nvSpPr>
        <xdr:cNvPr id="334" name="楕円 333">
          <a:extLst>
            <a:ext uri="{FF2B5EF4-FFF2-40B4-BE49-F238E27FC236}">
              <a16:creationId xmlns:a16="http://schemas.microsoft.com/office/drawing/2014/main" id="{00000000-0008-0000-0300-00004E010000}"/>
            </a:ext>
          </a:extLst>
        </xdr:cNvPr>
        <xdr:cNvSpPr/>
      </xdr:nvSpPr>
      <xdr:spPr>
        <a:xfrm>
          <a:off x="14665960" y="10420978"/>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113675</xdr:rowOff>
    </xdr:from>
    <xdr:ext cx="7366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370050" y="105073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8665</xdr:rowOff>
    </xdr:from>
    <xdr:to>
      <xdr:col>73</xdr:col>
      <xdr:colOff>44450</xdr:colOff>
      <xdr:row>62</xdr:row>
      <xdr:rowOff>110265</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3868400" y="1040234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95042</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557250" y="10488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68721</xdr:rowOff>
    </xdr:from>
    <xdr:to>
      <xdr:col>68</xdr:col>
      <xdr:colOff>203200</xdr:colOff>
      <xdr:row>62</xdr:row>
      <xdr:rowOff>170321</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3055600" y="10462401"/>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155098</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2763500" y="105487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71134</xdr:rowOff>
    </xdr:from>
    <xdr:to>
      <xdr:col>64</xdr:col>
      <xdr:colOff>152400</xdr:colOff>
      <xdr:row>63</xdr:row>
      <xdr:rowOff>1284</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2242800" y="1046481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157511</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1950700" y="10551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2" name="正方形/長方形 341">
          <a:extLst>
            <a:ext uri="{FF2B5EF4-FFF2-40B4-BE49-F238E27FC236}">
              <a16:creationId xmlns:a16="http://schemas.microsoft.com/office/drawing/2014/main" id="{00000000-0008-0000-0300-000056010000}"/>
            </a:ext>
          </a:extLst>
        </xdr:cNvPr>
        <xdr:cNvSpPr/>
      </xdr:nvSpPr>
      <xdr:spPr>
        <a:xfrm>
          <a:off x="116649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2436924" y="526034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017176"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6351250" y="515620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16351250" y="534289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7849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849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91770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1770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16649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64592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6459200" y="565277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6570960" y="596265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緊急防災・減災事業債の償還の開始にあわせ比率が上昇したが、依然として類似団体平均を下回っており、今後も継続して抑制に努める。</a:t>
          </a:r>
        </a:p>
      </xdr:txBody>
    </xdr:sp>
    <xdr:clientData/>
  </xdr:twoCellAnchor>
  <xdr:oneCellAnchor>
    <xdr:from>
      <xdr:col>61</xdr:col>
      <xdr:colOff>6350</xdr:colOff>
      <xdr:row>32</xdr:row>
      <xdr:rowOff>101600</xdr:rowOff>
    </xdr:from>
    <xdr:ext cx="298543" cy="22570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1626850" y="54660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6" name="直線コネクタ 355">
          <a:extLst>
            <a:ext uri="{FF2B5EF4-FFF2-40B4-BE49-F238E27FC236}">
              <a16:creationId xmlns:a16="http://schemas.microsoft.com/office/drawing/2014/main" id="{00000000-0008-0000-0300-000064010000}"/>
            </a:ext>
          </a:extLst>
        </xdr:cNvPr>
        <xdr:cNvCxnSpPr/>
      </xdr:nvCxnSpPr>
      <xdr:spPr>
        <a:xfrm>
          <a:off x="116649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097915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58" name="直線コネクタ 357">
          <a:extLst>
            <a:ext uri="{FF2B5EF4-FFF2-40B4-BE49-F238E27FC236}">
              <a16:creationId xmlns:a16="http://schemas.microsoft.com/office/drawing/2014/main" id="{00000000-0008-0000-0300-000066010000}"/>
            </a:ext>
          </a:extLst>
        </xdr:cNvPr>
        <xdr:cNvCxnSpPr/>
      </xdr:nvCxnSpPr>
      <xdr:spPr>
        <a:xfrm>
          <a:off x="11664950" y="76178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0979150" y="7479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1664950" y="72233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0979150" y="7084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1664950" y="68326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0979150" y="6694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1664950" y="6438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0979150" y="6299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1664950" y="60435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16649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8" name="公債費負担の状況グラフ枠">
          <a:extLst>
            <a:ext uri="{FF2B5EF4-FFF2-40B4-BE49-F238E27FC236}">
              <a16:creationId xmlns:a16="http://schemas.microsoft.com/office/drawing/2014/main" id="{00000000-0008-0000-0300-000070010000}"/>
            </a:ext>
          </a:extLst>
        </xdr:cNvPr>
        <xdr:cNvSpPr/>
      </xdr:nvSpPr>
      <xdr:spPr>
        <a:xfrm>
          <a:off x="116649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62230</xdr:rowOff>
    </xdr:from>
    <xdr:to>
      <xdr:col>81</xdr:col>
      <xdr:colOff>44450</xdr:colOff>
      <xdr:row>45</xdr:row>
      <xdr:rowOff>33867</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flipV="1">
          <a:off x="15474950" y="6264910"/>
          <a:ext cx="0" cy="13127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5944</xdr:rowOff>
    </xdr:from>
    <xdr:ext cx="762000" cy="259045"/>
    <xdr:sp macro="" textlink="">
      <xdr:nvSpPr>
        <xdr:cNvPr id="370" name="公債費負担の状況最小値テキスト">
          <a:extLst>
            <a:ext uri="{FF2B5EF4-FFF2-40B4-BE49-F238E27FC236}">
              <a16:creationId xmlns:a16="http://schemas.microsoft.com/office/drawing/2014/main" id="{00000000-0008-0000-0300-000072010000}"/>
            </a:ext>
          </a:extLst>
        </xdr:cNvPr>
        <xdr:cNvSpPr txBox="1"/>
      </xdr:nvSpPr>
      <xdr:spPr>
        <a:xfrm>
          <a:off x="15563850" y="7549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33867</xdr:rowOff>
    </xdr:from>
    <xdr:to>
      <xdr:col>81</xdr:col>
      <xdr:colOff>133350</xdr:colOff>
      <xdr:row>45</xdr:row>
      <xdr:rowOff>33867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5405100" y="757766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148607</xdr:rowOff>
    </xdr:from>
    <xdr:ext cx="762000" cy="259045"/>
    <xdr:sp macro="" textlink="">
      <xdr:nvSpPr>
        <xdr:cNvPr id="372" name="公債費負担の状況最大値テキスト">
          <a:extLst>
            <a:ext uri="{FF2B5EF4-FFF2-40B4-BE49-F238E27FC236}">
              <a16:creationId xmlns:a16="http://schemas.microsoft.com/office/drawing/2014/main" id="{00000000-0008-0000-0300-000074010000}"/>
            </a:ext>
          </a:extLst>
        </xdr:cNvPr>
        <xdr:cNvSpPr txBox="1"/>
      </xdr:nvSpPr>
      <xdr:spPr>
        <a:xfrm>
          <a:off x="15563850" y="6016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62230</xdr:rowOff>
    </xdr:from>
    <xdr:to>
      <xdr:col>81</xdr:col>
      <xdr:colOff>133350</xdr:colOff>
      <xdr:row>37</xdr:row>
      <xdr:rowOff>62230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5405100" y="62649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3810</xdr:rowOff>
    </xdr:from>
    <xdr:to>
      <xdr:col>81</xdr:col>
      <xdr:colOff>44450</xdr:colOff>
      <xdr:row>41</xdr:row>
      <xdr:rowOff>19896</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4712950" y="6877050"/>
          <a:ext cx="762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21607</xdr:rowOff>
    </xdr:from>
    <xdr:ext cx="762000" cy="259045"/>
    <xdr:sp macro="" textlink="">
      <xdr:nvSpPr>
        <xdr:cNvPr id="375" name="公債費負担の状況平均値テキスト">
          <a:extLst>
            <a:ext uri="{FF2B5EF4-FFF2-40B4-BE49-F238E27FC236}">
              <a16:creationId xmlns:a16="http://schemas.microsoft.com/office/drawing/2014/main" id="{00000000-0008-0000-0300-000077010000}"/>
            </a:ext>
          </a:extLst>
        </xdr:cNvPr>
        <xdr:cNvSpPr txBox="1"/>
      </xdr:nvSpPr>
      <xdr:spPr>
        <a:xfrm>
          <a:off x="15563850" y="68948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49530</xdr:rowOff>
    </xdr:from>
    <xdr:to>
      <xdr:col>81</xdr:col>
      <xdr:colOff>95250</xdr:colOff>
      <xdr:row>41</xdr:row>
      <xdr:rowOff>151130</xdr:rowOff>
    </xdr:to>
    <xdr:sp macro="" textlink="">
      <xdr:nvSpPr>
        <xdr:cNvPr id="376" name="フローチャート: 判断 375">
          <a:extLst>
            <a:ext uri="{FF2B5EF4-FFF2-40B4-BE49-F238E27FC236}">
              <a16:creationId xmlns:a16="http://schemas.microsoft.com/office/drawing/2014/main" id="{00000000-0008-0000-0300-000078010000}"/>
            </a:ext>
          </a:extLst>
        </xdr:cNvPr>
        <xdr:cNvSpPr/>
      </xdr:nvSpPr>
      <xdr:spPr>
        <a:xfrm>
          <a:off x="15427960" y="692277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110913</xdr:rowOff>
    </xdr:from>
    <xdr:to>
      <xdr:col>77</xdr:col>
      <xdr:colOff>44450</xdr:colOff>
      <xdr:row>41</xdr:row>
      <xdr:rowOff>3810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3903960" y="6816513"/>
          <a:ext cx="808990" cy="60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33444</xdr:rowOff>
    </xdr:from>
    <xdr:to>
      <xdr:col>77</xdr:col>
      <xdr:colOff>95250</xdr:colOff>
      <xdr:row>41</xdr:row>
      <xdr:rowOff>135044</xdr:rowOff>
    </xdr:to>
    <xdr:sp macro="" textlink="">
      <xdr:nvSpPr>
        <xdr:cNvPr id="378" name="フローチャート: 判断 377">
          <a:extLst>
            <a:ext uri="{FF2B5EF4-FFF2-40B4-BE49-F238E27FC236}">
              <a16:creationId xmlns:a16="http://schemas.microsoft.com/office/drawing/2014/main" id="{00000000-0008-0000-0300-00007A010000}"/>
            </a:ext>
          </a:extLst>
        </xdr:cNvPr>
        <xdr:cNvSpPr/>
      </xdr:nvSpPr>
      <xdr:spPr>
        <a:xfrm>
          <a:off x="14665960" y="6906684"/>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119821</xdr:rowOff>
    </xdr:from>
    <xdr:ext cx="736600" cy="259045"/>
    <xdr:sp macro="" textlink="">
      <xdr:nvSpPr>
        <xdr:cNvPr id="379" name="テキスト ボックス 378">
          <a:extLst>
            <a:ext uri="{FF2B5EF4-FFF2-40B4-BE49-F238E27FC236}">
              <a16:creationId xmlns:a16="http://schemas.microsoft.com/office/drawing/2014/main" id="{00000000-0008-0000-0300-00007B010000}"/>
            </a:ext>
          </a:extLst>
        </xdr:cNvPr>
        <xdr:cNvSpPr txBox="1"/>
      </xdr:nvSpPr>
      <xdr:spPr>
        <a:xfrm>
          <a:off x="14370050" y="69930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161713</xdr:rowOff>
    </xdr:from>
    <xdr:to>
      <xdr:col>72</xdr:col>
      <xdr:colOff>203200</xdr:colOff>
      <xdr:row>40</xdr:row>
      <xdr:rowOff>110913</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3106400" y="6699673"/>
          <a:ext cx="797560" cy="116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146050</xdr:rowOff>
    </xdr:from>
    <xdr:to>
      <xdr:col>73</xdr:col>
      <xdr:colOff>44450</xdr:colOff>
      <xdr:row>42</xdr:row>
      <xdr:rowOff>76200</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3868400" y="701929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60977</xdr:rowOff>
    </xdr:from>
    <xdr:ext cx="762000" cy="259045"/>
    <xdr:sp macro="" textlink="">
      <xdr:nvSpPr>
        <xdr:cNvPr id="382" name="テキスト ボックス 381">
          <a:extLst>
            <a:ext uri="{FF2B5EF4-FFF2-40B4-BE49-F238E27FC236}">
              <a16:creationId xmlns:a16="http://schemas.microsoft.com/office/drawing/2014/main" id="{00000000-0008-0000-0300-00007E010000}"/>
            </a:ext>
          </a:extLst>
        </xdr:cNvPr>
        <xdr:cNvSpPr txBox="1"/>
      </xdr:nvSpPr>
      <xdr:spPr>
        <a:xfrm>
          <a:off x="13557250" y="710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89323</xdr:rowOff>
    </xdr:from>
    <xdr:to>
      <xdr:col>68</xdr:col>
      <xdr:colOff>152400</xdr:colOff>
      <xdr:row>39</xdr:row>
      <xdr:rowOff>161713</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2293600" y="6627283"/>
          <a:ext cx="8128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97790</xdr:rowOff>
    </xdr:from>
    <xdr:to>
      <xdr:col>68</xdr:col>
      <xdr:colOff>203200</xdr:colOff>
      <xdr:row>42</xdr:row>
      <xdr:rowOff>27940</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3055600" y="6971030"/>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12717</xdr:rowOff>
    </xdr:from>
    <xdr:ext cx="7620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2763500" y="7053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97790</xdr:rowOff>
    </xdr:from>
    <xdr:to>
      <xdr:col>64</xdr:col>
      <xdr:colOff>152400</xdr:colOff>
      <xdr:row>42</xdr:row>
      <xdr:rowOff>27940</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2242800" y="69710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12717</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1950700" y="7053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5278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516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371473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29095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20967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140546</xdr:rowOff>
    </xdr:from>
    <xdr:to>
      <xdr:col>81</xdr:col>
      <xdr:colOff>95250</xdr:colOff>
      <xdr:row>41</xdr:row>
      <xdr:rowOff>70696</xdr:rowOff>
    </xdr:to>
    <xdr:sp macro="" textlink="">
      <xdr:nvSpPr>
        <xdr:cNvPr id="393" name="楕円 392">
          <a:extLst>
            <a:ext uri="{FF2B5EF4-FFF2-40B4-BE49-F238E27FC236}">
              <a16:creationId xmlns:a16="http://schemas.microsoft.com/office/drawing/2014/main" id="{00000000-0008-0000-0300-000089010000}"/>
            </a:ext>
          </a:extLst>
        </xdr:cNvPr>
        <xdr:cNvSpPr/>
      </xdr:nvSpPr>
      <xdr:spPr>
        <a:xfrm>
          <a:off x="15427960" y="6846146"/>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157073</xdr:rowOff>
    </xdr:from>
    <xdr:ext cx="762000" cy="259045"/>
    <xdr:sp macro="" textlink="">
      <xdr:nvSpPr>
        <xdr:cNvPr id="394" name="公債費負担の状況該当値テキスト">
          <a:extLst>
            <a:ext uri="{FF2B5EF4-FFF2-40B4-BE49-F238E27FC236}">
              <a16:creationId xmlns:a16="http://schemas.microsoft.com/office/drawing/2014/main" id="{00000000-0008-0000-0300-00008A010000}"/>
            </a:ext>
          </a:extLst>
        </xdr:cNvPr>
        <xdr:cNvSpPr txBox="1"/>
      </xdr:nvSpPr>
      <xdr:spPr>
        <a:xfrm>
          <a:off x="15563850" y="6695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124460</xdr:rowOff>
    </xdr:from>
    <xdr:to>
      <xdr:col>77</xdr:col>
      <xdr:colOff>95250</xdr:colOff>
      <xdr:row>41</xdr:row>
      <xdr:rowOff>54610</xdr:rowOff>
    </xdr:to>
    <xdr:sp macro="" textlink="">
      <xdr:nvSpPr>
        <xdr:cNvPr id="395" name="楕円 394">
          <a:extLst>
            <a:ext uri="{FF2B5EF4-FFF2-40B4-BE49-F238E27FC236}">
              <a16:creationId xmlns:a16="http://schemas.microsoft.com/office/drawing/2014/main" id="{00000000-0008-0000-0300-00008B010000}"/>
            </a:ext>
          </a:extLst>
        </xdr:cNvPr>
        <xdr:cNvSpPr/>
      </xdr:nvSpPr>
      <xdr:spPr>
        <a:xfrm>
          <a:off x="14665960" y="683006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64787</xdr:rowOff>
    </xdr:from>
    <xdr:ext cx="7366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370050" y="66027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60113</xdr:rowOff>
    </xdr:from>
    <xdr:to>
      <xdr:col>73</xdr:col>
      <xdr:colOff>44450</xdr:colOff>
      <xdr:row>40</xdr:row>
      <xdr:rowOff>161713</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3868400" y="676571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440</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557250" y="6538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110913</xdr:rowOff>
    </xdr:from>
    <xdr:to>
      <xdr:col>68</xdr:col>
      <xdr:colOff>203200</xdr:colOff>
      <xdr:row>40</xdr:row>
      <xdr:rowOff>41063</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3055600" y="6648873"/>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51240</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2763500" y="6421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38523</xdr:rowOff>
    </xdr:from>
    <xdr:to>
      <xdr:col>64</xdr:col>
      <xdr:colOff>152400</xdr:colOff>
      <xdr:row>39</xdr:row>
      <xdr:rowOff>140123</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2242800" y="6576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150300</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1950700" y="63529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3" name="正方形/長方形 402">
          <a:extLst>
            <a:ext uri="{FF2B5EF4-FFF2-40B4-BE49-F238E27FC236}">
              <a16:creationId xmlns:a16="http://schemas.microsoft.com/office/drawing/2014/main" id="{00000000-0008-0000-0300-000093010000}"/>
            </a:ext>
          </a:extLst>
        </xdr:cNvPr>
        <xdr:cNvSpPr/>
      </xdr:nvSpPr>
      <xdr:spPr>
        <a:xfrm>
          <a:off x="11664950" y="1179830"/>
          <a:ext cx="462280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2520280" y="153416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933820" y="150876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6" name="正方形/長方形 405">
          <a:extLst>
            <a:ext uri="{FF2B5EF4-FFF2-40B4-BE49-F238E27FC236}">
              <a16:creationId xmlns:a16="http://schemas.microsoft.com/office/drawing/2014/main" id="{00000000-0008-0000-0300-000096010000}"/>
            </a:ext>
          </a:extLst>
        </xdr:cNvPr>
        <xdr:cNvSpPr/>
      </xdr:nvSpPr>
      <xdr:spPr>
        <a:xfrm>
          <a:off x="16351250" y="143002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6351250" y="16167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784985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784985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917700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917700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1664950" y="192659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6459200" y="192659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6459200" y="192659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6570960" y="223647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従来からの起債制限方針による地方債残高の減や、財政調整基金等の積立による充当可能基金の増額等により０ポイントを堅持している。今後も公債費等義務的経費の削減を中心とする行財政改革を進め、財政の健全化に努める。</a:t>
          </a:r>
        </a:p>
      </xdr:txBody>
    </xdr:sp>
    <xdr:clientData/>
  </xdr:twoCellAnchor>
  <xdr:oneCellAnchor>
    <xdr:from>
      <xdr:col>61</xdr:col>
      <xdr:colOff>6350</xdr:colOff>
      <xdr:row>10</xdr:row>
      <xdr:rowOff>63500</xdr:rowOff>
    </xdr:from>
    <xdr:ext cx="298543" cy="22570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1626850" y="1739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7" name="直線コネクタ 416">
          <a:extLst>
            <a:ext uri="{FF2B5EF4-FFF2-40B4-BE49-F238E27FC236}">
              <a16:creationId xmlns:a16="http://schemas.microsoft.com/office/drawing/2014/main" id="{00000000-0008-0000-0300-0000A1010000}"/>
            </a:ext>
          </a:extLst>
        </xdr:cNvPr>
        <xdr:cNvCxnSpPr/>
      </xdr:nvCxnSpPr>
      <xdr:spPr>
        <a:xfrm>
          <a:off x="11664950" y="4286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0979150" y="414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19" name="直線コネクタ 418">
          <a:extLst>
            <a:ext uri="{FF2B5EF4-FFF2-40B4-BE49-F238E27FC236}">
              <a16:creationId xmlns:a16="http://schemas.microsoft.com/office/drawing/2014/main" id="{00000000-0008-0000-0300-0000A3010000}"/>
            </a:ext>
          </a:extLst>
        </xdr:cNvPr>
        <xdr:cNvCxnSpPr/>
      </xdr:nvCxnSpPr>
      <xdr:spPr>
        <a:xfrm>
          <a:off x="11664950" y="389170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0979150" y="3753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1664950" y="350096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0979150" y="335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1664950" y="31064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0979150" y="2968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1664950" y="271187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0979150" y="2573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1664950" y="23211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0979150" y="21827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1664950" y="19265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0" name="将来負担の状況グラフ枠">
          <a:extLst>
            <a:ext uri="{FF2B5EF4-FFF2-40B4-BE49-F238E27FC236}">
              <a16:creationId xmlns:a16="http://schemas.microsoft.com/office/drawing/2014/main" id="{00000000-0008-0000-0300-0000AE010000}"/>
            </a:ext>
          </a:extLst>
        </xdr:cNvPr>
        <xdr:cNvSpPr/>
      </xdr:nvSpPr>
      <xdr:spPr>
        <a:xfrm>
          <a:off x="11664950" y="192659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92287</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flipV="1">
          <a:off x="15474950" y="2321137"/>
          <a:ext cx="0" cy="16268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64364</xdr:rowOff>
    </xdr:from>
    <xdr:ext cx="762000" cy="259045"/>
    <xdr:sp macro="" textlink="">
      <xdr:nvSpPr>
        <xdr:cNvPr id="432" name="将来負担の状況最小値テキスト">
          <a:extLst>
            <a:ext uri="{FF2B5EF4-FFF2-40B4-BE49-F238E27FC236}">
              <a16:creationId xmlns:a16="http://schemas.microsoft.com/office/drawing/2014/main" id="{00000000-0008-0000-0300-0000B0010000}"/>
            </a:ext>
          </a:extLst>
        </xdr:cNvPr>
        <xdr:cNvSpPr txBox="1"/>
      </xdr:nvSpPr>
      <xdr:spPr>
        <a:xfrm>
          <a:off x="15563850" y="3920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92287</xdr:rowOff>
    </xdr:from>
    <xdr:to>
      <xdr:col>81</xdr:col>
      <xdr:colOff>133350</xdr:colOff>
      <xdr:row>23</xdr:row>
      <xdr:rowOff>92287</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5405100" y="394800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4" name="将来負担の状況最大値テキスト">
          <a:extLst>
            <a:ext uri="{FF2B5EF4-FFF2-40B4-BE49-F238E27FC236}">
              <a16:creationId xmlns:a16="http://schemas.microsoft.com/office/drawing/2014/main" id="{00000000-0008-0000-0300-0000B2010000}"/>
            </a:ext>
          </a:extLst>
        </xdr:cNvPr>
        <xdr:cNvSpPr txBox="1"/>
      </xdr:nvSpPr>
      <xdr:spPr>
        <a:xfrm>
          <a:off x="15563850" y="2017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5405100" y="232113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36" name="将来負担の状況平均値テキスト">
          <a:extLst>
            <a:ext uri="{FF2B5EF4-FFF2-40B4-BE49-F238E27FC236}">
              <a16:creationId xmlns:a16="http://schemas.microsoft.com/office/drawing/2014/main" id="{00000000-0008-0000-0300-0000B4010000}"/>
            </a:ext>
          </a:extLst>
        </xdr:cNvPr>
        <xdr:cNvSpPr txBox="1"/>
      </xdr:nvSpPr>
      <xdr:spPr>
        <a:xfrm>
          <a:off x="15563850" y="22424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37" name="フローチャート: 判断 436">
          <a:extLst>
            <a:ext uri="{FF2B5EF4-FFF2-40B4-BE49-F238E27FC236}">
              <a16:creationId xmlns:a16="http://schemas.microsoft.com/office/drawing/2014/main" id="{00000000-0008-0000-0300-0000B5010000}"/>
            </a:ext>
          </a:extLst>
        </xdr:cNvPr>
        <xdr:cNvSpPr/>
      </xdr:nvSpPr>
      <xdr:spPr>
        <a:xfrm>
          <a:off x="15427960" y="2270337"/>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91017</xdr:rowOff>
    </xdr:from>
    <xdr:to>
      <xdr:col>77</xdr:col>
      <xdr:colOff>95250</xdr:colOff>
      <xdr:row>14</xdr:row>
      <xdr:rowOff>21167</xdr:rowOff>
    </xdr:to>
    <xdr:sp macro="" textlink="">
      <xdr:nvSpPr>
        <xdr:cNvPr id="438" name="フローチャート: 判断 437">
          <a:extLst>
            <a:ext uri="{FF2B5EF4-FFF2-40B4-BE49-F238E27FC236}">
              <a16:creationId xmlns:a16="http://schemas.microsoft.com/office/drawing/2014/main" id="{00000000-0008-0000-0300-0000B6010000}"/>
            </a:ext>
          </a:extLst>
        </xdr:cNvPr>
        <xdr:cNvSpPr/>
      </xdr:nvSpPr>
      <xdr:spPr>
        <a:xfrm>
          <a:off x="14665960" y="2270337"/>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4370050" y="20430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91017</xdr:rowOff>
    </xdr:from>
    <xdr:to>
      <xdr:col>73</xdr:col>
      <xdr:colOff>44450</xdr:colOff>
      <xdr:row>14</xdr:row>
      <xdr:rowOff>21167</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3868400" y="2270337"/>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3557250" y="2043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91017</xdr:rowOff>
    </xdr:from>
    <xdr:to>
      <xdr:col>68</xdr:col>
      <xdr:colOff>203200</xdr:colOff>
      <xdr:row>14</xdr:row>
      <xdr:rowOff>21167</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3055600" y="2270337"/>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2763500" y="2043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2242800" y="227033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1950700" y="2043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5278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4516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371473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29095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20967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東京都御蔵島村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292
291
20.55
1,951,769
1,811,836
99,654
442,109
496,176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慢性的な欠員による決算額の減少により柔軟化し類似団体平均を下回るようになったが、適正な定員管理へ向けた根本的な課題解決によるものではない。</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62230</xdr:rowOff>
    </xdr:from>
    <xdr:to>
      <xdr:col>24</xdr:col>
      <xdr:colOff>25400</xdr:colOff>
      <xdr:row>41</xdr:row>
      <xdr:rowOff>24130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2008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167657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2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24130</xdr:rowOff>
    </xdr:from>
    <xdr:to>
      <xdr:col>24</xdr:col>
      <xdr:colOff>114300</xdr:colOff>
      <xdr:row>41</xdr:row>
      <xdr:rowOff>24130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5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148607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63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62230</xdr:rowOff>
    </xdr:from>
    <xdr:to>
      <xdr:col>24</xdr:col>
      <xdr:colOff>114300</xdr:colOff>
      <xdr:row>33</xdr:row>
      <xdr:rowOff>62230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20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100330</xdr:rowOff>
    </xdr:from>
    <xdr:to>
      <xdr:col>24</xdr:col>
      <xdr:colOff>25400</xdr:colOff>
      <xdr:row>35</xdr:row>
      <xdr:rowOff>142240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101080"/>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170197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709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26670</xdr:rowOff>
    </xdr:from>
    <xdr:to>
      <xdr:col>24</xdr:col>
      <xdr:colOff>76200</xdr:colOff>
      <xdr:row>36</xdr:row>
      <xdr:rowOff>128270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198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142240</xdr:rowOff>
    </xdr:from>
    <xdr:to>
      <xdr:col>19</xdr:col>
      <xdr:colOff>187325</xdr:colOff>
      <xdr:row>37</xdr:row>
      <xdr:rowOff>20320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142990"/>
          <a:ext cx="889000" cy="220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0</xdr:rowOff>
    </xdr:from>
    <xdr:to>
      <xdr:col>20</xdr:col>
      <xdr:colOff>38100</xdr:colOff>
      <xdr:row>36</xdr:row>
      <xdr:rowOff>101600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1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86377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258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20320</xdr:rowOff>
    </xdr:from>
    <xdr:to>
      <xdr:col>15</xdr:col>
      <xdr:colOff>98425</xdr:colOff>
      <xdr:row>37</xdr:row>
      <xdr:rowOff>39370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36397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91440</xdr:rowOff>
    </xdr:from>
    <xdr:to>
      <xdr:col>15</xdr:col>
      <xdr:colOff>149225</xdr:colOff>
      <xdr:row>37</xdr:row>
      <xdr:rowOff>21590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31767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3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39370</xdr:rowOff>
    </xdr:from>
    <xdr:to>
      <xdr:col>11</xdr:col>
      <xdr:colOff>9525</xdr:colOff>
      <xdr:row>38</xdr:row>
      <xdr:rowOff>138430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383020"/>
          <a:ext cx="889000" cy="270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30480</xdr:rowOff>
    </xdr:from>
    <xdr:to>
      <xdr:col>11</xdr:col>
      <xdr:colOff>60325</xdr:colOff>
      <xdr:row>36</xdr:row>
      <xdr:rowOff>132080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142257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38100</xdr:rowOff>
    </xdr:from>
    <xdr:to>
      <xdr:col>6</xdr:col>
      <xdr:colOff>171450</xdr:colOff>
      <xdr:row>36</xdr:row>
      <xdr:rowOff>139700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149877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49530</xdr:rowOff>
    </xdr:from>
    <xdr:to>
      <xdr:col>24</xdr:col>
      <xdr:colOff>76200</xdr:colOff>
      <xdr:row>35</xdr:row>
      <xdr:rowOff>151130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05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66057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89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91440</xdr:rowOff>
    </xdr:from>
    <xdr:to>
      <xdr:col>20</xdr:col>
      <xdr:colOff>38100</xdr:colOff>
      <xdr:row>36</xdr:row>
      <xdr:rowOff>21590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092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31767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8610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140970</xdr:rowOff>
    </xdr:from>
    <xdr:to>
      <xdr:col>15</xdr:col>
      <xdr:colOff>149225</xdr:colOff>
      <xdr:row>37</xdr:row>
      <xdr:rowOff>71120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313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55897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399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160020</xdr:rowOff>
    </xdr:from>
    <xdr:to>
      <xdr:col>11</xdr:col>
      <xdr:colOff>60325</xdr:colOff>
      <xdr:row>37</xdr:row>
      <xdr:rowOff>90170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33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74947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41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87630</xdr:rowOff>
    </xdr:from>
    <xdr:to>
      <xdr:col>6</xdr:col>
      <xdr:colOff>171450</xdr:colOff>
      <xdr:row>39</xdr:row>
      <xdr:rowOff>17780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602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2557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689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再び類似団体平均を下回ったが、行政事務のシステム化に係る業務委託や管理経費の増加により決算額は依然大きい。今後は事業の優先順位・費用対効果を考慮した上で委託内容及び相対する管理経費の見直しを行うことにより、経費削減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20" name="物件費グラフ枠">
          <a:extLst>
            <a:ext uri="{FF2B5EF4-FFF2-40B4-BE49-F238E27FC236}">
              <a16:creationId xmlns:a16="http://schemas.microsoft.com/office/drawing/2014/main" id="{00000000-0008-0000-0400-000078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142240</xdr:rowOff>
    </xdr:from>
    <xdr:to>
      <xdr:col>82</xdr:col>
      <xdr:colOff>107950</xdr:colOff>
      <xdr:row>21</xdr:row>
      <xdr:rowOff>100330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flipV="1">
          <a:off x="16510000" y="2371090"/>
          <a:ext cx="0" cy="13296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72407</xdr:rowOff>
    </xdr:from>
    <xdr:ext cx="762000" cy="259045"/>
    <xdr:sp macro="" textlink="">
      <xdr:nvSpPr>
        <xdr:cNvPr id="122" name="物件費最小値テキスト">
          <a:extLst>
            <a:ext uri="{FF2B5EF4-FFF2-40B4-BE49-F238E27FC236}">
              <a16:creationId xmlns:a16="http://schemas.microsoft.com/office/drawing/2014/main" id="{00000000-0008-0000-0400-00007A000000}"/>
            </a:ext>
          </a:extLst>
        </xdr:cNvPr>
        <xdr:cNvSpPr txBox="1"/>
      </xdr:nvSpPr>
      <xdr:spPr>
        <a:xfrm>
          <a:off x="16598900" y="367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100330</xdr:rowOff>
    </xdr:from>
    <xdr:to>
      <xdr:col>82</xdr:col>
      <xdr:colOff>196850</xdr:colOff>
      <xdr:row>21</xdr:row>
      <xdr:rowOff>100330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3700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57167</xdr:rowOff>
    </xdr:from>
    <xdr:ext cx="762000" cy="259045"/>
    <xdr:sp macro="" textlink="">
      <xdr:nvSpPr>
        <xdr:cNvPr id="124" name="物件費最大値テキスト">
          <a:extLst>
            <a:ext uri="{FF2B5EF4-FFF2-40B4-BE49-F238E27FC236}">
              <a16:creationId xmlns:a16="http://schemas.microsoft.com/office/drawing/2014/main" id="{00000000-0008-0000-0400-00007C000000}"/>
            </a:ext>
          </a:extLst>
        </xdr:cNvPr>
        <xdr:cNvSpPr txBox="1"/>
      </xdr:nvSpPr>
      <xdr:spPr>
        <a:xfrm>
          <a:off x="16598900" y="211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142240</xdr:rowOff>
    </xdr:from>
    <xdr:to>
      <xdr:col>82</xdr:col>
      <xdr:colOff>196850</xdr:colOff>
      <xdr:row>13</xdr:row>
      <xdr:rowOff>142240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6421100" y="2371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153670</xdr:rowOff>
    </xdr:from>
    <xdr:to>
      <xdr:col>82</xdr:col>
      <xdr:colOff>107950</xdr:colOff>
      <xdr:row>16</xdr:row>
      <xdr:rowOff>138430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flipV="1">
          <a:off x="15671800" y="2725420"/>
          <a:ext cx="838200" cy="156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116857</xdr:rowOff>
    </xdr:from>
    <xdr:ext cx="762000" cy="259045"/>
    <xdr:sp macro="" textlink="">
      <xdr:nvSpPr>
        <xdr:cNvPr id="127" name="物件費平均値テキスト">
          <a:extLst>
            <a:ext uri="{FF2B5EF4-FFF2-40B4-BE49-F238E27FC236}">
              <a16:creationId xmlns:a16="http://schemas.microsoft.com/office/drawing/2014/main" id="{00000000-0008-0000-0400-00007F000000}"/>
            </a:ext>
          </a:extLst>
        </xdr:cNvPr>
        <xdr:cNvSpPr txBox="1"/>
      </xdr:nvSpPr>
      <xdr:spPr>
        <a:xfrm>
          <a:off x="16598900" y="26886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144780</xdr:rowOff>
    </xdr:from>
    <xdr:to>
      <xdr:col>82</xdr:col>
      <xdr:colOff>158750</xdr:colOff>
      <xdr:row>16</xdr:row>
      <xdr:rowOff>74930</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6459200" y="2716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138430</xdr:rowOff>
    </xdr:from>
    <xdr:to>
      <xdr:col>78</xdr:col>
      <xdr:colOff>69850</xdr:colOff>
      <xdr:row>17</xdr:row>
      <xdr:rowOff>153670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flipV="1">
          <a:off x="14782800" y="2881630"/>
          <a:ext cx="889000" cy="186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99060</xdr:rowOff>
    </xdr:from>
    <xdr:to>
      <xdr:col>78</xdr:col>
      <xdr:colOff>120650</xdr:colOff>
      <xdr:row>16</xdr:row>
      <xdr:rowOff>29210</xdr:rowOff>
    </xdr:to>
    <xdr:sp macro="" textlink="">
      <xdr:nvSpPr>
        <xdr:cNvPr id="130" name="フローチャート: 判断 129">
          <a:extLst>
            <a:ext uri="{FF2B5EF4-FFF2-40B4-BE49-F238E27FC236}">
              <a16:creationId xmlns:a16="http://schemas.microsoft.com/office/drawing/2014/main" id="{00000000-0008-0000-0400-000082000000}"/>
            </a:ext>
          </a:extLst>
        </xdr:cNvPr>
        <xdr:cNvSpPr/>
      </xdr:nvSpPr>
      <xdr:spPr>
        <a:xfrm>
          <a:off x="15621000" y="2670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39387</xdr:rowOff>
    </xdr:from>
    <xdr:ext cx="736600" cy="259045"/>
    <xdr:sp macro="" textlink="">
      <xdr:nvSpPr>
        <xdr:cNvPr id="131" name="テキスト ボックス 130">
          <a:extLst>
            <a:ext uri="{FF2B5EF4-FFF2-40B4-BE49-F238E27FC236}">
              <a16:creationId xmlns:a16="http://schemas.microsoft.com/office/drawing/2014/main" id="{00000000-0008-0000-0400-000083000000}"/>
            </a:ext>
          </a:extLst>
        </xdr:cNvPr>
        <xdr:cNvSpPr txBox="1"/>
      </xdr:nvSpPr>
      <xdr:spPr>
        <a:xfrm>
          <a:off x="15290800" y="24396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58420</xdr:rowOff>
    </xdr:from>
    <xdr:to>
      <xdr:col>73</xdr:col>
      <xdr:colOff>180975</xdr:colOff>
      <xdr:row>17</xdr:row>
      <xdr:rowOff>153670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3893800" y="2287270"/>
          <a:ext cx="889000" cy="781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121920</xdr:rowOff>
    </xdr:from>
    <xdr:to>
      <xdr:col>74</xdr:col>
      <xdr:colOff>31750</xdr:colOff>
      <xdr:row>16</xdr:row>
      <xdr:rowOff>52070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4732000" y="2693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62247</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4401800" y="2462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58420</xdr:rowOff>
    </xdr:from>
    <xdr:to>
      <xdr:col>69</xdr:col>
      <xdr:colOff>92075</xdr:colOff>
      <xdr:row>13</xdr:row>
      <xdr:rowOff>62230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flipV="1">
          <a:off x="13004800" y="228727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11430</xdr:rowOff>
    </xdr:from>
    <xdr:to>
      <xdr:col>69</xdr:col>
      <xdr:colOff>142875</xdr:colOff>
      <xdr:row>16</xdr:row>
      <xdr:rowOff>113030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3843000" y="2754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97807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3512800" y="2841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15240</xdr:rowOff>
    </xdr:from>
    <xdr:to>
      <xdr:col>65</xdr:col>
      <xdr:colOff>53975</xdr:colOff>
      <xdr:row>16</xdr:row>
      <xdr:rowOff>116840</xdr:rowOff>
    </xdr:to>
    <xdr:sp macro="" textlink="">
      <xdr:nvSpPr>
        <xdr:cNvPr id="138" name="フローチャート: 判断 137">
          <a:extLst>
            <a:ext uri="{FF2B5EF4-FFF2-40B4-BE49-F238E27FC236}">
              <a16:creationId xmlns:a16="http://schemas.microsoft.com/office/drawing/2014/main" id="{00000000-0008-0000-0400-00008A000000}"/>
            </a:ext>
          </a:extLst>
        </xdr:cNvPr>
        <xdr:cNvSpPr/>
      </xdr:nvSpPr>
      <xdr:spPr>
        <a:xfrm>
          <a:off x="12954000" y="2758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101617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2623800" y="284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102870</xdr:rowOff>
    </xdr:from>
    <xdr:to>
      <xdr:col>82</xdr:col>
      <xdr:colOff>158750</xdr:colOff>
      <xdr:row>16</xdr:row>
      <xdr:rowOff>33020</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6459200" y="267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119397</xdr:rowOff>
    </xdr:from>
    <xdr:ext cx="762000" cy="259045"/>
    <xdr:sp macro="" textlink="">
      <xdr:nvSpPr>
        <xdr:cNvPr id="146" name="物件費該当値テキスト">
          <a:extLst>
            <a:ext uri="{FF2B5EF4-FFF2-40B4-BE49-F238E27FC236}">
              <a16:creationId xmlns:a16="http://schemas.microsoft.com/office/drawing/2014/main" id="{00000000-0008-0000-0400-000092000000}"/>
            </a:ext>
          </a:extLst>
        </xdr:cNvPr>
        <xdr:cNvSpPr txBox="1"/>
      </xdr:nvSpPr>
      <xdr:spPr>
        <a:xfrm>
          <a:off x="16598900" y="251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87630</xdr:rowOff>
    </xdr:from>
    <xdr:to>
      <xdr:col>78</xdr:col>
      <xdr:colOff>120650</xdr:colOff>
      <xdr:row>17</xdr:row>
      <xdr:rowOff>17780</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5621000" y="2830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2557</xdr:rowOff>
    </xdr:from>
    <xdr:ext cx="7366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5290800" y="29172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102870</xdr:rowOff>
    </xdr:from>
    <xdr:to>
      <xdr:col>74</xdr:col>
      <xdr:colOff>31750</xdr:colOff>
      <xdr:row>18</xdr:row>
      <xdr:rowOff>33020</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4732000" y="3017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17797</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4401800" y="3103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7620</xdr:rowOff>
    </xdr:from>
    <xdr:to>
      <xdr:col>69</xdr:col>
      <xdr:colOff>142875</xdr:colOff>
      <xdr:row>13</xdr:row>
      <xdr:rowOff>109220</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3843000" y="2236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11</xdr:row>
      <xdr:rowOff>119397</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3512800" y="2005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11430</xdr:rowOff>
    </xdr:from>
    <xdr:to>
      <xdr:col>65</xdr:col>
      <xdr:colOff>53975</xdr:colOff>
      <xdr:row>13</xdr:row>
      <xdr:rowOff>113030</xdr:rowOff>
    </xdr:to>
    <xdr:sp macro="" textlink="">
      <xdr:nvSpPr>
        <xdr:cNvPr id="153" name="楕円 152">
          <a:extLst>
            <a:ext uri="{FF2B5EF4-FFF2-40B4-BE49-F238E27FC236}">
              <a16:creationId xmlns:a16="http://schemas.microsoft.com/office/drawing/2014/main" id="{00000000-0008-0000-0400-000099000000}"/>
            </a:ext>
          </a:extLst>
        </xdr:cNvPr>
        <xdr:cNvSpPr/>
      </xdr:nvSpPr>
      <xdr:spPr>
        <a:xfrm>
          <a:off x="12954000" y="224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11</xdr:row>
      <xdr:rowOff>123207</xdr:rowOff>
    </xdr:from>
    <xdr:ext cx="762000" cy="259045"/>
    <xdr:sp macro="" textlink="">
      <xdr:nvSpPr>
        <xdr:cNvPr id="154" name="テキスト ボックス 153">
          <a:extLst>
            <a:ext uri="{FF2B5EF4-FFF2-40B4-BE49-F238E27FC236}">
              <a16:creationId xmlns:a16="http://schemas.microsoft.com/office/drawing/2014/main" id="{00000000-0008-0000-0400-00009A000000}"/>
            </a:ext>
          </a:extLst>
        </xdr:cNvPr>
        <xdr:cNvSpPr txBox="1"/>
      </xdr:nvSpPr>
      <xdr:spPr>
        <a:xfrm>
          <a:off x="12623800" y="200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各制度において対象者数、支給額について大きな変動はなく前年度と同水準となった。</a:t>
          </a:r>
        </a:p>
      </xdr:txBody>
    </xdr:sp>
    <xdr:clientData/>
  </xdr:twoCellAnchor>
  <xdr:oneCellAnchor>
    <xdr:from>
      <xdr:col>3</xdr:col>
      <xdr:colOff>123825</xdr:colOff>
      <xdr:row>49</xdr:row>
      <xdr:rowOff>107950</xdr:rowOff>
    </xdr:from>
    <xdr:ext cx="298543" cy="225703"/>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60</xdr:row>
      <xdr:rowOff>88900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0805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60977</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88900</xdr:rowOff>
    </xdr:from>
    <xdr:to>
      <xdr:col>24</xdr:col>
      <xdr:colOff>114300</xdr:colOff>
      <xdr:row>60</xdr:row>
      <xdr:rowOff>88900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375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165100</xdr:rowOff>
    </xdr:from>
    <xdr:to>
      <xdr:col>24</xdr:col>
      <xdr:colOff>25400</xdr:colOff>
      <xdr:row>53</xdr:row>
      <xdr:rowOff>165100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987800" y="92519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67327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497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95250</xdr:rowOff>
    </xdr:from>
    <xdr:to>
      <xdr:col>24</xdr:col>
      <xdr:colOff>76200</xdr:colOff>
      <xdr:row>56</xdr:row>
      <xdr:rowOff>25400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165100</xdr:rowOff>
    </xdr:from>
    <xdr:to>
      <xdr:col>19</xdr:col>
      <xdr:colOff>187325</xdr:colOff>
      <xdr:row>54</xdr:row>
      <xdr:rowOff>31750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3098800" y="92519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95250</xdr:rowOff>
    </xdr:from>
    <xdr:to>
      <xdr:col>20</xdr:col>
      <xdr:colOff>38100</xdr:colOff>
      <xdr:row>56</xdr:row>
      <xdr:rowOff>25400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10177</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611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31750</xdr:rowOff>
    </xdr:from>
    <xdr:to>
      <xdr:col>15</xdr:col>
      <xdr:colOff>98425</xdr:colOff>
      <xdr:row>54</xdr:row>
      <xdr:rowOff>165100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2209800" y="929005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0</xdr:rowOff>
    </xdr:from>
    <xdr:to>
      <xdr:col>15</xdr:col>
      <xdr:colOff>149225</xdr:colOff>
      <xdr:row>56</xdr:row>
      <xdr:rowOff>101600</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86377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50800</xdr:rowOff>
    </xdr:from>
    <xdr:to>
      <xdr:col>11</xdr:col>
      <xdr:colOff>9525</xdr:colOff>
      <xdr:row>54</xdr:row>
      <xdr:rowOff>165100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1320800" y="93091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0</xdr:rowOff>
    </xdr:from>
    <xdr:to>
      <xdr:col>11</xdr:col>
      <xdr:colOff>60325</xdr:colOff>
      <xdr:row>56</xdr:row>
      <xdr:rowOff>101600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86377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19050</xdr:rowOff>
    </xdr:from>
    <xdr:to>
      <xdr:col>6</xdr:col>
      <xdr:colOff>171450</xdr:colOff>
      <xdr:row>56</xdr:row>
      <xdr:rowOff>120650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105427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70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114300</xdr:rowOff>
    </xdr:from>
    <xdr:to>
      <xdr:col>24</xdr:col>
      <xdr:colOff>76200</xdr:colOff>
      <xdr:row>54</xdr:row>
      <xdr:rowOff>44450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20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130827</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04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114300</xdr:rowOff>
    </xdr:from>
    <xdr:to>
      <xdr:col>20</xdr:col>
      <xdr:colOff>38100</xdr:colOff>
      <xdr:row>54</xdr:row>
      <xdr:rowOff>44450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20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54627</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8970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152400</xdr:rowOff>
    </xdr:from>
    <xdr:to>
      <xdr:col>15</xdr:col>
      <xdr:colOff>149225</xdr:colOff>
      <xdr:row>54</xdr:row>
      <xdr:rowOff>82550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239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92727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900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114300</xdr:rowOff>
    </xdr:from>
    <xdr:to>
      <xdr:col>11</xdr:col>
      <xdr:colOff>60325</xdr:colOff>
      <xdr:row>55</xdr:row>
      <xdr:rowOff>44450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54627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914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0</xdr:rowOff>
    </xdr:from>
    <xdr:to>
      <xdr:col>6</xdr:col>
      <xdr:colOff>171450</xdr:colOff>
      <xdr:row>54</xdr:row>
      <xdr:rowOff>101600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25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111777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02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施設の経年劣化による維持補修費、特別会計への繰出金の縮減が図れずにいる。年度間均衡のとれた施設の延命化、更新を図る必要がある。</a:t>
          </a: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40" name="その他グラフ枠">
          <a:extLst>
            <a:ext uri="{FF2B5EF4-FFF2-40B4-BE49-F238E27FC236}">
              <a16:creationId xmlns:a16="http://schemas.microsoft.com/office/drawing/2014/main" id="{00000000-0008-0000-0400-0000F0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1270</xdr:rowOff>
    </xdr:from>
    <xdr:to>
      <xdr:col>82</xdr:col>
      <xdr:colOff>107950</xdr:colOff>
      <xdr:row>61</xdr:row>
      <xdr:rowOff>130810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flipV="1">
          <a:off x="16510000" y="9088120"/>
          <a:ext cx="0" cy="1501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102887</xdr:rowOff>
    </xdr:from>
    <xdr:ext cx="762000" cy="259045"/>
    <xdr:sp macro="" textlink="">
      <xdr:nvSpPr>
        <xdr:cNvPr id="242" name="その他最小値テキスト">
          <a:extLst>
            <a:ext uri="{FF2B5EF4-FFF2-40B4-BE49-F238E27FC236}">
              <a16:creationId xmlns:a16="http://schemas.microsoft.com/office/drawing/2014/main" id="{00000000-0008-0000-0400-0000F2000000}"/>
            </a:ext>
          </a:extLst>
        </xdr:cNvPr>
        <xdr:cNvSpPr txBox="1"/>
      </xdr:nvSpPr>
      <xdr:spPr>
        <a:xfrm>
          <a:off x="16598900" y="1056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130810</xdr:rowOff>
    </xdr:from>
    <xdr:to>
      <xdr:col>82</xdr:col>
      <xdr:colOff>196850</xdr:colOff>
      <xdr:row>61</xdr:row>
      <xdr:rowOff>130810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10589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87647</xdr:rowOff>
    </xdr:from>
    <xdr:ext cx="762000" cy="259045"/>
    <xdr:sp macro="" textlink="">
      <xdr:nvSpPr>
        <xdr:cNvPr id="244" name="その他最大値テキスト">
          <a:extLst>
            <a:ext uri="{FF2B5EF4-FFF2-40B4-BE49-F238E27FC236}">
              <a16:creationId xmlns:a16="http://schemas.microsoft.com/office/drawing/2014/main" id="{00000000-0008-0000-0400-0000F4000000}"/>
            </a:ext>
          </a:extLst>
        </xdr:cNvPr>
        <xdr:cNvSpPr txBox="1"/>
      </xdr:nvSpPr>
      <xdr:spPr>
        <a:xfrm>
          <a:off x="16598900" y="883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1270</xdr:rowOff>
    </xdr:from>
    <xdr:to>
      <xdr:col>82</xdr:col>
      <xdr:colOff>196850</xdr:colOff>
      <xdr:row>53</xdr:row>
      <xdr:rowOff>1270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6421100" y="9088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46990</xdr:rowOff>
    </xdr:from>
    <xdr:to>
      <xdr:col>82</xdr:col>
      <xdr:colOff>107950</xdr:colOff>
      <xdr:row>57</xdr:row>
      <xdr:rowOff>146050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5671800" y="9819640"/>
          <a:ext cx="8382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35577</xdr:rowOff>
    </xdr:from>
    <xdr:ext cx="762000" cy="259045"/>
    <xdr:sp macro="" textlink="">
      <xdr:nvSpPr>
        <xdr:cNvPr id="247" name="その他平均値テキスト">
          <a:extLst>
            <a:ext uri="{FF2B5EF4-FFF2-40B4-BE49-F238E27FC236}">
              <a16:creationId xmlns:a16="http://schemas.microsoft.com/office/drawing/2014/main" id="{00000000-0008-0000-0400-0000F7000000}"/>
            </a:ext>
          </a:extLst>
        </xdr:cNvPr>
        <xdr:cNvSpPr txBox="1"/>
      </xdr:nvSpPr>
      <xdr:spPr>
        <a:xfrm>
          <a:off x="16598900" y="9636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19050</xdr:rowOff>
    </xdr:from>
    <xdr:to>
      <xdr:col>82</xdr:col>
      <xdr:colOff>158750</xdr:colOff>
      <xdr:row>57</xdr:row>
      <xdr:rowOff>120650</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6459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46990</xdr:rowOff>
    </xdr:from>
    <xdr:to>
      <xdr:col>78</xdr:col>
      <xdr:colOff>69850</xdr:colOff>
      <xdr:row>58</xdr:row>
      <xdr:rowOff>96520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4782800" y="9819640"/>
          <a:ext cx="889000" cy="220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41910</xdr:rowOff>
    </xdr:from>
    <xdr:to>
      <xdr:col>78</xdr:col>
      <xdr:colOff>120650</xdr:colOff>
      <xdr:row>57</xdr:row>
      <xdr:rowOff>143510</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56210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128287</xdr:rowOff>
    </xdr:from>
    <xdr:ext cx="7366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5290800" y="9900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168910</xdr:rowOff>
    </xdr:from>
    <xdr:to>
      <xdr:col>73</xdr:col>
      <xdr:colOff>180975</xdr:colOff>
      <xdr:row>58</xdr:row>
      <xdr:rowOff>96520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3893800" y="9598660"/>
          <a:ext cx="889000" cy="441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26670</xdr:rowOff>
    </xdr:from>
    <xdr:to>
      <xdr:col>74</xdr:col>
      <xdr:colOff>31750</xdr:colOff>
      <xdr:row>57</xdr:row>
      <xdr:rowOff>128270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4732000" y="979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138447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4401800" y="9568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168910</xdr:rowOff>
    </xdr:from>
    <xdr:to>
      <xdr:col>69</xdr:col>
      <xdr:colOff>92075</xdr:colOff>
      <xdr:row>57</xdr:row>
      <xdr:rowOff>24130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3004800" y="9598660"/>
          <a:ext cx="889000" cy="198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34290</xdr:rowOff>
    </xdr:from>
    <xdr:to>
      <xdr:col>69</xdr:col>
      <xdr:colOff>142875</xdr:colOff>
      <xdr:row>57</xdr:row>
      <xdr:rowOff>135890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38430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120667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3512800" y="9893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87630</xdr:rowOff>
    </xdr:from>
    <xdr:to>
      <xdr:col>65</xdr:col>
      <xdr:colOff>53975</xdr:colOff>
      <xdr:row>58</xdr:row>
      <xdr:rowOff>17780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2954000" y="986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2557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2623800" y="994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95250</xdr:rowOff>
    </xdr:from>
    <xdr:to>
      <xdr:col>82</xdr:col>
      <xdr:colOff>158750</xdr:colOff>
      <xdr:row>58</xdr:row>
      <xdr:rowOff>25400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64592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67327</xdr:rowOff>
    </xdr:from>
    <xdr:ext cx="762000" cy="259045"/>
    <xdr:sp macro="" textlink="">
      <xdr:nvSpPr>
        <xdr:cNvPr id="266" name="その他該当値テキスト">
          <a:extLst>
            <a:ext uri="{FF2B5EF4-FFF2-40B4-BE49-F238E27FC236}">
              <a16:creationId xmlns:a16="http://schemas.microsoft.com/office/drawing/2014/main" id="{00000000-0008-0000-0400-00000A010000}"/>
            </a:ext>
          </a:extLst>
        </xdr:cNvPr>
        <xdr:cNvSpPr txBox="1"/>
      </xdr:nvSpPr>
      <xdr:spPr>
        <a:xfrm>
          <a:off x="165989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167640</xdr:rowOff>
    </xdr:from>
    <xdr:to>
      <xdr:col>78</xdr:col>
      <xdr:colOff>120650</xdr:colOff>
      <xdr:row>57</xdr:row>
      <xdr:rowOff>97790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5621000" y="976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107967</xdr:rowOff>
    </xdr:from>
    <xdr:ext cx="7366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290800" y="9537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45720</xdr:rowOff>
    </xdr:from>
    <xdr:to>
      <xdr:col>74</xdr:col>
      <xdr:colOff>31750</xdr:colOff>
      <xdr:row>58</xdr:row>
      <xdr:rowOff>147320</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4732000" y="998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132097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4401800" y="1007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118110</xdr:rowOff>
    </xdr:from>
    <xdr:to>
      <xdr:col>69</xdr:col>
      <xdr:colOff>142875</xdr:colOff>
      <xdr:row>56</xdr:row>
      <xdr:rowOff>48260</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3843000" y="9547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58437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512800" y="9316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144780</xdr:rowOff>
    </xdr:from>
    <xdr:to>
      <xdr:col>65</xdr:col>
      <xdr:colOff>53975</xdr:colOff>
      <xdr:row>57</xdr:row>
      <xdr:rowOff>74930</xdr:rowOff>
    </xdr:to>
    <xdr:sp macro="" textlink="">
      <xdr:nvSpPr>
        <xdr:cNvPr id="273" name="楕円 272">
          <a:extLst>
            <a:ext uri="{FF2B5EF4-FFF2-40B4-BE49-F238E27FC236}">
              <a16:creationId xmlns:a16="http://schemas.microsoft.com/office/drawing/2014/main" id="{00000000-0008-0000-0400-000011010000}"/>
            </a:ext>
          </a:extLst>
        </xdr:cNvPr>
        <xdr:cNvSpPr/>
      </xdr:nvSpPr>
      <xdr:spPr>
        <a:xfrm>
          <a:off x="12954000" y="974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85107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2623800" y="951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補助費に係る経常収支比率は類似団体平均を下回っているが、今後も各種団体への補助金には交付の基準を明確に設け、見直しや廃止を行うことで抑制に努める。</a:t>
          </a:r>
        </a:p>
      </xdr:txBody>
    </xdr:sp>
    <xdr:clientData/>
  </xdr:twoCellAnchor>
  <xdr:oneCellAnchor>
    <xdr:from>
      <xdr:col>62</xdr:col>
      <xdr:colOff>6350</xdr:colOff>
      <xdr:row>29</xdr:row>
      <xdr:rowOff>107950</xdr:rowOff>
    </xdr:from>
    <xdr:ext cx="298543" cy="225703"/>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8" name="補助費等グラフ枠">
          <a:extLst>
            <a:ext uri="{FF2B5EF4-FFF2-40B4-BE49-F238E27FC236}">
              <a16:creationId xmlns:a16="http://schemas.microsoft.com/office/drawing/2014/main" id="{00000000-0008-0000-0400-00002A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35560</xdr:rowOff>
    </xdr:from>
    <xdr:to>
      <xdr:col>82</xdr:col>
      <xdr:colOff>107950</xdr:colOff>
      <xdr:row>40</xdr:row>
      <xdr:rowOff>131572</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flipV="1">
          <a:off x="16510000" y="5864860"/>
          <a:ext cx="0" cy="1124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103649</xdr:rowOff>
    </xdr:from>
    <xdr:ext cx="762000" cy="259045"/>
    <xdr:sp macro="" textlink="">
      <xdr:nvSpPr>
        <xdr:cNvPr id="300" name="補助費等最小値テキスト">
          <a:extLst>
            <a:ext uri="{FF2B5EF4-FFF2-40B4-BE49-F238E27FC236}">
              <a16:creationId xmlns:a16="http://schemas.microsoft.com/office/drawing/2014/main" id="{00000000-0008-0000-0400-00002C010000}"/>
            </a:ext>
          </a:extLst>
        </xdr:cNvPr>
        <xdr:cNvSpPr txBox="1"/>
      </xdr:nvSpPr>
      <xdr:spPr>
        <a:xfrm>
          <a:off x="16598900" y="696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131572</xdr:rowOff>
    </xdr:from>
    <xdr:to>
      <xdr:col>82</xdr:col>
      <xdr:colOff>196850</xdr:colOff>
      <xdr:row>40</xdr:row>
      <xdr:rowOff>131572</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6989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121937</xdr:rowOff>
    </xdr:from>
    <xdr:ext cx="762000" cy="259045"/>
    <xdr:sp macro="" textlink="">
      <xdr:nvSpPr>
        <xdr:cNvPr id="302" name="補助費等最大値テキスト">
          <a:extLst>
            <a:ext uri="{FF2B5EF4-FFF2-40B4-BE49-F238E27FC236}">
              <a16:creationId xmlns:a16="http://schemas.microsoft.com/office/drawing/2014/main" id="{00000000-0008-0000-0400-00002E010000}"/>
            </a:ext>
          </a:extLst>
        </xdr:cNvPr>
        <xdr:cNvSpPr txBox="1"/>
      </xdr:nvSpPr>
      <xdr:spPr>
        <a:xfrm>
          <a:off x="16598900" y="560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35560</xdr:rowOff>
    </xdr:from>
    <xdr:to>
      <xdr:col>82</xdr:col>
      <xdr:colOff>196850</xdr:colOff>
      <xdr:row>34</xdr:row>
      <xdr:rowOff>35560</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6421100" y="5864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120142</xdr:rowOff>
    </xdr:from>
    <xdr:to>
      <xdr:col>82</xdr:col>
      <xdr:colOff>107950</xdr:colOff>
      <xdr:row>36</xdr:row>
      <xdr:rowOff>117856</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5671800" y="6120892"/>
          <a:ext cx="838200" cy="169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52849</xdr:rowOff>
    </xdr:from>
    <xdr:ext cx="762000" cy="259045"/>
    <xdr:sp macro="" textlink="">
      <xdr:nvSpPr>
        <xdr:cNvPr id="305" name="補助費等平均値テキスト">
          <a:extLst>
            <a:ext uri="{FF2B5EF4-FFF2-40B4-BE49-F238E27FC236}">
              <a16:creationId xmlns:a16="http://schemas.microsoft.com/office/drawing/2014/main" id="{00000000-0008-0000-0400-000031010000}"/>
            </a:ext>
          </a:extLst>
        </xdr:cNvPr>
        <xdr:cNvSpPr txBox="1"/>
      </xdr:nvSpPr>
      <xdr:spPr>
        <a:xfrm>
          <a:off x="16598900" y="62250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80772</xdr:rowOff>
    </xdr:from>
    <xdr:to>
      <xdr:col>82</xdr:col>
      <xdr:colOff>158750</xdr:colOff>
      <xdr:row>37</xdr:row>
      <xdr:rowOff>10922</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64592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92710</xdr:rowOff>
    </xdr:from>
    <xdr:to>
      <xdr:col>78</xdr:col>
      <xdr:colOff>69850</xdr:colOff>
      <xdr:row>36</xdr:row>
      <xdr:rowOff>117856</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4782800" y="6093460"/>
          <a:ext cx="889000" cy="196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57912</xdr:rowOff>
    </xdr:from>
    <xdr:to>
      <xdr:col>78</xdr:col>
      <xdr:colOff>120650</xdr:colOff>
      <xdr:row>36</xdr:row>
      <xdr:rowOff>159512</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5621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169689</xdr:rowOff>
    </xdr:from>
    <xdr:ext cx="7366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5290800" y="59989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33</xdr:row>
      <xdr:rowOff>97282</xdr:rowOff>
    </xdr:from>
    <xdr:to>
      <xdr:col>73</xdr:col>
      <xdr:colOff>180975</xdr:colOff>
      <xdr:row>35</xdr:row>
      <xdr:rowOff>92710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3893800" y="5755132"/>
          <a:ext cx="889000" cy="338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67056</xdr:rowOff>
    </xdr:from>
    <xdr:to>
      <xdr:col>74</xdr:col>
      <xdr:colOff>31750</xdr:colOff>
      <xdr:row>36</xdr:row>
      <xdr:rowOff>168656</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4732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153433</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44018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33</xdr:row>
      <xdr:rowOff>97282</xdr:rowOff>
    </xdr:from>
    <xdr:to>
      <xdr:col>69</xdr:col>
      <xdr:colOff>92075</xdr:colOff>
      <xdr:row>36</xdr:row>
      <xdr:rowOff>3556</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3004800" y="5755132"/>
          <a:ext cx="889000" cy="420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85344</xdr:rowOff>
    </xdr:from>
    <xdr:to>
      <xdr:col>69</xdr:col>
      <xdr:colOff>142875</xdr:colOff>
      <xdr:row>37</xdr:row>
      <xdr:rowOff>15494</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3843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271</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3512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117348</xdr:rowOff>
    </xdr:from>
    <xdr:to>
      <xdr:col>65</xdr:col>
      <xdr:colOff>53975</xdr:colOff>
      <xdr:row>37</xdr:row>
      <xdr:rowOff>47498</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2954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32275</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2623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69342</xdr:rowOff>
    </xdr:from>
    <xdr:to>
      <xdr:col>82</xdr:col>
      <xdr:colOff>158750</xdr:colOff>
      <xdr:row>35</xdr:row>
      <xdr:rowOff>170942</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6459200" y="6070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85869</xdr:rowOff>
    </xdr:from>
    <xdr:ext cx="762000" cy="259045"/>
    <xdr:sp macro="" textlink="">
      <xdr:nvSpPr>
        <xdr:cNvPr id="324" name="補助費等該当値テキスト">
          <a:extLst>
            <a:ext uri="{FF2B5EF4-FFF2-40B4-BE49-F238E27FC236}">
              <a16:creationId xmlns:a16="http://schemas.microsoft.com/office/drawing/2014/main" id="{00000000-0008-0000-0400-000044010000}"/>
            </a:ext>
          </a:extLst>
        </xdr:cNvPr>
        <xdr:cNvSpPr txBox="1"/>
      </xdr:nvSpPr>
      <xdr:spPr>
        <a:xfrm>
          <a:off x="16598900" y="5915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67056</xdr:rowOff>
    </xdr:from>
    <xdr:to>
      <xdr:col>78</xdr:col>
      <xdr:colOff>120650</xdr:colOff>
      <xdr:row>36</xdr:row>
      <xdr:rowOff>168656</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5621000" y="6239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153433</xdr:rowOff>
    </xdr:from>
    <xdr:ext cx="7366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290800" y="63256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41910</xdr:rowOff>
    </xdr:from>
    <xdr:to>
      <xdr:col>74</xdr:col>
      <xdr:colOff>31750</xdr:colOff>
      <xdr:row>35</xdr:row>
      <xdr:rowOff>143510</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4732000" y="604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153687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401800" y="5811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46482</xdr:rowOff>
    </xdr:from>
    <xdr:to>
      <xdr:col>69</xdr:col>
      <xdr:colOff>142875</xdr:colOff>
      <xdr:row>33</xdr:row>
      <xdr:rowOff>148082</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3843000" y="5704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31</xdr:row>
      <xdr:rowOff>158259</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3512800" y="5473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124206</xdr:rowOff>
    </xdr:from>
    <xdr:to>
      <xdr:col>65</xdr:col>
      <xdr:colOff>53975</xdr:colOff>
      <xdr:row>36</xdr:row>
      <xdr:rowOff>54356</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2954000" y="612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64533</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623800" y="589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従来からの起債制限方針により類似団体平均を下回っており、緊急防災・減災事業債の償還の開始にあわせ一時比率は上昇したが、元利償還金、地方債現在高ともに年々減少している。今後、地方債の新規発行を伴う大型の普通建設事業が予想されるが、事業の優先順位等を見極め、計画的な財政運営を図る。</a:t>
          </a:r>
        </a:p>
      </xdr:txBody>
    </xdr:sp>
    <xdr:clientData/>
  </xdr:twoCellAnchor>
  <xdr:oneCellAnchor>
    <xdr:from>
      <xdr:col>3</xdr:col>
      <xdr:colOff>123825</xdr:colOff>
      <xdr:row>69</xdr:row>
      <xdr:rowOff>107950</xdr:rowOff>
    </xdr:from>
    <xdr:ext cx="298543" cy="225703"/>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8" name="公債費グラフ枠">
          <a:extLst>
            <a:ext uri="{FF2B5EF4-FFF2-40B4-BE49-F238E27FC236}">
              <a16:creationId xmlns:a16="http://schemas.microsoft.com/office/drawing/2014/main" id="{00000000-0008-0000-0400-000066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81</xdr:row>
      <xdr:rowOff>153670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flipV="1">
          <a:off x="4826000" y="12509500"/>
          <a:ext cx="0" cy="1531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125747</xdr:rowOff>
    </xdr:from>
    <xdr:ext cx="762000" cy="259045"/>
    <xdr:sp macro="" textlink="">
      <xdr:nvSpPr>
        <xdr:cNvPr id="360" name="公債費最小値テキスト">
          <a:extLst>
            <a:ext uri="{FF2B5EF4-FFF2-40B4-BE49-F238E27FC236}">
              <a16:creationId xmlns:a16="http://schemas.microsoft.com/office/drawing/2014/main" id="{00000000-0008-0000-0400-000068010000}"/>
            </a:ext>
          </a:extLst>
        </xdr:cNvPr>
        <xdr:cNvSpPr txBox="1"/>
      </xdr:nvSpPr>
      <xdr:spPr>
        <a:xfrm>
          <a:off x="4914900" y="14013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153670</xdr:rowOff>
    </xdr:from>
    <xdr:to>
      <xdr:col>24</xdr:col>
      <xdr:colOff>114300</xdr:colOff>
      <xdr:row>81</xdr:row>
      <xdr:rowOff>153670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4041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2" name="公債費最大値テキスト">
          <a:extLst>
            <a:ext uri="{FF2B5EF4-FFF2-40B4-BE49-F238E27FC236}">
              <a16:creationId xmlns:a16="http://schemas.microsoft.com/office/drawing/2014/main" id="{00000000-0008-0000-0400-00006A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27939</xdr:rowOff>
    </xdr:from>
    <xdr:to>
      <xdr:col>24</xdr:col>
      <xdr:colOff>25400</xdr:colOff>
      <xdr:row>76</xdr:row>
      <xdr:rowOff>27939</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3987800" y="1305813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74947</xdr:rowOff>
    </xdr:from>
    <xdr:ext cx="762000" cy="259045"/>
    <xdr:sp macro="" textlink="">
      <xdr:nvSpPr>
        <xdr:cNvPr id="365" name="公債費平均値テキスト">
          <a:extLst>
            <a:ext uri="{FF2B5EF4-FFF2-40B4-BE49-F238E27FC236}">
              <a16:creationId xmlns:a16="http://schemas.microsoft.com/office/drawing/2014/main" id="{00000000-0008-0000-0400-00006D010000}"/>
            </a:ext>
          </a:extLst>
        </xdr:cNvPr>
        <xdr:cNvSpPr txBox="1"/>
      </xdr:nvSpPr>
      <xdr:spPr>
        <a:xfrm>
          <a:off x="4914900" y="131051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102870</xdr:rowOff>
    </xdr:from>
    <xdr:to>
      <xdr:col>24</xdr:col>
      <xdr:colOff>76200</xdr:colOff>
      <xdr:row>77</xdr:row>
      <xdr:rowOff>33020</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47752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27939</xdr:rowOff>
    </xdr:from>
    <xdr:to>
      <xdr:col>19</xdr:col>
      <xdr:colOff>187325</xdr:colOff>
      <xdr:row>76</xdr:row>
      <xdr:rowOff>115570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098800" y="13058139"/>
          <a:ext cx="889000" cy="87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60961</xdr:rowOff>
    </xdr:from>
    <xdr:to>
      <xdr:col>20</xdr:col>
      <xdr:colOff>38100</xdr:colOff>
      <xdr:row>76</xdr:row>
      <xdr:rowOff>162561</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39370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147338</xdr:rowOff>
    </xdr:from>
    <xdr:ext cx="7366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3606800" y="131775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58420</xdr:rowOff>
    </xdr:from>
    <xdr:to>
      <xdr:col>15</xdr:col>
      <xdr:colOff>98425</xdr:colOff>
      <xdr:row>76</xdr:row>
      <xdr:rowOff>115570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2209800" y="1308862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140970</xdr:rowOff>
    </xdr:from>
    <xdr:to>
      <xdr:col>15</xdr:col>
      <xdr:colOff>149225</xdr:colOff>
      <xdr:row>77</xdr:row>
      <xdr:rowOff>71120</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048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55897</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2717800" y="13257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127000</xdr:rowOff>
    </xdr:from>
    <xdr:to>
      <xdr:col>11</xdr:col>
      <xdr:colOff>9525</xdr:colOff>
      <xdr:row>76</xdr:row>
      <xdr:rowOff>58420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1320800" y="12985750"/>
          <a:ext cx="889000" cy="10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11430</xdr:rowOff>
    </xdr:from>
    <xdr:to>
      <xdr:col>11</xdr:col>
      <xdr:colOff>60325</xdr:colOff>
      <xdr:row>77</xdr:row>
      <xdr:rowOff>113030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2159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97807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1828800" y="1329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167639</xdr:rowOff>
    </xdr:from>
    <xdr:to>
      <xdr:col>6</xdr:col>
      <xdr:colOff>171450</xdr:colOff>
      <xdr:row>77</xdr:row>
      <xdr:rowOff>97789</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1270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82566</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939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148589</xdr:rowOff>
    </xdr:from>
    <xdr:to>
      <xdr:col>24</xdr:col>
      <xdr:colOff>76200</xdr:colOff>
      <xdr:row>76</xdr:row>
      <xdr:rowOff>78739</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4775200" y="1300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165117</xdr:rowOff>
    </xdr:from>
    <xdr:ext cx="762000" cy="259045"/>
    <xdr:sp macro="" textlink="">
      <xdr:nvSpPr>
        <xdr:cNvPr id="384" name="公債費該当値テキスト">
          <a:extLst>
            <a:ext uri="{FF2B5EF4-FFF2-40B4-BE49-F238E27FC236}">
              <a16:creationId xmlns:a16="http://schemas.microsoft.com/office/drawing/2014/main" id="{00000000-0008-0000-0400-000080010000}"/>
            </a:ext>
          </a:extLst>
        </xdr:cNvPr>
        <xdr:cNvSpPr txBox="1"/>
      </xdr:nvSpPr>
      <xdr:spPr>
        <a:xfrm>
          <a:off x="49149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148589</xdr:rowOff>
    </xdr:from>
    <xdr:to>
      <xdr:col>20</xdr:col>
      <xdr:colOff>38100</xdr:colOff>
      <xdr:row>76</xdr:row>
      <xdr:rowOff>78739</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937000" y="1300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88917</xdr:rowOff>
    </xdr:from>
    <xdr:ext cx="7366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606800" y="12776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64770</xdr:rowOff>
    </xdr:from>
    <xdr:to>
      <xdr:col>15</xdr:col>
      <xdr:colOff>149225</xdr:colOff>
      <xdr:row>76</xdr:row>
      <xdr:rowOff>166370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048000" y="13094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5097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717800" y="12863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7620</xdr:rowOff>
    </xdr:from>
    <xdr:to>
      <xdr:col>11</xdr:col>
      <xdr:colOff>60325</xdr:colOff>
      <xdr:row>76</xdr:row>
      <xdr:rowOff>109220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2159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119397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828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76200</xdr:rowOff>
    </xdr:from>
    <xdr:to>
      <xdr:col>6</xdr:col>
      <xdr:colOff>171450</xdr:colOff>
      <xdr:row>76</xdr:row>
      <xdr:rowOff>6350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1270000" y="12934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16527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939800" y="1270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歳入の確保により柔軟化したが、物件費に見えるように決算額は増加している。引き続き歳入の確保に努め、経常経費を削減し、財政の健全化を図る。</a:t>
          </a:r>
        </a:p>
      </xdr:txBody>
    </xdr:sp>
    <xdr:clientData/>
  </xdr:twoCellAnchor>
  <xdr:oneCellAnchor>
    <xdr:from>
      <xdr:col>62</xdr:col>
      <xdr:colOff>6350</xdr:colOff>
      <xdr:row>69</xdr:row>
      <xdr:rowOff>107950</xdr:rowOff>
    </xdr:from>
    <xdr:ext cx="298543" cy="225703"/>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7" name="公債費以外グラフ枠">
          <a:extLst>
            <a:ext uri="{FF2B5EF4-FFF2-40B4-BE49-F238E27FC236}">
              <a16:creationId xmlns:a16="http://schemas.microsoft.com/office/drawing/2014/main" id="{00000000-0008-0000-0400-0000A1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170434</xdr:rowOff>
    </xdr:from>
    <xdr:to>
      <xdr:col>82</xdr:col>
      <xdr:colOff>107950</xdr:colOff>
      <xdr:row>80</xdr:row>
      <xdr:rowOff>60706</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flipV="1">
          <a:off x="16510000" y="12686284"/>
          <a:ext cx="0" cy="10904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32783</xdr:rowOff>
    </xdr:from>
    <xdr:ext cx="762000" cy="259045"/>
    <xdr:sp macro="" textlink="">
      <xdr:nvSpPr>
        <xdr:cNvPr id="419" name="公債費以外最小値テキスト">
          <a:extLst>
            <a:ext uri="{FF2B5EF4-FFF2-40B4-BE49-F238E27FC236}">
              <a16:creationId xmlns:a16="http://schemas.microsoft.com/office/drawing/2014/main" id="{00000000-0008-0000-0400-0000A3010000}"/>
            </a:ext>
          </a:extLst>
        </xdr:cNvPr>
        <xdr:cNvSpPr txBox="1"/>
      </xdr:nvSpPr>
      <xdr:spPr>
        <a:xfrm>
          <a:off x="16598900" y="137487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60706</xdr:rowOff>
    </xdr:from>
    <xdr:to>
      <xdr:col>82</xdr:col>
      <xdr:colOff>196850</xdr:colOff>
      <xdr:row>80</xdr:row>
      <xdr:rowOff>60706</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6421100" y="137767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85361</xdr:rowOff>
    </xdr:from>
    <xdr:ext cx="762000" cy="259045"/>
    <xdr:sp macro="" textlink="">
      <xdr:nvSpPr>
        <xdr:cNvPr id="421" name="公債費以外最大値テキスト">
          <a:extLst>
            <a:ext uri="{FF2B5EF4-FFF2-40B4-BE49-F238E27FC236}">
              <a16:creationId xmlns:a16="http://schemas.microsoft.com/office/drawing/2014/main" id="{00000000-0008-0000-0400-0000A5010000}"/>
            </a:ext>
          </a:extLst>
        </xdr:cNvPr>
        <xdr:cNvSpPr txBox="1"/>
      </xdr:nvSpPr>
      <xdr:spPr>
        <a:xfrm>
          <a:off x="16598900" y="12429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170434</xdr:rowOff>
    </xdr:from>
    <xdr:to>
      <xdr:col>82</xdr:col>
      <xdr:colOff>196850</xdr:colOff>
      <xdr:row>73</xdr:row>
      <xdr:rowOff>170434</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2686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81280</xdr:rowOff>
    </xdr:from>
    <xdr:to>
      <xdr:col>82</xdr:col>
      <xdr:colOff>107950</xdr:colOff>
      <xdr:row>76</xdr:row>
      <xdr:rowOff>83565</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5671800" y="12940030"/>
          <a:ext cx="838200" cy="173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52849</xdr:rowOff>
    </xdr:from>
    <xdr:ext cx="762000" cy="259045"/>
    <xdr:sp macro="" textlink="">
      <xdr:nvSpPr>
        <xdr:cNvPr id="424" name="公債費以外平均値テキスト">
          <a:extLst>
            <a:ext uri="{FF2B5EF4-FFF2-40B4-BE49-F238E27FC236}">
              <a16:creationId xmlns:a16="http://schemas.microsoft.com/office/drawing/2014/main" id="{00000000-0008-0000-0400-0000A8010000}"/>
            </a:ext>
          </a:extLst>
        </xdr:cNvPr>
        <xdr:cNvSpPr txBox="1"/>
      </xdr:nvSpPr>
      <xdr:spPr>
        <a:xfrm>
          <a:off x="16598900" y="130830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80772</xdr:rowOff>
    </xdr:from>
    <xdr:to>
      <xdr:col>82</xdr:col>
      <xdr:colOff>158750</xdr:colOff>
      <xdr:row>77</xdr:row>
      <xdr:rowOff>10922</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6459200" y="1311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83565</xdr:rowOff>
    </xdr:from>
    <xdr:to>
      <xdr:col>78</xdr:col>
      <xdr:colOff>69850</xdr:colOff>
      <xdr:row>77</xdr:row>
      <xdr:rowOff>129287</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4782800" y="13113765"/>
          <a:ext cx="889000" cy="217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32765</xdr:rowOff>
    </xdr:from>
    <xdr:to>
      <xdr:col>78</xdr:col>
      <xdr:colOff>120650</xdr:colOff>
      <xdr:row>76</xdr:row>
      <xdr:rowOff>134365</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5621000" y="13062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144543</xdr:rowOff>
    </xdr:from>
    <xdr:ext cx="7366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5290800" y="128318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73</xdr:row>
      <xdr:rowOff>72136</xdr:rowOff>
    </xdr:from>
    <xdr:to>
      <xdr:col>73</xdr:col>
      <xdr:colOff>180975</xdr:colOff>
      <xdr:row>77</xdr:row>
      <xdr:rowOff>129287</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3893800" y="12587986"/>
          <a:ext cx="889000" cy="742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110489</xdr:rowOff>
    </xdr:from>
    <xdr:to>
      <xdr:col>74</xdr:col>
      <xdr:colOff>31750</xdr:colOff>
      <xdr:row>77</xdr:row>
      <xdr:rowOff>40639</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47320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50817</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4401800" y="12909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73</xdr:row>
      <xdr:rowOff>72136</xdr:rowOff>
    </xdr:from>
    <xdr:to>
      <xdr:col>69</xdr:col>
      <xdr:colOff>92075</xdr:colOff>
      <xdr:row>75</xdr:row>
      <xdr:rowOff>149861</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3004800" y="12587986"/>
          <a:ext cx="889000" cy="420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121920</xdr:rowOff>
    </xdr:from>
    <xdr:to>
      <xdr:col>69</xdr:col>
      <xdr:colOff>142875</xdr:colOff>
      <xdr:row>77</xdr:row>
      <xdr:rowOff>52070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3843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36847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3512800" y="1323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163068</xdr:rowOff>
    </xdr:from>
    <xdr:to>
      <xdr:col>65</xdr:col>
      <xdr:colOff>53975</xdr:colOff>
      <xdr:row>77</xdr:row>
      <xdr:rowOff>93218</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2954000" y="1319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77995</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2623800" y="13279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30480</xdr:rowOff>
    </xdr:from>
    <xdr:to>
      <xdr:col>82</xdr:col>
      <xdr:colOff>158750</xdr:colOff>
      <xdr:row>75</xdr:row>
      <xdr:rowOff>132080</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6459200" y="12889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47007</xdr:rowOff>
    </xdr:from>
    <xdr:ext cx="762000" cy="259045"/>
    <xdr:sp macro="" textlink="">
      <xdr:nvSpPr>
        <xdr:cNvPr id="443" name="公債費以外該当値テキスト">
          <a:extLst>
            <a:ext uri="{FF2B5EF4-FFF2-40B4-BE49-F238E27FC236}">
              <a16:creationId xmlns:a16="http://schemas.microsoft.com/office/drawing/2014/main" id="{00000000-0008-0000-0400-0000BB010000}"/>
            </a:ext>
          </a:extLst>
        </xdr:cNvPr>
        <xdr:cNvSpPr txBox="1"/>
      </xdr:nvSpPr>
      <xdr:spPr>
        <a:xfrm>
          <a:off x="16598900" y="12734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32765</xdr:rowOff>
    </xdr:from>
    <xdr:to>
      <xdr:col>78</xdr:col>
      <xdr:colOff>120650</xdr:colOff>
      <xdr:row>76</xdr:row>
      <xdr:rowOff>134365</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5621000" y="13062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119142</xdr:rowOff>
    </xdr:from>
    <xdr:ext cx="7366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290800" y="131493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78487</xdr:rowOff>
    </xdr:from>
    <xdr:to>
      <xdr:col>74</xdr:col>
      <xdr:colOff>31750</xdr:colOff>
      <xdr:row>78</xdr:row>
      <xdr:rowOff>8637</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4732000" y="13280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164864</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401800" y="13366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73</xdr:row>
      <xdr:rowOff>21336</xdr:rowOff>
    </xdr:from>
    <xdr:to>
      <xdr:col>69</xdr:col>
      <xdr:colOff>142875</xdr:colOff>
      <xdr:row>73</xdr:row>
      <xdr:rowOff>122936</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3843000" y="12537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71</xdr:row>
      <xdr:rowOff>133113</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512800" y="12306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99060</xdr:rowOff>
    </xdr:from>
    <xdr:to>
      <xdr:col>65</xdr:col>
      <xdr:colOff>53975</xdr:colOff>
      <xdr:row>76</xdr:row>
      <xdr:rowOff>29211</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2954000" y="1295781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39387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623800" y="12726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東京都御蔵島村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133803</xdr:rowOff>
    </xdr:from>
    <xdr:to>
      <xdr:col>33</xdr:col>
      <xdr:colOff>114300</xdr:colOff>
      <xdr:row>20</xdr:row>
      <xdr:rowOff>133803</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4" name="テキスト ボックス 43">
          <a:extLst>
            <a:ext uri="{FF2B5EF4-FFF2-40B4-BE49-F238E27FC236}">
              <a16:creationId xmlns:a16="http://schemas.microsoft.com/office/drawing/2014/main" id="{00000000-0008-0000-0500-00002C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5" name="人口1人当たり決算額の推移グラフ枠130">
          <a:extLst>
            <a:ext uri="{FF2B5EF4-FFF2-40B4-BE49-F238E27FC236}">
              <a16:creationId xmlns:a16="http://schemas.microsoft.com/office/drawing/2014/main" id="{00000000-0008-0000-0500-00002D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10</xdr:row>
      <xdr:rowOff>129658</xdr:rowOff>
    </xdr:from>
    <xdr:to>
      <xdr:col>29</xdr:col>
      <xdr:colOff>127000</xdr:colOff>
      <xdr:row>19</xdr:row>
      <xdr:rowOff>134600</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flipV="1">
          <a:off x="5651500" y="1891783"/>
          <a:ext cx="0" cy="154799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106677</xdr:rowOff>
    </xdr:from>
    <xdr:ext cx="762000" cy="259045"/>
    <xdr:sp macro="" textlink="">
      <xdr:nvSpPr>
        <xdr:cNvPr id="47" name="人口1人当たり決算額の推移最小値テキスト130">
          <a:extLst>
            <a:ext uri="{FF2B5EF4-FFF2-40B4-BE49-F238E27FC236}">
              <a16:creationId xmlns:a16="http://schemas.microsoft.com/office/drawing/2014/main" id="{00000000-0008-0000-0500-00002F000000}"/>
            </a:ext>
          </a:extLst>
        </xdr:cNvPr>
        <xdr:cNvSpPr txBox="1"/>
      </xdr:nvSpPr>
      <xdr:spPr>
        <a:xfrm>
          <a:off x="5740400" y="3411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134600</xdr:rowOff>
    </xdr:from>
    <xdr:to>
      <xdr:col>30</xdr:col>
      <xdr:colOff>25400</xdr:colOff>
      <xdr:row>19</xdr:row>
      <xdr:rowOff>134600</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343977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44585</xdr:rowOff>
    </xdr:from>
    <xdr:ext cx="762000" cy="259045"/>
    <xdr:sp macro="" textlink="">
      <xdr:nvSpPr>
        <xdr:cNvPr id="49" name="人口1人当たり決算額の推移最大値テキスト130">
          <a:extLst>
            <a:ext uri="{FF2B5EF4-FFF2-40B4-BE49-F238E27FC236}">
              <a16:creationId xmlns:a16="http://schemas.microsoft.com/office/drawing/2014/main" id="{00000000-0008-0000-0500-000031000000}"/>
            </a:ext>
          </a:extLst>
        </xdr:cNvPr>
        <xdr:cNvSpPr txBox="1"/>
      </xdr:nvSpPr>
      <xdr:spPr>
        <a:xfrm>
          <a:off x="5740400" y="1635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1,052,539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10</xdr:row>
      <xdr:rowOff>129658</xdr:rowOff>
    </xdr:from>
    <xdr:to>
      <xdr:col>30</xdr:col>
      <xdr:colOff>25400</xdr:colOff>
      <xdr:row>10</xdr:row>
      <xdr:rowOff>129658</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562600" y="189178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135771</xdr:rowOff>
    </xdr:from>
    <xdr:to>
      <xdr:col>29</xdr:col>
      <xdr:colOff>127000</xdr:colOff>
      <xdr:row>15</xdr:row>
      <xdr:rowOff>158564</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flipV="1">
          <a:off x="5003800" y="2755146"/>
          <a:ext cx="647700" cy="227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104723</xdr:rowOff>
    </xdr:from>
    <xdr:ext cx="762000" cy="259045"/>
    <xdr:sp macro="" textlink="">
      <xdr:nvSpPr>
        <xdr:cNvPr id="52" name="人口1人当たり決算額の推移平均値テキスト130">
          <a:extLst>
            <a:ext uri="{FF2B5EF4-FFF2-40B4-BE49-F238E27FC236}">
              <a16:creationId xmlns:a16="http://schemas.microsoft.com/office/drawing/2014/main" id="{00000000-0008-0000-0500-000034000000}"/>
            </a:ext>
          </a:extLst>
        </xdr:cNvPr>
        <xdr:cNvSpPr txBox="1"/>
      </xdr:nvSpPr>
      <xdr:spPr>
        <a:xfrm>
          <a:off x="5740400" y="30669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284,598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132646</xdr:rowOff>
    </xdr:from>
    <xdr:to>
      <xdr:col>29</xdr:col>
      <xdr:colOff>177800</xdr:colOff>
      <xdr:row>18</xdr:row>
      <xdr:rowOff>62796</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5600700" y="309492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74297</xdr:rowOff>
    </xdr:from>
    <xdr:to>
      <xdr:col>26</xdr:col>
      <xdr:colOff>50800</xdr:colOff>
      <xdr:row>15</xdr:row>
      <xdr:rowOff>158564</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a:off x="4305300" y="2693672"/>
          <a:ext cx="698500" cy="842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157912</xdr:rowOff>
    </xdr:from>
    <xdr:to>
      <xdr:col>26</xdr:col>
      <xdr:colOff>101600</xdr:colOff>
      <xdr:row>18</xdr:row>
      <xdr:rowOff>88062</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953000" y="31201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72839</xdr:rowOff>
    </xdr:from>
    <xdr:ext cx="7366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4622800" y="32065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15</xdr:row>
      <xdr:rowOff>40925</xdr:rowOff>
    </xdr:from>
    <xdr:to>
      <xdr:col>22</xdr:col>
      <xdr:colOff>114300</xdr:colOff>
      <xdr:row>15</xdr:row>
      <xdr:rowOff>74297</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a:off x="3606800" y="2660300"/>
          <a:ext cx="698500" cy="333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167461</xdr:rowOff>
    </xdr:from>
    <xdr:to>
      <xdr:col>22</xdr:col>
      <xdr:colOff>165100</xdr:colOff>
      <xdr:row>18</xdr:row>
      <xdr:rowOff>97611</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254500" y="31297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82388</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924300" y="3216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14</xdr:row>
      <xdr:rowOff>167682</xdr:rowOff>
    </xdr:from>
    <xdr:to>
      <xdr:col>18</xdr:col>
      <xdr:colOff>177800</xdr:colOff>
      <xdr:row>15</xdr:row>
      <xdr:rowOff>40925</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a:off x="2908300" y="2615607"/>
          <a:ext cx="698500" cy="446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154531</xdr:rowOff>
    </xdr:from>
    <xdr:to>
      <xdr:col>19</xdr:col>
      <xdr:colOff>38100</xdr:colOff>
      <xdr:row>18</xdr:row>
      <xdr:rowOff>84681</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3556000" y="31168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69458</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225800" y="3203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160884</xdr:rowOff>
    </xdr:from>
    <xdr:to>
      <xdr:col>15</xdr:col>
      <xdr:colOff>101600</xdr:colOff>
      <xdr:row>18</xdr:row>
      <xdr:rowOff>91034</xdr:rowOff>
    </xdr:to>
    <xdr:sp macro="" textlink="">
      <xdr:nvSpPr>
        <xdr:cNvPr id="63" name="フローチャート: 判断 62">
          <a:extLst>
            <a:ext uri="{FF2B5EF4-FFF2-40B4-BE49-F238E27FC236}">
              <a16:creationId xmlns:a16="http://schemas.microsoft.com/office/drawing/2014/main" id="{00000000-0008-0000-0500-00003F000000}"/>
            </a:ext>
          </a:extLst>
        </xdr:cNvPr>
        <xdr:cNvSpPr/>
      </xdr:nvSpPr>
      <xdr:spPr bwMode="auto">
        <a:xfrm>
          <a:off x="2857500" y="31231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75811</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2527300" y="3209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84971</xdr:rowOff>
    </xdr:from>
    <xdr:to>
      <xdr:col>29</xdr:col>
      <xdr:colOff>177800</xdr:colOff>
      <xdr:row>16</xdr:row>
      <xdr:rowOff>15121</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5600700" y="27043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101498</xdr:rowOff>
    </xdr:from>
    <xdr:ext cx="762000" cy="259045"/>
    <xdr:sp macro="" textlink="">
      <xdr:nvSpPr>
        <xdr:cNvPr id="71" name="人口1人当たり決算額の推移該当値テキスト130">
          <a:extLst>
            <a:ext uri="{FF2B5EF4-FFF2-40B4-BE49-F238E27FC236}">
              <a16:creationId xmlns:a16="http://schemas.microsoft.com/office/drawing/2014/main" id="{00000000-0008-0000-0500-000047000000}"/>
            </a:ext>
          </a:extLst>
        </xdr:cNvPr>
        <xdr:cNvSpPr txBox="1"/>
      </xdr:nvSpPr>
      <xdr:spPr>
        <a:xfrm>
          <a:off x="5740400" y="2549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523,795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107764</xdr:rowOff>
    </xdr:from>
    <xdr:to>
      <xdr:col>26</xdr:col>
      <xdr:colOff>101600</xdr:colOff>
      <xdr:row>16</xdr:row>
      <xdr:rowOff>37914</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953000" y="27271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48091</xdr:rowOff>
    </xdr:from>
    <xdr:ext cx="7366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4622800" y="24960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23497</xdr:rowOff>
    </xdr:from>
    <xdr:to>
      <xdr:col>22</xdr:col>
      <xdr:colOff>165100</xdr:colOff>
      <xdr:row>15</xdr:row>
      <xdr:rowOff>125097</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4254500" y="26428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135274</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924300" y="2411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14</xdr:row>
      <xdr:rowOff>161575</xdr:rowOff>
    </xdr:from>
    <xdr:to>
      <xdr:col>19</xdr:col>
      <xdr:colOff>38100</xdr:colOff>
      <xdr:row>15</xdr:row>
      <xdr:rowOff>91725</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3556000" y="2609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101902</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3225800" y="237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14</xdr:row>
      <xdr:rowOff>116882</xdr:rowOff>
    </xdr:from>
    <xdr:to>
      <xdr:col>15</xdr:col>
      <xdr:colOff>101600</xdr:colOff>
      <xdr:row>15</xdr:row>
      <xdr:rowOff>47032</xdr:rowOff>
    </xdr:to>
    <xdr:sp macro="" textlink="">
      <xdr:nvSpPr>
        <xdr:cNvPr id="78" name="楕円 77">
          <a:extLst>
            <a:ext uri="{FF2B5EF4-FFF2-40B4-BE49-F238E27FC236}">
              <a16:creationId xmlns:a16="http://schemas.microsoft.com/office/drawing/2014/main" id="{00000000-0008-0000-0500-00004E000000}"/>
            </a:ext>
          </a:extLst>
        </xdr:cNvPr>
        <xdr:cNvSpPr/>
      </xdr:nvSpPr>
      <xdr:spPr bwMode="auto">
        <a:xfrm>
          <a:off x="2857500" y="25648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13</xdr:row>
      <xdr:rowOff>57209</xdr:rowOff>
    </xdr:from>
    <xdr:ext cx="762000" cy="259045"/>
    <xdr:sp macro="" textlink="">
      <xdr:nvSpPr>
        <xdr:cNvPr id="79" name="テキスト ボックス 78">
          <a:extLst>
            <a:ext uri="{FF2B5EF4-FFF2-40B4-BE49-F238E27FC236}">
              <a16:creationId xmlns:a16="http://schemas.microsoft.com/office/drawing/2014/main" id="{00000000-0008-0000-0500-00004F000000}"/>
            </a:ext>
          </a:extLst>
        </xdr:cNvPr>
        <xdr:cNvSpPr txBox="1"/>
      </xdr:nvSpPr>
      <xdr:spPr>
        <a:xfrm>
          <a:off x="2527300" y="2333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1" name="角丸四角形 80">
          <a:extLst>
            <a:ext uri="{FF2B5EF4-FFF2-40B4-BE49-F238E27FC236}">
              <a16:creationId xmlns:a16="http://schemas.microsoft.com/office/drawing/2014/main" id="{00000000-0008-0000-0500-000051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0" name="楕円 89">
          <a:extLst>
            <a:ext uri="{FF2B5EF4-FFF2-40B4-BE49-F238E27FC236}">
              <a16:creationId xmlns:a16="http://schemas.microsoft.com/office/drawing/2014/main" id="{00000000-0008-0000-0500-00005A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1" name="フローチャート: 判断 90">
          <a:extLst>
            <a:ext uri="{FF2B5EF4-FFF2-40B4-BE49-F238E27FC236}">
              <a16:creationId xmlns:a16="http://schemas.microsoft.com/office/drawing/2014/main" id="{00000000-0008-0000-0500-00005B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2" name="正方形/長方形 91">
          <a:extLst>
            <a:ext uri="{FF2B5EF4-FFF2-40B4-BE49-F238E27FC236}">
              <a16:creationId xmlns:a16="http://schemas.microsoft.com/office/drawing/2014/main" id="{00000000-0008-0000-0500-00005C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3" name="テキスト ボックス 92">
          <a:extLst>
            <a:ext uri="{FF2B5EF4-FFF2-40B4-BE49-F238E27FC236}">
              <a16:creationId xmlns:a16="http://schemas.microsoft.com/office/drawing/2014/main" id="{00000000-0008-0000-0500-00005D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a:extLst>
            <a:ext uri="{FF2B5EF4-FFF2-40B4-BE49-F238E27FC236}">
              <a16:creationId xmlns:a16="http://schemas.microsoft.com/office/drawing/2014/main" id="{00000000-0008-0000-0500-00006A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219339</xdr:rowOff>
    </xdr:from>
    <xdr:to>
      <xdr:col>29</xdr:col>
      <xdr:colOff>127000</xdr:colOff>
      <xdr:row>37</xdr:row>
      <xdr:rowOff>174728</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651500" y="6143889"/>
          <a:ext cx="0" cy="115553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146805</xdr:rowOff>
    </xdr:from>
    <xdr:ext cx="762000" cy="259045"/>
    <xdr:sp macro="" textlink="">
      <xdr:nvSpPr>
        <xdr:cNvPr id="108" name="人口1人当たり決算額の推移最小値テキスト445">
          <a:extLst>
            <a:ext uri="{FF2B5EF4-FFF2-40B4-BE49-F238E27FC236}">
              <a16:creationId xmlns:a16="http://schemas.microsoft.com/office/drawing/2014/main" id="{00000000-0008-0000-0500-00006C000000}"/>
            </a:ext>
          </a:extLst>
        </xdr:cNvPr>
        <xdr:cNvSpPr txBox="1"/>
      </xdr:nvSpPr>
      <xdr:spPr>
        <a:xfrm>
          <a:off x="5740400" y="7271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174728</xdr:rowOff>
    </xdr:from>
    <xdr:to>
      <xdr:col>30</xdr:col>
      <xdr:colOff>25400</xdr:colOff>
      <xdr:row>37</xdr:row>
      <xdr:rowOff>174728</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729942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134266</xdr:rowOff>
    </xdr:from>
    <xdr:ext cx="762000" cy="259045"/>
    <xdr:sp macro="" textlink="">
      <xdr:nvSpPr>
        <xdr:cNvPr id="110" name="人口1人当たり決算額の推移最大値テキスト445">
          <a:extLst>
            <a:ext uri="{FF2B5EF4-FFF2-40B4-BE49-F238E27FC236}">
              <a16:creationId xmlns:a16="http://schemas.microsoft.com/office/drawing/2014/main" id="{00000000-0008-0000-0500-00006E000000}"/>
            </a:ext>
          </a:extLst>
        </xdr:cNvPr>
        <xdr:cNvSpPr txBox="1"/>
      </xdr:nvSpPr>
      <xdr:spPr>
        <a:xfrm>
          <a:off x="5740400" y="5887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219339</xdr:rowOff>
    </xdr:from>
    <xdr:to>
      <xdr:col>30</xdr:col>
      <xdr:colOff>25400</xdr:colOff>
      <xdr:row>33</xdr:row>
      <xdr:rowOff>219339</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614388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288193</xdr:rowOff>
    </xdr:from>
    <xdr:to>
      <xdr:col>29</xdr:col>
      <xdr:colOff>127000</xdr:colOff>
      <xdr:row>35</xdr:row>
      <xdr:rowOff>309815</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003800" y="6898543"/>
          <a:ext cx="647700" cy="216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294592</xdr:rowOff>
    </xdr:from>
    <xdr:ext cx="762000" cy="259045"/>
    <xdr:sp macro="" textlink="">
      <xdr:nvSpPr>
        <xdr:cNvPr id="113" name="人口1人当たり決算額の推移平均値テキスト445">
          <a:extLst>
            <a:ext uri="{FF2B5EF4-FFF2-40B4-BE49-F238E27FC236}">
              <a16:creationId xmlns:a16="http://schemas.microsoft.com/office/drawing/2014/main" id="{00000000-0008-0000-0500-000071000000}"/>
            </a:ext>
          </a:extLst>
        </xdr:cNvPr>
        <xdr:cNvSpPr txBox="1"/>
      </xdr:nvSpPr>
      <xdr:spPr>
        <a:xfrm>
          <a:off x="5740400" y="69049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322307</xdr:rowOff>
    </xdr:from>
    <xdr:to>
      <xdr:col>29</xdr:col>
      <xdr:colOff>177800</xdr:colOff>
      <xdr:row>36</xdr:row>
      <xdr:rowOff>81007</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5600700" y="69326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268553</xdr:rowOff>
    </xdr:from>
    <xdr:to>
      <xdr:col>26</xdr:col>
      <xdr:colOff>50800</xdr:colOff>
      <xdr:row>35</xdr:row>
      <xdr:rowOff>288193</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4305300" y="6878903"/>
          <a:ext cx="698500" cy="196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3128</xdr:rowOff>
    </xdr:from>
    <xdr:to>
      <xdr:col>26</xdr:col>
      <xdr:colOff>101600</xdr:colOff>
      <xdr:row>36</xdr:row>
      <xdr:rowOff>104728</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953000" y="69563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89505</xdr:rowOff>
    </xdr:from>
    <xdr:ext cx="7366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4622800" y="70427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268553</xdr:rowOff>
    </xdr:from>
    <xdr:to>
      <xdr:col>22</xdr:col>
      <xdr:colOff>114300</xdr:colOff>
      <xdr:row>36</xdr:row>
      <xdr:rowOff>59487</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3606800" y="6878903"/>
          <a:ext cx="698500" cy="1338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329222</xdr:rowOff>
    </xdr:from>
    <xdr:to>
      <xdr:col>22</xdr:col>
      <xdr:colOff>165100</xdr:colOff>
      <xdr:row>36</xdr:row>
      <xdr:rowOff>87922</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254500" y="69395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72699</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924300" y="702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59487</xdr:rowOff>
    </xdr:from>
    <xdr:to>
      <xdr:col>18</xdr:col>
      <xdr:colOff>177800</xdr:colOff>
      <xdr:row>36</xdr:row>
      <xdr:rowOff>101843</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flipV="1">
          <a:off x="2908300" y="7012737"/>
          <a:ext cx="698500" cy="423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338122</xdr:rowOff>
    </xdr:from>
    <xdr:to>
      <xdr:col>19</xdr:col>
      <xdr:colOff>38100</xdr:colOff>
      <xdr:row>36</xdr:row>
      <xdr:rowOff>96822</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3556000" y="69484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106999</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225800" y="671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341258</xdr:rowOff>
    </xdr:from>
    <xdr:to>
      <xdr:col>15</xdr:col>
      <xdr:colOff>101600</xdr:colOff>
      <xdr:row>36</xdr:row>
      <xdr:rowOff>99958</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2857500" y="69516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110135</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527300" y="6720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259015</xdr:rowOff>
    </xdr:from>
    <xdr:to>
      <xdr:col>29</xdr:col>
      <xdr:colOff>177800</xdr:colOff>
      <xdr:row>36</xdr:row>
      <xdr:rowOff>17715</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5600700" y="68693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104092</xdr:rowOff>
    </xdr:from>
    <xdr:ext cx="762000" cy="259045"/>
    <xdr:sp macro="" textlink="">
      <xdr:nvSpPr>
        <xdr:cNvPr id="132" name="人口1人当たり決算額の推移該当値テキスト445">
          <a:extLst>
            <a:ext uri="{FF2B5EF4-FFF2-40B4-BE49-F238E27FC236}">
              <a16:creationId xmlns:a16="http://schemas.microsoft.com/office/drawing/2014/main" id="{00000000-0008-0000-0500-000084000000}"/>
            </a:ext>
          </a:extLst>
        </xdr:cNvPr>
        <xdr:cNvSpPr txBox="1"/>
      </xdr:nvSpPr>
      <xdr:spPr>
        <a:xfrm>
          <a:off x="5740400" y="67144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237393</xdr:rowOff>
    </xdr:from>
    <xdr:to>
      <xdr:col>26</xdr:col>
      <xdr:colOff>101600</xdr:colOff>
      <xdr:row>35</xdr:row>
      <xdr:rowOff>338993</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953000" y="68477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6270</xdr:rowOff>
    </xdr:from>
    <xdr:ext cx="7366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622800" y="66166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217753</xdr:rowOff>
    </xdr:from>
    <xdr:to>
      <xdr:col>22</xdr:col>
      <xdr:colOff>165100</xdr:colOff>
      <xdr:row>35</xdr:row>
      <xdr:rowOff>319353</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254500" y="68281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329530</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924300" y="65969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8687</xdr:rowOff>
    </xdr:from>
    <xdr:to>
      <xdr:col>19</xdr:col>
      <xdr:colOff>38100</xdr:colOff>
      <xdr:row>36</xdr:row>
      <xdr:rowOff>110287</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3556000" y="69619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95064</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225800" y="7048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51043</xdr:rowOff>
    </xdr:from>
    <xdr:to>
      <xdr:col>15</xdr:col>
      <xdr:colOff>101600</xdr:colOff>
      <xdr:row>36</xdr:row>
      <xdr:rowOff>152643</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2857500" y="70042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137420</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2527300" y="7090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東京都御蔵島村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292
291
20.55
1,951,769
1,811,836
99,654
442,109
496,176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144434</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29</xdr:row>
      <xdr:rowOff>38299</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5" name="テキスト ボックス 54">
          <a:extLst>
            <a:ext uri="{FF2B5EF4-FFF2-40B4-BE49-F238E27FC236}">
              <a16:creationId xmlns:a16="http://schemas.microsoft.com/office/drawing/2014/main" id="{00000000-0008-0000-0600-000037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人件費グラフ枠">
          <a:extLst>
            <a:ext uri="{FF2B5EF4-FFF2-40B4-BE49-F238E27FC236}">
              <a16:creationId xmlns:a16="http://schemas.microsoft.com/office/drawing/2014/main" id="{00000000-0008-0000-0600-000038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30522</xdr:rowOff>
    </xdr:from>
    <xdr:to>
      <xdr:col>24</xdr:col>
      <xdr:colOff>62865</xdr:colOff>
      <xdr:row>38</xdr:row>
      <xdr:rowOff>119714</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flipV="1">
          <a:off x="4633595" y="5174022"/>
          <a:ext cx="1270" cy="14607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123541</xdr:rowOff>
    </xdr:from>
    <xdr:ext cx="534377" cy="259045"/>
    <xdr:sp macro="" textlink="">
      <xdr:nvSpPr>
        <xdr:cNvPr id="58" name="人件費最小値テキスト">
          <a:extLst>
            <a:ext uri="{FF2B5EF4-FFF2-40B4-BE49-F238E27FC236}">
              <a16:creationId xmlns:a16="http://schemas.microsoft.com/office/drawing/2014/main" id="{00000000-0008-0000-0600-00003A000000}"/>
            </a:ext>
          </a:extLst>
        </xdr:cNvPr>
        <xdr:cNvSpPr txBox="1"/>
      </xdr:nvSpPr>
      <xdr:spPr>
        <a:xfrm>
          <a:off x="4686300" y="6638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119714</xdr:rowOff>
    </xdr:from>
    <xdr:to>
      <xdr:col>24</xdr:col>
      <xdr:colOff>152400</xdr:colOff>
      <xdr:row>38</xdr:row>
      <xdr:rowOff>119714</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6634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148649</xdr:rowOff>
    </xdr:from>
    <xdr:ext cx="599010" cy="259045"/>
    <xdr:sp macro="" textlink="">
      <xdr:nvSpPr>
        <xdr:cNvPr id="60" name="人件費最大値テキスト">
          <a:extLst>
            <a:ext uri="{FF2B5EF4-FFF2-40B4-BE49-F238E27FC236}">
              <a16:creationId xmlns:a16="http://schemas.microsoft.com/office/drawing/2014/main" id="{00000000-0008-0000-0600-00003C000000}"/>
            </a:ext>
          </a:extLst>
        </xdr:cNvPr>
        <xdr:cNvSpPr txBox="1"/>
      </xdr:nvSpPr>
      <xdr:spPr>
        <a:xfrm>
          <a:off x="4686300" y="4949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986,863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30522</xdr:rowOff>
    </xdr:from>
    <xdr:to>
      <xdr:col>24</xdr:col>
      <xdr:colOff>152400</xdr:colOff>
      <xdr:row>30</xdr:row>
      <xdr:rowOff>30522</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4546600" y="5174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147165</xdr:rowOff>
    </xdr:from>
    <xdr:to>
      <xdr:col>24</xdr:col>
      <xdr:colOff>63500</xdr:colOff>
      <xdr:row>35</xdr:row>
      <xdr:rowOff>326</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3797300" y="5976465"/>
          <a:ext cx="838200" cy="24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123715</xdr:rowOff>
    </xdr:from>
    <xdr:ext cx="599010" cy="259045"/>
    <xdr:sp macro="" textlink="">
      <xdr:nvSpPr>
        <xdr:cNvPr id="63" name="人件費平均値テキスト">
          <a:extLst>
            <a:ext uri="{FF2B5EF4-FFF2-40B4-BE49-F238E27FC236}">
              <a16:creationId xmlns:a16="http://schemas.microsoft.com/office/drawing/2014/main" id="{00000000-0008-0000-0600-00003F000000}"/>
            </a:ext>
          </a:extLst>
        </xdr:cNvPr>
        <xdr:cNvSpPr txBox="1"/>
      </xdr:nvSpPr>
      <xdr:spPr>
        <a:xfrm>
          <a:off x="4686300" y="629591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145288</xdr:rowOff>
    </xdr:from>
    <xdr:to>
      <xdr:col>24</xdr:col>
      <xdr:colOff>114300</xdr:colOff>
      <xdr:row>37</xdr:row>
      <xdr:rowOff>75438</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4584700" y="6317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136588</xdr:rowOff>
    </xdr:from>
    <xdr:to>
      <xdr:col>19</xdr:col>
      <xdr:colOff>177800</xdr:colOff>
      <xdr:row>34</xdr:row>
      <xdr:rowOff>147165</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a:off x="2908300" y="5965888"/>
          <a:ext cx="889000" cy="10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166147</xdr:rowOff>
    </xdr:from>
    <xdr:to>
      <xdr:col>20</xdr:col>
      <xdr:colOff>38100</xdr:colOff>
      <xdr:row>37</xdr:row>
      <xdr:rowOff>96297</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3746500" y="6338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87424</xdr:rowOff>
    </xdr:from>
    <xdr:ext cx="599010"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3497795" y="6431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126041</xdr:rowOff>
    </xdr:from>
    <xdr:to>
      <xdr:col>15</xdr:col>
      <xdr:colOff>50800</xdr:colOff>
      <xdr:row>34</xdr:row>
      <xdr:rowOff>136588</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a:off x="2019300" y="5955341"/>
          <a:ext cx="889000" cy="10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170567</xdr:rowOff>
    </xdr:from>
    <xdr:to>
      <xdr:col>15</xdr:col>
      <xdr:colOff>101600</xdr:colOff>
      <xdr:row>37</xdr:row>
      <xdr:rowOff>100717</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2857500" y="6342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91844</xdr:rowOff>
    </xdr:from>
    <xdr:ext cx="599010"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2608795" y="6435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90446</xdr:rowOff>
    </xdr:from>
    <xdr:to>
      <xdr:col>10</xdr:col>
      <xdr:colOff>114300</xdr:colOff>
      <xdr:row>34</xdr:row>
      <xdr:rowOff>126041</xdr:rowOff>
    </xdr:to>
    <xdr:cxnSp macro="">
      <xdr:nvCxnSpPr>
        <xdr:cNvPr id="71" name="直線コネクタ 70">
          <a:extLst>
            <a:ext uri="{FF2B5EF4-FFF2-40B4-BE49-F238E27FC236}">
              <a16:creationId xmlns:a16="http://schemas.microsoft.com/office/drawing/2014/main" id="{00000000-0008-0000-0600-000047000000}"/>
            </a:ext>
          </a:extLst>
        </xdr:cNvPr>
        <xdr:cNvCxnSpPr/>
      </xdr:nvCxnSpPr>
      <xdr:spPr>
        <a:xfrm>
          <a:off x="1130300" y="5919746"/>
          <a:ext cx="889000" cy="35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34714</xdr:rowOff>
    </xdr:from>
    <xdr:to>
      <xdr:col>10</xdr:col>
      <xdr:colOff>165100</xdr:colOff>
      <xdr:row>37</xdr:row>
      <xdr:rowOff>136314</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968500" y="6378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127440</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1719795" y="6471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42243</xdr:rowOff>
    </xdr:from>
    <xdr:to>
      <xdr:col>6</xdr:col>
      <xdr:colOff>38100</xdr:colOff>
      <xdr:row>37</xdr:row>
      <xdr:rowOff>143843</xdr:rowOff>
    </xdr:to>
    <xdr:sp macro="" textlink="">
      <xdr:nvSpPr>
        <xdr:cNvPr id="74" name="フローチャート: 判断 73">
          <a:extLst>
            <a:ext uri="{FF2B5EF4-FFF2-40B4-BE49-F238E27FC236}">
              <a16:creationId xmlns:a16="http://schemas.microsoft.com/office/drawing/2014/main" id="{00000000-0008-0000-0600-00004A000000}"/>
            </a:ext>
          </a:extLst>
        </xdr:cNvPr>
        <xdr:cNvSpPr/>
      </xdr:nvSpPr>
      <xdr:spPr>
        <a:xfrm>
          <a:off x="1079500" y="6385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134969</xdr:rowOff>
    </xdr:from>
    <xdr:ext cx="59901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830795" y="64786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120976</xdr:rowOff>
    </xdr:from>
    <xdr:to>
      <xdr:col>24</xdr:col>
      <xdr:colOff>114300</xdr:colOff>
      <xdr:row>35</xdr:row>
      <xdr:rowOff>51126</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4584700" y="5950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143853</xdr:rowOff>
    </xdr:from>
    <xdr:ext cx="599010" cy="259045"/>
    <xdr:sp macro="" textlink="">
      <xdr:nvSpPr>
        <xdr:cNvPr id="82" name="人件費該当値テキスト">
          <a:extLst>
            <a:ext uri="{FF2B5EF4-FFF2-40B4-BE49-F238E27FC236}">
              <a16:creationId xmlns:a16="http://schemas.microsoft.com/office/drawing/2014/main" id="{00000000-0008-0000-0600-000052000000}"/>
            </a:ext>
          </a:extLst>
        </xdr:cNvPr>
        <xdr:cNvSpPr txBox="1"/>
      </xdr:nvSpPr>
      <xdr:spPr>
        <a:xfrm>
          <a:off x="4686300" y="58017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480,356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96365</xdr:rowOff>
    </xdr:from>
    <xdr:to>
      <xdr:col>20</xdr:col>
      <xdr:colOff>38100</xdr:colOff>
      <xdr:row>35</xdr:row>
      <xdr:rowOff>26515</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3746500" y="5925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33</xdr:row>
      <xdr:rowOff>43042</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3497795" y="57008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85788</xdr:rowOff>
    </xdr:from>
    <xdr:to>
      <xdr:col>15</xdr:col>
      <xdr:colOff>101600</xdr:colOff>
      <xdr:row>35</xdr:row>
      <xdr:rowOff>15938</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2857500" y="5915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33</xdr:row>
      <xdr:rowOff>32465</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2608795" y="5690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75241</xdr:rowOff>
    </xdr:from>
    <xdr:to>
      <xdr:col>10</xdr:col>
      <xdr:colOff>165100</xdr:colOff>
      <xdr:row>35</xdr:row>
      <xdr:rowOff>5391</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968500" y="5904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33</xdr:row>
      <xdr:rowOff>21918</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1719795" y="56797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39646</xdr:rowOff>
    </xdr:from>
    <xdr:to>
      <xdr:col>6</xdr:col>
      <xdr:colOff>38100</xdr:colOff>
      <xdr:row>34</xdr:row>
      <xdr:rowOff>141246</xdr:rowOff>
    </xdr:to>
    <xdr:sp macro="" textlink="">
      <xdr:nvSpPr>
        <xdr:cNvPr id="89" name="楕円 88">
          <a:extLst>
            <a:ext uri="{FF2B5EF4-FFF2-40B4-BE49-F238E27FC236}">
              <a16:creationId xmlns:a16="http://schemas.microsoft.com/office/drawing/2014/main" id="{00000000-0008-0000-0600-000059000000}"/>
            </a:ext>
          </a:extLst>
        </xdr:cNvPr>
        <xdr:cNvSpPr/>
      </xdr:nvSpPr>
      <xdr:spPr>
        <a:xfrm>
          <a:off x="1079500" y="5868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32</xdr:row>
      <xdr:rowOff>157773</xdr:rowOff>
    </xdr:from>
    <xdr:ext cx="599010" cy="259045"/>
    <xdr:sp macro="" textlink="">
      <xdr:nvSpPr>
        <xdr:cNvPr id="90" name="テキスト ボックス 89">
          <a:extLst>
            <a:ext uri="{FF2B5EF4-FFF2-40B4-BE49-F238E27FC236}">
              <a16:creationId xmlns:a16="http://schemas.microsoft.com/office/drawing/2014/main" id="{00000000-0008-0000-0600-00005A000000}"/>
            </a:ext>
          </a:extLst>
        </xdr:cNvPr>
        <xdr:cNvSpPr txBox="1"/>
      </xdr:nvSpPr>
      <xdr:spPr>
        <a:xfrm>
          <a:off x="830795" y="5644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a:extLst>
            <a:ext uri="{FF2B5EF4-FFF2-40B4-BE49-F238E27FC236}">
              <a16:creationId xmlns:a16="http://schemas.microsoft.com/office/drawing/2014/main" id="{00000000-0008-0000-0600-000063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13412</xdr:rowOff>
    </xdr:from>
    <xdr:to>
      <xdr:col>24</xdr:col>
      <xdr:colOff>62865</xdr:colOff>
      <xdr:row>58</xdr:row>
      <xdr:rowOff>145523</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585912"/>
          <a:ext cx="1270" cy="1503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149350</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093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145523</xdr:rowOff>
    </xdr:from>
    <xdr:to>
      <xdr:col>24</xdr:col>
      <xdr:colOff>152400</xdr:colOff>
      <xdr:row>58</xdr:row>
      <xdr:rowOff>145523</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0896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131539</xdr:rowOff>
    </xdr:from>
    <xdr:ext cx="690189"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36113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2,065,732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13412</xdr:rowOff>
    </xdr:from>
    <xdr:to>
      <xdr:col>24</xdr:col>
      <xdr:colOff>152400</xdr:colOff>
      <xdr:row>50</xdr:row>
      <xdr:rowOff>13412</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585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51</xdr:row>
      <xdr:rowOff>133818</xdr:rowOff>
    </xdr:from>
    <xdr:to>
      <xdr:col>24</xdr:col>
      <xdr:colOff>63500</xdr:colOff>
      <xdr:row>52</xdr:row>
      <xdr:rowOff>62320</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8877768"/>
          <a:ext cx="838200" cy="99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98093</xdr:rowOff>
    </xdr:from>
    <xdr:ext cx="599010"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87074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284,624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119666</xdr:rowOff>
    </xdr:from>
    <xdr:to>
      <xdr:col>24</xdr:col>
      <xdr:colOff>114300</xdr:colOff>
      <xdr:row>58</xdr:row>
      <xdr:rowOff>49816</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892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52</xdr:row>
      <xdr:rowOff>62320</xdr:rowOff>
    </xdr:from>
    <xdr:to>
      <xdr:col>19</xdr:col>
      <xdr:colOff>177800</xdr:colOff>
      <xdr:row>52</xdr:row>
      <xdr:rowOff>90605</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8977720"/>
          <a:ext cx="889000" cy="28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146526</xdr:rowOff>
    </xdr:from>
    <xdr:to>
      <xdr:col>20</xdr:col>
      <xdr:colOff>38100</xdr:colOff>
      <xdr:row>58</xdr:row>
      <xdr:rowOff>76676</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919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67803</xdr:rowOff>
    </xdr:from>
    <xdr:ext cx="599010"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497795" y="10011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52</xdr:row>
      <xdr:rowOff>90605</xdr:rowOff>
    </xdr:from>
    <xdr:to>
      <xdr:col>15</xdr:col>
      <xdr:colOff>50800</xdr:colOff>
      <xdr:row>53</xdr:row>
      <xdr:rowOff>148916</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006005"/>
          <a:ext cx="889000" cy="229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134594</xdr:rowOff>
    </xdr:from>
    <xdr:to>
      <xdr:col>15</xdr:col>
      <xdr:colOff>101600</xdr:colOff>
      <xdr:row>58</xdr:row>
      <xdr:rowOff>64744</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90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55871</xdr:rowOff>
    </xdr:from>
    <xdr:ext cx="599010"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08795" y="9999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53</xdr:row>
      <xdr:rowOff>148916</xdr:rowOff>
    </xdr:from>
    <xdr:to>
      <xdr:col>10</xdr:col>
      <xdr:colOff>114300</xdr:colOff>
      <xdr:row>54</xdr:row>
      <xdr:rowOff>85827</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235766"/>
          <a:ext cx="889000" cy="108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127314</xdr:rowOff>
    </xdr:from>
    <xdr:to>
      <xdr:col>10</xdr:col>
      <xdr:colOff>165100</xdr:colOff>
      <xdr:row>58</xdr:row>
      <xdr:rowOff>57464</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99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48591</xdr:rowOff>
    </xdr:from>
    <xdr:ext cx="59901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19795" y="9992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126237</xdr:rowOff>
    </xdr:from>
    <xdr:to>
      <xdr:col>6</xdr:col>
      <xdr:colOff>38100</xdr:colOff>
      <xdr:row>58</xdr:row>
      <xdr:rowOff>56387</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98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47514</xdr:rowOff>
    </xdr:from>
    <xdr:ext cx="59901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30795" y="99916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51</xdr:row>
      <xdr:rowOff>83018</xdr:rowOff>
    </xdr:from>
    <xdr:to>
      <xdr:col>24</xdr:col>
      <xdr:colOff>114300</xdr:colOff>
      <xdr:row>52</xdr:row>
      <xdr:rowOff>13168</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8826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50</xdr:row>
      <xdr:rowOff>105895</xdr:rowOff>
    </xdr:from>
    <xdr:ext cx="690189"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867839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1,682,719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52</xdr:row>
      <xdr:rowOff>11520</xdr:rowOff>
    </xdr:from>
    <xdr:to>
      <xdr:col>20</xdr:col>
      <xdr:colOff>38100</xdr:colOff>
      <xdr:row>52</xdr:row>
      <xdr:rowOff>113120</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892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23205</xdr:colOff>
      <xdr:row>50</xdr:row>
      <xdr:rowOff>129647</xdr:rowOff>
    </xdr:from>
    <xdr:ext cx="690189"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452205" y="870214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1,551,548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52</xdr:row>
      <xdr:rowOff>39805</xdr:rowOff>
    </xdr:from>
    <xdr:to>
      <xdr:col>15</xdr:col>
      <xdr:colOff>101600</xdr:colOff>
      <xdr:row>52</xdr:row>
      <xdr:rowOff>141405</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8955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86705</xdr:colOff>
      <xdr:row>50</xdr:row>
      <xdr:rowOff>157932</xdr:rowOff>
    </xdr:from>
    <xdr:ext cx="690189"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563205" y="873043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1,514,430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53</xdr:row>
      <xdr:rowOff>98116</xdr:rowOff>
    </xdr:from>
    <xdr:to>
      <xdr:col>10</xdr:col>
      <xdr:colOff>165100</xdr:colOff>
      <xdr:row>54</xdr:row>
      <xdr:rowOff>28266</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184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xdr:col>
      <xdr:colOff>150205</xdr:colOff>
      <xdr:row>52</xdr:row>
      <xdr:rowOff>44793</xdr:rowOff>
    </xdr:from>
    <xdr:ext cx="690189"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674205" y="896019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1,212,906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35027</xdr:rowOff>
    </xdr:from>
    <xdr:to>
      <xdr:col>6</xdr:col>
      <xdr:colOff>38100</xdr:colOff>
      <xdr:row>54</xdr:row>
      <xdr:rowOff>136627</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293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23205</xdr:colOff>
      <xdr:row>52</xdr:row>
      <xdr:rowOff>153154</xdr:rowOff>
    </xdr:from>
    <xdr:ext cx="690189"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785205" y="906855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1,070,700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52426</xdr:rowOff>
    </xdr:from>
    <xdr:to>
      <xdr:col>24</xdr:col>
      <xdr:colOff>62865</xdr:colOff>
      <xdr:row>78</xdr:row>
      <xdr:rowOff>23183</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225376"/>
          <a:ext cx="1270" cy="11709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27010</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4001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23183</xdr:rowOff>
    </xdr:from>
    <xdr:to>
      <xdr:col>24</xdr:col>
      <xdr:colOff>152400</xdr:colOff>
      <xdr:row>78</xdr:row>
      <xdr:rowOff>23183</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3962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170553</xdr:rowOff>
    </xdr:from>
    <xdr:ext cx="599010"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2000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52426</xdr:rowOff>
    </xdr:from>
    <xdr:to>
      <xdr:col>24</xdr:col>
      <xdr:colOff>152400</xdr:colOff>
      <xdr:row>71</xdr:row>
      <xdr:rowOff>52426</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2253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70</xdr:row>
      <xdr:rowOff>84310</xdr:rowOff>
    </xdr:from>
    <xdr:to>
      <xdr:col>24</xdr:col>
      <xdr:colOff>63500</xdr:colOff>
      <xdr:row>71</xdr:row>
      <xdr:rowOff>52426</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3797300" y="12085810"/>
          <a:ext cx="838200" cy="139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133861</xdr:rowOff>
    </xdr:from>
    <xdr:ext cx="534377"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1640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155434</xdr:rowOff>
    </xdr:from>
    <xdr:to>
      <xdr:col>24</xdr:col>
      <xdr:colOff>114300</xdr:colOff>
      <xdr:row>77</xdr:row>
      <xdr:rowOff>85584</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185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70</xdr:row>
      <xdr:rowOff>84310</xdr:rowOff>
    </xdr:from>
    <xdr:to>
      <xdr:col>19</xdr:col>
      <xdr:colOff>177800</xdr:colOff>
      <xdr:row>70</xdr:row>
      <xdr:rowOff>161777</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2085810"/>
          <a:ext cx="889000" cy="77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163663</xdr:rowOff>
    </xdr:from>
    <xdr:to>
      <xdr:col>20</xdr:col>
      <xdr:colOff>38100</xdr:colOff>
      <xdr:row>77</xdr:row>
      <xdr:rowOff>93813</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193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77</xdr:row>
      <xdr:rowOff>84940</xdr:rowOff>
    </xdr:from>
    <xdr:ext cx="534377"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30111" y="13286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70</xdr:row>
      <xdr:rowOff>161777</xdr:rowOff>
    </xdr:from>
    <xdr:to>
      <xdr:col>15</xdr:col>
      <xdr:colOff>50800</xdr:colOff>
      <xdr:row>74</xdr:row>
      <xdr:rowOff>11884</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019300" y="12163277"/>
          <a:ext cx="889000" cy="535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14999</xdr:rowOff>
    </xdr:from>
    <xdr:to>
      <xdr:col>15</xdr:col>
      <xdr:colOff>101600</xdr:colOff>
      <xdr:row>77</xdr:row>
      <xdr:rowOff>116599</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216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77</xdr:row>
      <xdr:rowOff>107726</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41111" y="13309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73</xdr:row>
      <xdr:rowOff>44511</xdr:rowOff>
    </xdr:from>
    <xdr:to>
      <xdr:col>10</xdr:col>
      <xdr:colOff>114300</xdr:colOff>
      <xdr:row>74</xdr:row>
      <xdr:rowOff>11884</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1130300" y="12560361"/>
          <a:ext cx="889000" cy="138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28384</xdr:rowOff>
    </xdr:from>
    <xdr:to>
      <xdr:col>10</xdr:col>
      <xdr:colOff>165100</xdr:colOff>
      <xdr:row>77</xdr:row>
      <xdr:rowOff>129984</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230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77</xdr:row>
      <xdr:rowOff>121111</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52111" y="13322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7885</xdr:rowOff>
    </xdr:from>
    <xdr:to>
      <xdr:col>6</xdr:col>
      <xdr:colOff>38100</xdr:colOff>
      <xdr:row>77</xdr:row>
      <xdr:rowOff>109485</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209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77</xdr:row>
      <xdr:rowOff>100612</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63111" y="13302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71</xdr:row>
      <xdr:rowOff>1626</xdr:rowOff>
    </xdr:from>
    <xdr:to>
      <xdr:col>24</xdr:col>
      <xdr:colOff>114300</xdr:colOff>
      <xdr:row>71</xdr:row>
      <xdr:rowOff>103226</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2174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70</xdr:row>
      <xdr:rowOff>126103</xdr:rowOff>
    </xdr:from>
    <xdr:ext cx="599010"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2127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70</xdr:row>
      <xdr:rowOff>33510</xdr:rowOff>
    </xdr:from>
    <xdr:to>
      <xdr:col>20</xdr:col>
      <xdr:colOff>38100</xdr:colOff>
      <xdr:row>70</xdr:row>
      <xdr:rowOff>135110</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2035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68</xdr:row>
      <xdr:rowOff>151637</xdr:rowOff>
    </xdr:from>
    <xdr:ext cx="59901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497795" y="118102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70</xdr:row>
      <xdr:rowOff>110977</xdr:rowOff>
    </xdr:from>
    <xdr:to>
      <xdr:col>15</xdr:col>
      <xdr:colOff>101600</xdr:colOff>
      <xdr:row>71</xdr:row>
      <xdr:rowOff>41127</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2112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69</xdr:row>
      <xdr:rowOff>57654</xdr:rowOff>
    </xdr:from>
    <xdr:ext cx="59901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08795" y="118877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73</xdr:row>
      <xdr:rowOff>132534</xdr:rowOff>
    </xdr:from>
    <xdr:to>
      <xdr:col>10</xdr:col>
      <xdr:colOff>165100</xdr:colOff>
      <xdr:row>74</xdr:row>
      <xdr:rowOff>62684</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2648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72</xdr:row>
      <xdr:rowOff>79211</xdr:rowOff>
    </xdr:from>
    <xdr:ext cx="599010"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19795" y="124236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72</xdr:row>
      <xdr:rowOff>165161</xdr:rowOff>
    </xdr:from>
    <xdr:to>
      <xdr:col>6</xdr:col>
      <xdr:colOff>38100</xdr:colOff>
      <xdr:row>73</xdr:row>
      <xdr:rowOff>95311</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2509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71</xdr:row>
      <xdr:rowOff>111838</xdr:rowOff>
    </xdr:from>
    <xdr:ext cx="599010"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30795" y="122847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扶助費グラフ枠">
          <a:extLst>
            <a:ext uri="{FF2B5EF4-FFF2-40B4-BE49-F238E27FC236}">
              <a16:creationId xmlns:a16="http://schemas.microsoft.com/office/drawing/2014/main" id="{00000000-0008-0000-06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148752</xdr:rowOff>
    </xdr:from>
    <xdr:to>
      <xdr:col>24</xdr:col>
      <xdr:colOff>62865</xdr:colOff>
      <xdr:row>98</xdr:row>
      <xdr:rowOff>118425</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flipV="1">
          <a:off x="4633595" y="15579252"/>
          <a:ext cx="1270" cy="13412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122252</xdr:rowOff>
    </xdr:from>
    <xdr:ext cx="534377" cy="259045"/>
    <xdr:sp macro="" textlink="">
      <xdr:nvSpPr>
        <xdr:cNvPr id="225" name="扶助費最小値テキスト">
          <a:extLst>
            <a:ext uri="{FF2B5EF4-FFF2-40B4-BE49-F238E27FC236}">
              <a16:creationId xmlns:a16="http://schemas.microsoft.com/office/drawing/2014/main" id="{00000000-0008-0000-0600-0000E1000000}"/>
            </a:ext>
          </a:extLst>
        </xdr:cNvPr>
        <xdr:cNvSpPr txBox="1"/>
      </xdr:nvSpPr>
      <xdr:spPr>
        <a:xfrm>
          <a:off x="4686300" y="16924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118425</xdr:rowOff>
    </xdr:from>
    <xdr:to>
      <xdr:col>24</xdr:col>
      <xdr:colOff>152400</xdr:colOff>
      <xdr:row>98</xdr:row>
      <xdr:rowOff>118425</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4546600" y="16920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95429</xdr:rowOff>
    </xdr:from>
    <xdr:ext cx="599010" cy="259045"/>
    <xdr:sp macro="" textlink="">
      <xdr:nvSpPr>
        <xdr:cNvPr id="227" name="扶助費最大値テキスト">
          <a:extLst>
            <a:ext uri="{FF2B5EF4-FFF2-40B4-BE49-F238E27FC236}">
              <a16:creationId xmlns:a16="http://schemas.microsoft.com/office/drawing/2014/main" id="{00000000-0008-0000-0600-0000E3000000}"/>
            </a:ext>
          </a:extLst>
        </xdr:cNvPr>
        <xdr:cNvSpPr txBox="1"/>
      </xdr:nvSpPr>
      <xdr:spPr>
        <a:xfrm>
          <a:off x="4686300" y="153544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148752</xdr:rowOff>
    </xdr:from>
    <xdr:to>
      <xdr:col>24</xdr:col>
      <xdr:colOff>152400</xdr:colOff>
      <xdr:row>90</xdr:row>
      <xdr:rowOff>148752</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5579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2181</xdr:rowOff>
    </xdr:from>
    <xdr:to>
      <xdr:col>24</xdr:col>
      <xdr:colOff>63500</xdr:colOff>
      <xdr:row>97</xdr:row>
      <xdr:rowOff>7210</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3797300" y="16461381"/>
          <a:ext cx="838200" cy="176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54421</xdr:rowOff>
    </xdr:from>
    <xdr:ext cx="534377" cy="259045"/>
    <xdr:sp macro="" textlink="">
      <xdr:nvSpPr>
        <xdr:cNvPr id="230" name="扶助費平均値テキスト">
          <a:extLst>
            <a:ext uri="{FF2B5EF4-FFF2-40B4-BE49-F238E27FC236}">
              <a16:creationId xmlns:a16="http://schemas.microsoft.com/office/drawing/2014/main" id="{00000000-0008-0000-0600-0000E6000000}"/>
            </a:ext>
          </a:extLst>
        </xdr:cNvPr>
        <xdr:cNvSpPr txBox="1"/>
      </xdr:nvSpPr>
      <xdr:spPr>
        <a:xfrm>
          <a:off x="4686300" y="161707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31544</xdr:rowOff>
    </xdr:from>
    <xdr:to>
      <xdr:col>24</xdr:col>
      <xdr:colOff>114300</xdr:colOff>
      <xdr:row>95</xdr:row>
      <xdr:rowOff>133144</xdr:rowOff>
    </xdr:to>
    <xdr:sp macro="" textlink="">
      <xdr:nvSpPr>
        <xdr:cNvPr id="231" name="フローチャート: 判断 230">
          <a:extLst>
            <a:ext uri="{FF2B5EF4-FFF2-40B4-BE49-F238E27FC236}">
              <a16:creationId xmlns:a16="http://schemas.microsoft.com/office/drawing/2014/main" id="{00000000-0008-0000-0600-0000E7000000}"/>
            </a:ext>
          </a:extLst>
        </xdr:cNvPr>
        <xdr:cNvSpPr/>
      </xdr:nvSpPr>
      <xdr:spPr>
        <a:xfrm>
          <a:off x="4584700" y="16319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2181</xdr:rowOff>
    </xdr:from>
    <xdr:to>
      <xdr:col>19</xdr:col>
      <xdr:colOff>177800</xdr:colOff>
      <xdr:row>96</xdr:row>
      <xdr:rowOff>146397</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2908300" y="16461381"/>
          <a:ext cx="889000" cy="144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143428</xdr:rowOff>
    </xdr:from>
    <xdr:to>
      <xdr:col>20</xdr:col>
      <xdr:colOff>38100</xdr:colOff>
      <xdr:row>95</xdr:row>
      <xdr:rowOff>73578</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3746500" y="1625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90105</xdr:rowOff>
    </xdr:from>
    <xdr:ext cx="534377" cy="259045"/>
    <xdr:sp macro="" textlink="">
      <xdr:nvSpPr>
        <xdr:cNvPr id="234" name="テキスト ボックス 233">
          <a:extLst>
            <a:ext uri="{FF2B5EF4-FFF2-40B4-BE49-F238E27FC236}">
              <a16:creationId xmlns:a16="http://schemas.microsoft.com/office/drawing/2014/main" id="{00000000-0008-0000-0600-0000EA000000}"/>
            </a:ext>
          </a:extLst>
        </xdr:cNvPr>
        <xdr:cNvSpPr txBox="1"/>
      </xdr:nvSpPr>
      <xdr:spPr>
        <a:xfrm>
          <a:off x="3530111" y="16034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136584</xdr:rowOff>
    </xdr:from>
    <xdr:to>
      <xdr:col>15</xdr:col>
      <xdr:colOff>50800</xdr:colOff>
      <xdr:row>96</xdr:row>
      <xdr:rowOff>146397</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2019300" y="16595784"/>
          <a:ext cx="889000" cy="9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99507</xdr:rowOff>
    </xdr:from>
    <xdr:to>
      <xdr:col>15</xdr:col>
      <xdr:colOff>101600</xdr:colOff>
      <xdr:row>96</xdr:row>
      <xdr:rowOff>29657</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2857500" y="1638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46184</xdr:rowOff>
    </xdr:from>
    <xdr:ext cx="534377"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2641111" y="16162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136584</xdr:rowOff>
    </xdr:from>
    <xdr:to>
      <xdr:col>10</xdr:col>
      <xdr:colOff>114300</xdr:colOff>
      <xdr:row>97</xdr:row>
      <xdr:rowOff>7576</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1130300" y="16595784"/>
          <a:ext cx="889000" cy="42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129384</xdr:rowOff>
    </xdr:from>
    <xdr:to>
      <xdr:col>10</xdr:col>
      <xdr:colOff>165100</xdr:colOff>
      <xdr:row>96</xdr:row>
      <xdr:rowOff>59534</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1968500" y="16417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76061</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1752111" y="16192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141622</xdr:rowOff>
    </xdr:from>
    <xdr:to>
      <xdr:col>6</xdr:col>
      <xdr:colOff>38100</xdr:colOff>
      <xdr:row>96</xdr:row>
      <xdr:rowOff>71772</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079500" y="1642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88299</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863111" y="16204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127860</xdr:rowOff>
    </xdr:from>
    <xdr:to>
      <xdr:col>24</xdr:col>
      <xdr:colOff>114300</xdr:colOff>
      <xdr:row>97</xdr:row>
      <xdr:rowOff>58010</xdr:rowOff>
    </xdr:to>
    <xdr:sp macro="" textlink="">
      <xdr:nvSpPr>
        <xdr:cNvPr id="248" name="楕円 247">
          <a:extLst>
            <a:ext uri="{FF2B5EF4-FFF2-40B4-BE49-F238E27FC236}">
              <a16:creationId xmlns:a16="http://schemas.microsoft.com/office/drawing/2014/main" id="{00000000-0008-0000-0600-0000F8000000}"/>
            </a:ext>
          </a:extLst>
        </xdr:cNvPr>
        <xdr:cNvSpPr/>
      </xdr:nvSpPr>
      <xdr:spPr>
        <a:xfrm>
          <a:off x="4584700" y="16587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106287</xdr:rowOff>
    </xdr:from>
    <xdr:ext cx="534377" cy="259045"/>
    <xdr:sp macro="" textlink="">
      <xdr:nvSpPr>
        <xdr:cNvPr id="249" name="扶助費該当値テキスト">
          <a:extLst>
            <a:ext uri="{FF2B5EF4-FFF2-40B4-BE49-F238E27FC236}">
              <a16:creationId xmlns:a16="http://schemas.microsoft.com/office/drawing/2014/main" id="{00000000-0008-0000-0600-0000F9000000}"/>
            </a:ext>
          </a:extLst>
        </xdr:cNvPr>
        <xdr:cNvSpPr txBox="1"/>
      </xdr:nvSpPr>
      <xdr:spPr>
        <a:xfrm>
          <a:off x="4686300" y="16565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122831</xdr:rowOff>
    </xdr:from>
    <xdr:to>
      <xdr:col>20</xdr:col>
      <xdr:colOff>38100</xdr:colOff>
      <xdr:row>96</xdr:row>
      <xdr:rowOff>52981</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3746500" y="16410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44108</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530111" y="16503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95597</xdr:rowOff>
    </xdr:from>
    <xdr:to>
      <xdr:col>15</xdr:col>
      <xdr:colOff>101600</xdr:colOff>
      <xdr:row>97</xdr:row>
      <xdr:rowOff>25747</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2857500" y="16554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16874</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2641111" y="16647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85784</xdr:rowOff>
    </xdr:from>
    <xdr:to>
      <xdr:col>10</xdr:col>
      <xdr:colOff>165100</xdr:colOff>
      <xdr:row>97</xdr:row>
      <xdr:rowOff>15934</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1968500" y="16544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7061</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752111" y="16637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128226</xdr:rowOff>
    </xdr:from>
    <xdr:to>
      <xdr:col>6</xdr:col>
      <xdr:colOff>38100</xdr:colOff>
      <xdr:row>97</xdr:row>
      <xdr:rowOff>58376</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079500" y="16587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49503</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863111" y="16680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補助費等グラフ枠">
          <a:extLst>
            <a:ext uri="{FF2B5EF4-FFF2-40B4-BE49-F238E27FC236}">
              <a16:creationId xmlns:a16="http://schemas.microsoft.com/office/drawing/2014/main" id="{00000000-0008-0000-06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132387</xdr:rowOff>
    </xdr:from>
    <xdr:to>
      <xdr:col>54</xdr:col>
      <xdr:colOff>189865</xdr:colOff>
      <xdr:row>38</xdr:row>
      <xdr:rowOff>62202</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flipV="1">
          <a:off x="10475595" y="5275887"/>
          <a:ext cx="1270" cy="1301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66029</xdr:rowOff>
    </xdr:from>
    <xdr:ext cx="534377" cy="259045"/>
    <xdr:sp macro="" textlink="">
      <xdr:nvSpPr>
        <xdr:cNvPr id="282" name="補助費等最小値テキスト">
          <a:extLst>
            <a:ext uri="{FF2B5EF4-FFF2-40B4-BE49-F238E27FC236}">
              <a16:creationId xmlns:a16="http://schemas.microsoft.com/office/drawing/2014/main" id="{00000000-0008-0000-0600-00001A010000}"/>
            </a:ext>
          </a:extLst>
        </xdr:cNvPr>
        <xdr:cNvSpPr txBox="1"/>
      </xdr:nvSpPr>
      <xdr:spPr>
        <a:xfrm>
          <a:off x="10528300" y="6581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62202</xdr:rowOff>
    </xdr:from>
    <xdr:to>
      <xdr:col>55</xdr:col>
      <xdr:colOff>88900</xdr:colOff>
      <xdr:row>38</xdr:row>
      <xdr:rowOff>62202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10388600" y="657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79064</xdr:rowOff>
    </xdr:from>
    <xdr:ext cx="599010" cy="259045"/>
    <xdr:sp macro="" textlink="">
      <xdr:nvSpPr>
        <xdr:cNvPr id="284" name="補助費等最大値テキスト">
          <a:extLst>
            <a:ext uri="{FF2B5EF4-FFF2-40B4-BE49-F238E27FC236}">
              <a16:creationId xmlns:a16="http://schemas.microsoft.com/office/drawing/2014/main" id="{00000000-0008-0000-0600-00001C010000}"/>
            </a:ext>
          </a:extLst>
        </xdr:cNvPr>
        <xdr:cNvSpPr txBox="1"/>
      </xdr:nvSpPr>
      <xdr:spPr>
        <a:xfrm>
          <a:off x="10528300" y="50511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763,839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132387</xdr:rowOff>
    </xdr:from>
    <xdr:to>
      <xdr:col>55</xdr:col>
      <xdr:colOff>88900</xdr:colOff>
      <xdr:row>30</xdr:row>
      <xdr:rowOff>132387</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52758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98533</xdr:rowOff>
    </xdr:from>
    <xdr:to>
      <xdr:col>55</xdr:col>
      <xdr:colOff>0</xdr:colOff>
      <xdr:row>36</xdr:row>
      <xdr:rowOff>70036</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9639300" y="6099283"/>
          <a:ext cx="838200" cy="142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45206</xdr:rowOff>
    </xdr:from>
    <xdr:ext cx="599010" cy="259045"/>
    <xdr:sp macro="" textlink="">
      <xdr:nvSpPr>
        <xdr:cNvPr id="287" name="補助費等平均値テキスト">
          <a:extLst>
            <a:ext uri="{FF2B5EF4-FFF2-40B4-BE49-F238E27FC236}">
              <a16:creationId xmlns:a16="http://schemas.microsoft.com/office/drawing/2014/main" id="{00000000-0008-0000-0600-00001F010000}"/>
            </a:ext>
          </a:extLst>
        </xdr:cNvPr>
        <xdr:cNvSpPr txBox="1"/>
      </xdr:nvSpPr>
      <xdr:spPr>
        <a:xfrm>
          <a:off x="10528300" y="62174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66779</xdr:rowOff>
    </xdr:from>
    <xdr:to>
      <xdr:col>55</xdr:col>
      <xdr:colOff>50800</xdr:colOff>
      <xdr:row>36</xdr:row>
      <xdr:rowOff>168379</xdr:rowOff>
    </xdr:to>
    <xdr:sp macro="" textlink="">
      <xdr:nvSpPr>
        <xdr:cNvPr id="288" name="フローチャート: 判断 287">
          <a:extLst>
            <a:ext uri="{FF2B5EF4-FFF2-40B4-BE49-F238E27FC236}">
              <a16:creationId xmlns:a16="http://schemas.microsoft.com/office/drawing/2014/main" id="{00000000-0008-0000-0600-000020010000}"/>
            </a:ext>
          </a:extLst>
        </xdr:cNvPr>
        <xdr:cNvSpPr/>
      </xdr:nvSpPr>
      <xdr:spPr>
        <a:xfrm>
          <a:off x="10426700" y="6238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139991</xdr:rowOff>
    </xdr:from>
    <xdr:to>
      <xdr:col>50</xdr:col>
      <xdr:colOff>114300</xdr:colOff>
      <xdr:row>36</xdr:row>
      <xdr:rowOff>70036</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8750300" y="5969291"/>
          <a:ext cx="889000" cy="272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96991</xdr:rowOff>
    </xdr:from>
    <xdr:to>
      <xdr:col>50</xdr:col>
      <xdr:colOff>165100</xdr:colOff>
      <xdr:row>37</xdr:row>
      <xdr:rowOff>27141</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9588500" y="6269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18268</xdr:rowOff>
    </xdr:from>
    <xdr:ext cx="599010"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9339795" y="63619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139991</xdr:rowOff>
    </xdr:from>
    <xdr:to>
      <xdr:col>45</xdr:col>
      <xdr:colOff>177800</xdr:colOff>
      <xdr:row>36</xdr:row>
      <xdr:rowOff>83975</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7861300" y="5969291"/>
          <a:ext cx="889000" cy="286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57500</xdr:rowOff>
    </xdr:from>
    <xdr:to>
      <xdr:col>46</xdr:col>
      <xdr:colOff>38100</xdr:colOff>
      <xdr:row>35</xdr:row>
      <xdr:rowOff>159100</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8699500" y="6058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150227</xdr:rowOff>
    </xdr:from>
    <xdr:ext cx="599010"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8450795" y="6150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57052</xdr:rowOff>
    </xdr:from>
    <xdr:to>
      <xdr:col>41</xdr:col>
      <xdr:colOff>50800</xdr:colOff>
      <xdr:row>36</xdr:row>
      <xdr:rowOff>83975</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6972300" y="6229252"/>
          <a:ext cx="889000" cy="26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140773</xdr:rowOff>
    </xdr:from>
    <xdr:to>
      <xdr:col>41</xdr:col>
      <xdr:colOff>101600</xdr:colOff>
      <xdr:row>37</xdr:row>
      <xdr:rowOff>70923</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7810500" y="6312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62050</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7561795" y="6405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136531</xdr:rowOff>
    </xdr:from>
    <xdr:to>
      <xdr:col>36</xdr:col>
      <xdr:colOff>165100</xdr:colOff>
      <xdr:row>37</xdr:row>
      <xdr:rowOff>66681</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6921500" y="6308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37</xdr:row>
      <xdr:rowOff>57808</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6672795" y="64014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47733</xdr:rowOff>
    </xdr:from>
    <xdr:to>
      <xdr:col>55</xdr:col>
      <xdr:colOff>50800</xdr:colOff>
      <xdr:row>35</xdr:row>
      <xdr:rowOff>149333</xdr:rowOff>
    </xdr:to>
    <xdr:sp macro="" textlink="">
      <xdr:nvSpPr>
        <xdr:cNvPr id="305" name="楕円 304">
          <a:extLst>
            <a:ext uri="{FF2B5EF4-FFF2-40B4-BE49-F238E27FC236}">
              <a16:creationId xmlns:a16="http://schemas.microsoft.com/office/drawing/2014/main" id="{00000000-0008-0000-0600-000031010000}"/>
            </a:ext>
          </a:extLst>
        </xdr:cNvPr>
        <xdr:cNvSpPr/>
      </xdr:nvSpPr>
      <xdr:spPr>
        <a:xfrm>
          <a:off x="10426700" y="6048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70610</xdr:rowOff>
    </xdr:from>
    <xdr:ext cx="599010" cy="259045"/>
    <xdr:sp macro="" textlink="">
      <xdr:nvSpPr>
        <xdr:cNvPr id="306" name="補助費等該当値テキスト">
          <a:extLst>
            <a:ext uri="{FF2B5EF4-FFF2-40B4-BE49-F238E27FC236}">
              <a16:creationId xmlns:a16="http://schemas.microsoft.com/office/drawing/2014/main" id="{00000000-0008-0000-0600-000032010000}"/>
            </a:ext>
          </a:extLst>
        </xdr:cNvPr>
        <xdr:cNvSpPr txBox="1"/>
      </xdr:nvSpPr>
      <xdr:spPr>
        <a:xfrm>
          <a:off x="10528300" y="58999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331,610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19236</xdr:rowOff>
    </xdr:from>
    <xdr:to>
      <xdr:col>50</xdr:col>
      <xdr:colOff>165100</xdr:colOff>
      <xdr:row>36</xdr:row>
      <xdr:rowOff>120836</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9588500" y="6191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137363</xdr:rowOff>
    </xdr:from>
    <xdr:ext cx="59901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339795" y="5966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89191</xdr:rowOff>
    </xdr:from>
    <xdr:to>
      <xdr:col>46</xdr:col>
      <xdr:colOff>38100</xdr:colOff>
      <xdr:row>35</xdr:row>
      <xdr:rowOff>19341</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8699500" y="5918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33</xdr:row>
      <xdr:rowOff>35868</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8450795" y="56937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33175</xdr:rowOff>
    </xdr:from>
    <xdr:to>
      <xdr:col>41</xdr:col>
      <xdr:colOff>101600</xdr:colOff>
      <xdr:row>36</xdr:row>
      <xdr:rowOff>134775</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7810500" y="6205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34</xdr:row>
      <xdr:rowOff>151302</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561795" y="59806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6252</xdr:rowOff>
    </xdr:from>
    <xdr:to>
      <xdr:col>36</xdr:col>
      <xdr:colOff>165100</xdr:colOff>
      <xdr:row>36</xdr:row>
      <xdr:rowOff>107852</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6921500" y="6178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124379</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672795" y="59536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6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35577</xdr:rowOff>
    </xdr:from>
    <xdr:ext cx="685572"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5918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130827</xdr:rowOff>
    </xdr:from>
    <xdr:ext cx="685572"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5918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普通建設事業費グラフ枠">
          <a:extLst>
            <a:ext uri="{FF2B5EF4-FFF2-40B4-BE49-F238E27FC236}">
              <a16:creationId xmlns:a16="http://schemas.microsoft.com/office/drawing/2014/main" id="{00000000-0008-0000-0600-000051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130478</xdr:rowOff>
    </xdr:from>
    <xdr:to>
      <xdr:col>54</xdr:col>
      <xdr:colOff>189865</xdr:colOff>
      <xdr:row>59</xdr:row>
      <xdr:rowOff>30262</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flipV="1">
          <a:off x="10475595" y="8874428"/>
          <a:ext cx="1270" cy="1271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34089</xdr:rowOff>
    </xdr:from>
    <xdr:ext cx="534377" cy="259045"/>
    <xdr:sp macro="" textlink="">
      <xdr:nvSpPr>
        <xdr:cNvPr id="339" name="普通建設事業費最小値テキスト">
          <a:extLst>
            <a:ext uri="{FF2B5EF4-FFF2-40B4-BE49-F238E27FC236}">
              <a16:creationId xmlns:a16="http://schemas.microsoft.com/office/drawing/2014/main" id="{00000000-0008-0000-0600-000053010000}"/>
            </a:ext>
          </a:extLst>
        </xdr:cNvPr>
        <xdr:cNvSpPr txBox="1"/>
      </xdr:nvSpPr>
      <xdr:spPr>
        <a:xfrm>
          <a:off x="10528300" y="10149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30262</xdr:rowOff>
    </xdr:from>
    <xdr:to>
      <xdr:col>55</xdr:col>
      <xdr:colOff>88900</xdr:colOff>
      <xdr:row>59</xdr:row>
      <xdr:rowOff>30262</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10388600" y="10145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77155</xdr:rowOff>
    </xdr:from>
    <xdr:ext cx="690189" cy="259045"/>
    <xdr:sp macro="" textlink="">
      <xdr:nvSpPr>
        <xdr:cNvPr id="341" name="普通建設事業費最大値テキスト">
          <a:extLst>
            <a:ext uri="{FF2B5EF4-FFF2-40B4-BE49-F238E27FC236}">
              <a16:creationId xmlns:a16="http://schemas.microsoft.com/office/drawing/2014/main" id="{00000000-0008-0000-0600-000055010000}"/>
            </a:ext>
          </a:extLst>
        </xdr:cNvPr>
        <xdr:cNvSpPr txBox="1"/>
      </xdr:nvSpPr>
      <xdr:spPr>
        <a:xfrm>
          <a:off x="10528300" y="864965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3,374,205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130478</xdr:rowOff>
    </xdr:from>
    <xdr:to>
      <xdr:col>55</xdr:col>
      <xdr:colOff>88900</xdr:colOff>
      <xdr:row>51</xdr:row>
      <xdr:rowOff>130478</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887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18623</xdr:rowOff>
    </xdr:from>
    <xdr:to>
      <xdr:col>55</xdr:col>
      <xdr:colOff>0</xdr:colOff>
      <xdr:row>57</xdr:row>
      <xdr:rowOff>92904</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flipV="1">
          <a:off x="9639300" y="9619823"/>
          <a:ext cx="838200" cy="245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30715</xdr:rowOff>
    </xdr:from>
    <xdr:ext cx="599010" cy="259045"/>
    <xdr:sp macro="" textlink="">
      <xdr:nvSpPr>
        <xdr:cNvPr id="344" name="普通建設事業費平均値テキスト">
          <a:extLst>
            <a:ext uri="{FF2B5EF4-FFF2-40B4-BE49-F238E27FC236}">
              <a16:creationId xmlns:a16="http://schemas.microsoft.com/office/drawing/2014/main" id="{00000000-0008-0000-0600-000058010000}"/>
            </a:ext>
          </a:extLst>
        </xdr:cNvPr>
        <xdr:cNvSpPr txBox="1"/>
      </xdr:nvSpPr>
      <xdr:spPr>
        <a:xfrm>
          <a:off x="10528300" y="997481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52288</xdr:rowOff>
    </xdr:from>
    <xdr:to>
      <xdr:col>55</xdr:col>
      <xdr:colOff>50800</xdr:colOff>
      <xdr:row>58</xdr:row>
      <xdr:rowOff>153888</xdr:rowOff>
    </xdr:to>
    <xdr:sp macro="" textlink="">
      <xdr:nvSpPr>
        <xdr:cNvPr id="345" name="フローチャート: 判断 344">
          <a:extLst>
            <a:ext uri="{FF2B5EF4-FFF2-40B4-BE49-F238E27FC236}">
              <a16:creationId xmlns:a16="http://schemas.microsoft.com/office/drawing/2014/main" id="{00000000-0008-0000-0600-000059010000}"/>
            </a:ext>
          </a:extLst>
        </xdr:cNvPr>
        <xdr:cNvSpPr/>
      </xdr:nvSpPr>
      <xdr:spPr>
        <a:xfrm>
          <a:off x="10426700" y="9996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98115</xdr:rowOff>
    </xdr:from>
    <xdr:to>
      <xdr:col>50</xdr:col>
      <xdr:colOff>114300</xdr:colOff>
      <xdr:row>57</xdr:row>
      <xdr:rowOff>92904</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8750300" y="9527865"/>
          <a:ext cx="889000" cy="337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26915</xdr:rowOff>
    </xdr:from>
    <xdr:to>
      <xdr:col>50</xdr:col>
      <xdr:colOff>165100</xdr:colOff>
      <xdr:row>58</xdr:row>
      <xdr:rowOff>128515</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9588500" y="9971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119642</xdr:rowOff>
    </xdr:from>
    <xdr:ext cx="599010"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9339795" y="100637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98115</xdr:rowOff>
    </xdr:from>
    <xdr:to>
      <xdr:col>45</xdr:col>
      <xdr:colOff>177800</xdr:colOff>
      <xdr:row>57</xdr:row>
      <xdr:rowOff>82269</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7861300" y="9527865"/>
          <a:ext cx="889000" cy="327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38474</xdr:rowOff>
    </xdr:from>
    <xdr:to>
      <xdr:col>46</xdr:col>
      <xdr:colOff>38100</xdr:colOff>
      <xdr:row>58</xdr:row>
      <xdr:rowOff>140074</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8699500" y="9982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131201</xdr:rowOff>
    </xdr:from>
    <xdr:ext cx="599010"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8450795" y="100753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94483</xdr:rowOff>
    </xdr:from>
    <xdr:to>
      <xdr:col>41</xdr:col>
      <xdr:colOff>50800</xdr:colOff>
      <xdr:row>57</xdr:row>
      <xdr:rowOff>82269</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6972300" y="9695683"/>
          <a:ext cx="889000" cy="159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44347</xdr:rowOff>
    </xdr:from>
    <xdr:to>
      <xdr:col>41</xdr:col>
      <xdr:colOff>101600</xdr:colOff>
      <xdr:row>58</xdr:row>
      <xdr:rowOff>145947</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7810500" y="9988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137074</xdr:rowOff>
    </xdr:from>
    <xdr:ext cx="599010"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7561795" y="100811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54710</xdr:rowOff>
    </xdr:from>
    <xdr:to>
      <xdr:col>36</xdr:col>
      <xdr:colOff>165100</xdr:colOff>
      <xdr:row>58</xdr:row>
      <xdr:rowOff>156310</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6921500" y="9998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147437</xdr:rowOff>
    </xdr:from>
    <xdr:ext cx="59901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6672795" y="100915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139273</xdr:rowOff>
    </xdr:from>
    <xdr:to>
      <xdr:col>55</xdr:col>
      <xdr:colOff>50800</xdr:colOff>
      <xdr:row>56</xdr:row>
      <xdr:rowOff>69423</xdr:rowOff>
    </xdr:to>
    <xdr:sp macro="" textlink="">
      <xdr:nvSpPr>
        <xdr:cNvPr id="362" name="楕円 361">
          <a:extLst>
            <a:ext uri="{FF2B5EF4-FFF2-40B4-BE49-F238E27FC236}">
              <a16:creationId xmlns:a16="http://schemas.microsoft.com/office/drawing/2014/main" id="{00000000-0008-0000-0600-00006A010000}"/>
            </a:ext>
          </a:extLst>
        </xdr:cNvPr>
        <xdr:cNvSpPr/>
      </xdr:nvSpPr>
      <xdr:spPr>
        <a:xfrm>
          <a:off x="10426700" y="9569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162150</xdr:rowOff>
    </xdr:from>
    <xdr:ext cx="690189" cy="259045"/>
    <xdr:sp macro="" textlink="">
      <xdr:nvSpPr>
        <xdr:cNvPr id="363" name="普通建設事業費該当値テキスト">
          <a:extLst>
            <a:ext uri="{FF2B5EF4-FFF2-40B4-BE49-F238E27FC236}">
              <a16:creationId xmlns:a16="http://schemas.microsoft.com/office/drawing/2014/main" id="{00000000-0008-0000-0600-00006B010000}"/>
            </a:ext>
          </a:extLst>
        </xdr:cNvPr>
        <xdr:cNvSpPr txBox="1"/>
      </xdr:nvSpPr>
      <xdr:spPr>
        <a:xfrm>
          <a:off x="10528300" y="94204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1,417,788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42104</xdr:rowOff>
    </xdr:from>
    <xdr:to>
      <xdr:col>50</xdr:col>
      <xdr:colOff>165100</xdr:colOff>
      <xdr:row>57</xdr:row>
      <xdr:rowOff>143704</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9588500" y="9814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160231</xdr:rowOff>
    </xdr:from>
    <xdr:ext cx="59901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339795" y="95899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47315</xdr:rowOff>
    </xdr:from>
    <xdr:to>
      <xdr:col>46</xdr:col>
      <xdr:colOff>38100</xdr:colOff>
      <xdr:row>55</xdr:row>
      <xdr:rowOff>148915</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8699500" y="9477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23205</xdr:colOff>
      <xdr:row>53</xdr:row>
      <xdr:rowOff>165442</xdr:rowOff>
    </xdr:from>
    <xdr:ext cx="690189"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405205" y="925229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1,659,147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31469</xdr:rowOff>
    </xdr:from>
    <xdr:to>
      <xdr:col>41</xdr:col>
      <xdr:colOff>101600</xdr:colOff>
      <xdr:row>57</xdr:row>
      <xdr:rowOff>133069</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7810500" y="9804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149596</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7561795" y="95793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43683</xdr:rowOff>
    </xdr:from>
    <xdr:to>
      <xdr:col>36</xdr:col>
      <xdr:colOff>165100</xdr:colOff>
      <xdr:row>56</xdr:row>
      <xdr:rowOff>145283</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6921500" y="9644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150205</xdr:colOff>
      <xdr:row>54</xdr:row>
      <xdr:rowOff>161810</xdr:rowOff>
    </xdr:from>
    <xdr:ext cx="690189"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6627205" y="942011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1,218,681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id="{00000000-0008-0000-0600-00007D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普通建設事業費 （ うち新規整備　）グラフ枠">
          <a:extLst>
            <a:ext uri="{FF2B5EF4-FFF2-40B4-BE49-F238E27FC236}">
              <a16:creationId xmlns:a16="http://schemas.microsoft.com/office/drawing/2014/main" id="{00000000-0008-0000-06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155905</xdr:rowOff>
    </xdr:from>
    <xdr:to>
      <xdr:col>54</xdr:col>
      <xdr:colOff>189865</xdr:colOff>
      <xdr:row>79</xdr:row>
      <xdr:rowOff>44450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flipV="1">
          <a:off x="10475595" y="12157405"/>
          <a:ext cx="1270" cy="14315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6" name="普通建設事業費 （ うち新規整備　）最小値テキスト">
          <a:extLst>
            <a:ext uri="{FF2B5EF4-FFF2-40B4-BE49-F238E27FC236}">
              <a16:creationId xmlns:a16="http://schemas.microsoft.com/office/drawing/2014/main" id="{00000000-0008-0000-0600-00008C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102582</xdr:rowOff>
    </xdr:from>
    <xdr:ext cx="690189" cy="259045"/>
    <xdr:sp macro="" textlink="">
      <xdr:nvSpPr>
        <xdr:cNvPr id="398" name="普通建設事業費 （ うち新規整備　）最大値テキスト">
          <a:extLst>
            <a:ext uri="{FF2B5EF4-FFF2-40B4-BE49-F238E27FC236}">
              <a16:creationId xmlns:a16="http://schemas.microsoft.com/office/drawing/2014/main" id="{00000000-0008-0000-0600-00008E010000}"/>
            </a:ext>
          </a:extLst>
        </xdr:cNvPr>
        <xdr:cNvSpPr txBox="1"/>
      </xdr:nvSpPr>
      <xdr:spPr>
        <a:xfrm>
          <a:off x="10528300" y="1193263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1,127,240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155905</xdr:rowOff>
    </xdr:from>
    <xdr:to>
      <xdr:col>55</xdr:col>
      <xdr:colOff>88900</xdr:colOff>
      <xdr:row>70</xdr:row>
      <xdr:rowOff>155905</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2157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70</xdr:row>
      <xdr:rowOff>155905</xdr:rowOff>
    </xdr:from>
    <xdr:to>
      <xdr:col>55</xdr:col>
      <xdr:colOff>0</xdr:colOff>
      <xdr:row>75</xdr:row>
      <xdr:rowOff>75410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flipV="1">
          <a:off x="9639300" y="12157405"/>
          <a:ext cx="838200" cy="776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18969</xdr:rowOff>
    </xdr:from>
    <xdr:ext cx="534377" cy="259045"/>
    <xdr:sp macro="" textlink="">
      <xdr:nvSpPr>
        <xdr:cNvPr id="401" name="普通建設事業費 （ うち新規整備　）平均値テキスト">
          <a:extLst>
            <a:ext uri="{FF2B5EF4-FFF2-40B4-BE49-F238E27FC236}">
              <a16:creationId xmlns:a16="http://schemas.microsoft.com/office/drawing/2014/main" id="{00000000-0008-0000-0600-000091010000}"/>
            </a:ext>
          </a:extLst>
        </xdr:cNvPr>
        <xdr:cNvSpPr txBox="1"/>
      </xdr:nvSpPr>
      <xdr:spPr>
        <a:xfrm>
          <a:off x="10528300" y="133920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40542</xdr:rowOff>
    </xdr:from>
    <xdr:to>
      <xdr:col>55</xdr:col>
      <xdr:colOff>50800</xdr:colOff>
      <xdr:row>78</xdr:row>
      <xdr:rowOff>142142</xdr:rowOff>
    </xdr:to>
    <xdr:sp macro="" textlink="">
      <xdr:nvSpPr>
        <xdr:cNvPr id="402" name="フローチャート: 判断 401">
          <a:extLst>
            <a:ext uri="{FF2B5EF4-FFF2-40B4-BE49-F238E27FC236}">
              <a16:creationId xmlns:a16="http://schemas.microsoft.com/office/drawing/2014/main" id="{00000000-0008-0000-0600-000092010000}"/>
            </a:ext>
          </a:extLst>
        </xdr:cNvPr>
        <xdr:cNvSpPr/>
      </xdr:nvSpPr>
      <xdr:spPr>
        <a:xfrm>
          <a:off x="10426700" y="1341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71</xdr:row>
      <xdr:rowOff>146175</xdr:rowOff>
    </xdr:from>
    <xdr:to>
      <xdr:col>50</xdr:col>
      <xdr:colOff>114300</xdr:colOff>
      <xdr:row>75</xdr:row>
      <xdr:rowOff>75410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8750300" y="12319125"/>
          <a:ext cx="889000" cy="615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160350</xdr:rowOff>
    </xdr:from>
    <xdr:to>
      <xdr:col>50</xdr:col>
      <xdr:colOff>165100</xdr:colOff>
      <xdr:row>78</xdr:row>
      <xdr:rowOff>90500</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9588500" y="133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78</xdr:row>
      <xdr:rowOff>81627</xdr:rowOff>
    </xdr:from>
    <xdr:ext cx="599010"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9339795" y="13454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71</xdr:row>
      <xdr:rowOff>146175</xdr:rowOff>
    </xdr:from>
    <xdr:to>
      <xdr:col>45</xdr:col>
      <xdr:colOff>177800</xdr:colOff>
      <xdr:row>75</xdr:row>
      <xdr:rowOff>62126</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7861300" y="12319125"/>
          <a:ext cx="889000" cy="601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16554</xdr:rowOff>
    </xdr:from>
    <xdr:to>
      <xdr:col>46</xdr:col>
      <xdr:colOff>38100</xdr:colOff>
      <xdr:row>78</xdr:row>
      <xdr:rowOff>118154</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8699500" y="13389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78</xdr:row>
      <xdr:rowOff>109281</xdr:rowOff>
    </xdr:from>
    <xdr:ext cx="599010"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8450795" y="13482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71</xdr:row>
      <xdr:rowOff>89437</xdr:rowOff>
    </xdr:from>
    <xdr:to>
      <xdr:col>41</xdr:col>
      <xdr:colOff>50800</xdr:colOff>
      <xdr:row>75</xdr:row>
      <xdr:rowOff>62126</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6972300" y="12262387"/>
          <a:ext cx="889000" cy="658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9708</xdr:rowOff>
    </xdr:from>
    <xdr:to>
      <xdr:col>41</xdr:col>
      <xdr:colOff>101600</xdr:colOff>
      <xdr:row>78</xdr:row>
      <xdr:rowOff>111308</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7810500" y="13382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78</xdr:row>
      <xdr:rowOff>102435</xdr:rowOff>
    </xdr:from>
    <xdr:ext cx="599010"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7561795" y="13475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21755</xdr:rowOff>
    </xdr:from>
    <xdr:to>
      <xdr:col>36</xdr:col>
      <xdr:colOff>165100</xdr:colOff>
      <xdr:row>78</xdr:row>
      <xdr:rowOff>123355</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6921500" y="13394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78</xdr:row>
      <xdr:rowOff>114482</xdr:rowOff>
    </xdr:from>
    <xdr:ext cx="59901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6672795" y="13487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70</xdr:row>
      <xdr:rowOff>105105</xdr:rowOff>
    </xdr:from>
    <xdr:to>
      <xdr:col>55</xdr:col>
      <xdr:colOff>50800</xdr:colOff>
      <xdr:row>71</xdr:row>
      <xdr:rowOff>35255</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10426700" y="12106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70</xdr:row>
      <xdr:rowOff>58132</xdr:rowOff>
    </xdr:from>
    <xdr:ext cx="690189" cy="259045"/>
    <xdr:sp macro="" textlink="">
      <xdr:nvSpPr>
        <xdr:cNvPr id="420" name="普通建設事業費 （ うち新規整備　）該当値テキスト">
          <a:extLst>
            <a:ext uri="{FF2B5EF4-FFF2-40B4-BE49-F238E27FC236}">
              <a16:creationId xmlns:a16="http://schemas.microsoft.com/office/drawing/2014/main" id="{00000000-0008-0000-0600-0000A4010000}"/>
            </a:ext>
          </a:extLst>
        </xdr:cNvPr>
        <xdr:cNvSpPr txBox="1"/>
      </xdr:nvSpPr>
      <xdr:spPr>
        <a:xfrm>
          <a:off x="10528300" y="1205963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1,127,240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24610</xdr:rowOff>
    </xdr:from>
    <xdr:to>
      <xdr:col>50</xdr:col>
      <xdr:colOff>165100</xdr:colOff>
      <xdr:row>75</xdr:row>
      <xdr:rowOff>126210</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9588500" y="12883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73</xdr:row>
      <xdr:rowOff>142737</xdr:rowOff>
    </xdr:from>
    <xdr:ext cx="59901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339795" y="126585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71</xdr:row>
      <xdr:rowOff>95375</xdr:rowOff>
    </xdr:from>
    <xdr:to>
      <xdr:col>46</xdr:col>
      <xdr:colOff>38100</xdr:colOff>
      <xdr:row>72</xdr:row>
      <xdr:rowOff>25525</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8699500" y="12268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70</xdr:row>
      <xdr:rowOff>42052</xdr:rowOff>
    </xdr:from>
    <xdr:ext cx="59901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450795" y="120435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11326</xdr:rowOff>
    </xdr:from>
    <xdr:to>
      <xdr:col>41</xdr:col>
      <xdr:colOff>101600</xdr:colOff>
      <xdr:row>75</xdr:row>
      <xdr:rowOff>112926</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7810500" y="12870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73</xdr:row>
      <xdr:rowOff>129453</xdr:rowOff>
    </xdr:from>
    <xdr:ext cx="59901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561795" y="126453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71</xdr:row>
      <xdr:rowOff>38637</xdr:rowOff>
    </xdr:from>
    <xdr:to>
      <xdr:col>36</xdr:col>
      <xdr:colOff>165100</xdr:colOff>
      <xdr:row>71</xdr:row>
      <xdr:rowOff>140237</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6921500" y="12211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150205</xdr:colOff>
      <xdr:row>69</xdr:row>
      <xdr:rowOff>156764</xdr:rowOff>
    </xdr:from>
    <xdr:ext cx="690189"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6627205" y="1198681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1,044,577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普通建設事業費 （ うち更新整備　）グラフ枠">
          <a:extLst>
            <a:ext uri="{FF2B5EF4-FFF2-40B4-BE49-F238E27FC236}">
              <a16:creationId xmlns:a16="http://schemas.microsoft.com/office/drawing/2014/main" id="{00000000-0008-0000-0600-0000C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56307</xdr:rowOff>
    </xdr:from>
    <xdr:to>
      <xdr:col>54</xdr:col>
      <xdr:colOff>189865</xdr:colOff>
      <xdr:row>98</xdr:row>
      <xdr:rowOff>129826</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flipV="1">
          <a:off x="10475595" y="15829707"/>
          <a:ext cx="1270" cy="11022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133653</xdr:rowOff>
    </xdr:from>
    <xdr:ext cx="534377" cy="259045"/>
    <xdr:sp macro="" textlink="">
      <xdr:nvSpPr>
        <xdr:cNvPr id="451" name="普通建設事業費 （ うち更新整備　）最小値テキスト">
          <a:extLst>
            <a:ext uri="{FF2B5EF4-FFF2-40B4-BE49-F238E27FC236}">
              <a16:creationId xmlns:a16="http://schemas.microsoft.com/office/drawing/2014/main" id="{00000000-0008-0000-0600-0000C3010000}"/>
            </a:ext>
          </a:extLst>
        </xdr:cNvPr>
        <xdr:cNvSpPr txBox="1"/>
      </xdr:nvSpPr>
      <xdr:spPr>
        <a:xfrm>
          <a:off x="10528300" y="16935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129826</xdr:rowOff>
    </xdr:from>
    <xdr:to>
      <xdr:col>55</xdr:col>
      <xdr:colOff>88900</xdr:colOff>
      <xdr:row>98</xdr:row>
      <xdr:rowOff>129826</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10388600" y="16931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91</xdr:row>
      <xdr:rowOff>2984</xdr:rowOff>
    </xdr:from>
    <xdr:ext cx="690189" cy="259045"/>
    <xdr:sp macro="" textlink="">
      <xdr:nvSpPr>
        <xdr:cNvPr id="453" name="普通建設事業費 （ うち更新整備　）最大値テキスト">
          <a:extLst>
            <a:ext uri="{FF2B5EF4-FFF2-40B4-BE49-F238E27FC236}">
              <a16:creationId xmlns:a16="http://schemas.microsoft.com/office/drawing/2014/main" id="{00000000-0008-0000-0600-0000C5010000}"/>
            </a:ext>
          </a:extLst>
        </xdr:cNvPr>
        <xdr:cNvSpPr txBox="1"/>
      </xdr:nvSpPr>
      <xdr:spPr>
        <a:xfrm>
          <a:off x="10528300" y="1560493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2,432,399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92</xdr:row>
      <xdr:rowOff>56307</xdr:rowOff>
    </xdr:from>
    <xdr:to>
      <xdr:col>55</xdr:col>
      <xdr:colOff>88900</xdr:colOff>
      <xdr:row>92</xdr:row>
      <xdr:rowOff>56307</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10388600" y="15829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20293</xdr:rowOff>
    </xdr:from>
    <xdr:to>
      <xdr:col>55</xdr:col>
      <xdr:colOff>0</xdr:colOff>
      <xdr:row>98</xdr:row>
      <xdr:rowOff>38715</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flipV="1">
          <a:off x="9639300" y="16822393"/>
          <a:ext cx="838200" cy="18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155340</xdr:rowOff>
    </xdr:from>
    <xdr:ext cx="599010" cy="259045"/>
    <xdr:sp macro="" textlink="">
      <xdr:nvSpPr>
        <xdr:cNvPr id="456" name="普通建設事業費 （ うち更新整備　）平均値テキスト">
          <a:extLst>
            <a:ext uri="{FF2B5EF4-FFF2-40B4-BE49-F238E27FC236}">
              <a16:creationId xmlns:a16="http://schemas.microsoft.com/office/drawing/2014/main" id="{00000000-0008-0000-0600-0000C8010000}"/>
            </a:ext>
          </a:extLst>
        </xdr:cNvPr>
        <xdr:cNvSpPr txBox="1"/>
      </xdr:nvSpPr>
      <xdr:spPr>
        <a:xfrm>
          <a:off x="10528300" y="167859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5463</xdr:rowOff>
    </xdr:from>
    <xdr:to>
      <xdr:col>55</xdr:col>
      <xdr:colOff>50800</xdr:colOff>
      <xdr:row>98</xdr:row>
      <xdr:rowOff>107063</xdr:rowOff>
    </xdr:to>
    <xdr:sp macro="" textlink="">
      <xdr:nvSpPr>
        <xdr:cNvPr id="457" name="フローチャート: 判断 456">
          <a:extLst>
            <a:ext uri="{FF2B5EF4-FFF2-40B4-BE49-F238E27FC236}">
              <a16:creationId xmlns:a16="http://schemas.microsoft.com/office/drawing/2014/main" id="{00000000-0008-0000-0600-0000C9010000}"/>
            </a:ext>
          </a:extLst>
        </xdr:cNvPr>
        <xdr:cNvSpPr/>
      </xdr:nvSpPr>
      <xdr:spPr>
        <a:xfrm>
          <a:off x="10426700" y="16807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24896</xdr:rowOff>
    </xdr:from>
    <xdr:to>
      <xdr:col>50</xdr:col>
      <xdr:colOff>114300</xdr:colOff>
      <xdr:row>98</xdr:row>
      <xdr:rowOff>38715</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8750300" y="16655546"/>
          <a:ext cx="889000" cy="185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3113</xdr:rowOff>
    </xdr:from>
    <xdr:to>
      <xdr:col>50</xdr:col>
      <xdr:colOff>165100</xdr:colOff>
      <xdr:row>98</xdr:row>
      <xdr:rowOff>104713</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9588500" y="16805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95840</xdr:rowOff>
    </xdr:from>
    <xdr:ext cx="599010"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9339795" y="16897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24896</xdr:rowOff>
    </xdr:from>
    <xdr:to>
      <xdr:col>45</xdr:col>
      <xdr:colOff>177800</xdr:colOff>
      <xdr:row>98</xdr:row>
      <xdr:rowOff>58007</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7861300" y="16655546"/>
          <a:ext cx="889000" cy="204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237</xdr:rowOff>
    </xdr:from>
    <xdr:to>
      <xdr:col>46</xdr:col>
      <xdr:colOff>38100</xdr:colOff>
      <xdr:row>98</xdr:row>
      <xdr:rowOff>101837</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8699500" y="16802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92964</xdr:rowOff>
    </xdr:from>
    <xdr:ext cx="599010"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8450795" y="16895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58007</xdr:rowOff>
    </xdr:from>
    <xdr:to>
      <xdr:col>41</xdr:col>
      <xdr:colOff>50800</xdr:colOff>
      <xdr:row>98</xdr:row>
      <xdr:rowOff>67207</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6972300" y="16860107"/>
          <a:ext cx="889000" cy="9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11137</xdr:rowOff>
    </xdr:from>
    <xdr:to>
      <xdr:col>41</xdr:col>
      <xdr:colOff>101600</xdr:colOff>
      <xdr:row>98</xdr:row>
      <xdr:rowOff>112737</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7810500" y="16813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103864</xdr:rowOff>
    </xdr:from>
    <xdr:ext cx="599010"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7561795" y="169059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18607</xdr:rowOff>
    </xdr:from>
    <xdr:to>
      <xdr:col>36</xdr:col>
      <xdr:colOff>165100</xdr:colOff>
      <xdr:row>98</xdr:row>
      <xdr:rowOff>120207</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6921500" y="16820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111334</xdr:rowOff>
    </xdr:from>
    <xdr:ext cx="599010"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6672795" y="169134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140943</xdr:rowOff>
    </xdr:from>
    <xdr:to>
      <xdr:col>55</xdr:col>
      <xdr:colOff>50800</xdr:colOff>
      <xdr:row>98</xdr:row>
      <xdr:rowOff>71093</xdr:rowOff>
    </xdr:to>
    <xdr:sp macro="" textlink="">
      <xdr:nvSpPr>
        <xdr:cNvPr id="474" name="楕円 473">
          <a:extLst>
            <a:ext uri="{FF2B5EF4-FFF2-40B4-BE49-F238E27FC236}">
              <a16:creationId xmlns:a16="http://schemas.microsoft.com/office/drawing/2014/main" id="{00000000-0008-0000-0600-0000DA010000}"/>
            </a:ext>
          </a:extLst>
        </xdr:cNvPr>
        <xdr:cNvSpPr/>
      </xdr:nvSpPr>
      <xdr:spPr>
        <a:xfrm>
          <a:off x="10426700" y="16771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100320</xdr:rowOff>
    </xdr:from>
    <xdr:ext cx="599010" cy="259045"/>
    <xdr:sp macro="" textlink="">
      <xdr:nvSpPr>
        <xdr:cNvPr id="475" name="普通建設事業費 （ うち更新整備　）該当値テキスト">
          <a:extLst>
            <a:ext uri="{FF2B5EF4-FFF2-40B4-BE49-F238E27FC236}">
              <a16:creationId xmlns:a16="http://schemas.microsoft.com/office/drawing/2014/main" id="{00000000-0008-0000-0600-0000DB010000}"/>
            </a:ext>
          </a:extLst>
        </xdr:cNvPr>
        <xdr:cNvSpPr txBox="1"/>
      </xdr:nvSpPr>
      <xdr:spPr>
        <a:xfrm>
          <a:off x="10528300" y="16559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261,168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159365</xdr:rowOff>
    </xdr:from>
    <xdr:to>
      <xdr:col>50</xdr:col>
      <xdr:colOff>165100</xdr:colOff>
      <xdr:row>98</xdr:row>
      <xdr:rowOff>89515</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9588500" y="16790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106042</xdr:rowOff>
    </xdr:from>
    <xdr:ext cx="59901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9339795" y="16565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145546</xdr:rowOff>
    </xdr:from>
    <xdr:to>
      <xdr:col>46</xdr:col>
      <xdr:colOff>38100</xdr:colOff>
      <xdr:row>97</xdr:row>
      <xdr:rowOff>75696</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8699500" y="16604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95</xdr:row>
      <xdr:rowOff>92223</xdr:rowOff>
    </xdr:from>
    <xdr:ext cx="59901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450795" y="16379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7207</xdr:rowOff>
    </xdr:from>
    <xdr:to>
      <xdr:col>41</xdr:col>
      <xdr:colOff>101600</xdr:colOff>
      <xdr:row>98</xdr:row>
      <xdr:rowOff>108807</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7810500" y="16809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125334</xdr:rowOff>
    </xdr:from>
    <xdr:ext cx="59901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7561795" y="165845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16407</xdr:rowOff>
    </xdr:from>
    <xdr:to>
      <xdr:col>36</xdr:col>
      <xdr:colOff>165100</xdr:colOff>
      <xdr:row>98</xdr:row>
      <xdr:rowOff>118007</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6921500" y="16818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134534</xdr:rowOff>
    </xdr:from>
    <xdr:ext cx="59901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672795" y="165937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a:extLst>
            <a:ext uri="{FF2B5EF4-FFF2-40B4-BE49-F238E27FC236}">
              <a16:creationId xmlns:a16="http://schemas.microsoft.com/office/drawing/2014/main" id="{00000000-0008-0000-0600-0000E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a:extLst>
            <a:ext uri="{FF2B5EF4-FFF2-40B4-BE49-F238E27FC236}">
              <a16:creationId xmlns:a16="http://schemas.microsoft.com/office/drawing/2014/main" id="{00000000-0008-0000-0600-0000E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災害復旧事業費グラフ枠">
          <a:extLst>
            <a:ext uri="{FF2B5EF4-FFF2-40B4-BE49-F238E27FC236}">
              <a16:creationId xmlns:a16="http://schemas.microsoft.com/office/drawing/2014/main" id="{00000000-0008-0000-06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130808</xdr:rowOff>
    </xdr:from>
    <xdr:to>
      <xdr:col>85</xdr:col>
      <xdr:colOff>126364</xdr:colOff>
      <xdr:row>39</xdr:row>
      <xdr:rowOff>98878</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flipV="1">
          <a:off x="16317595" y="5274308"/>
          <a:ext cx="1269" cy="151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0" name="災害復旧事業費最小値テキスト">
          <a:extLst>
            <a:ext uri="{FF2B5EF4-FFF2-40B4-BE49-F238E27FC236}">
              <a16:creationId xmlns:a16="http://schemas.microsoft.com/office/drawing/2014/main" id="{00000000-0008-0000-0600-0000FE01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77485</xdr:rowOff>
    </xdr:from>
    <xdr:ext cx="599010" cy="259045"/>
    <xdr:sp macro="" textlink="">
      <xdr:nvSpPr>
        <xdr:cNvPr id="512" name="災害復旧事業費最大値テキスト">
          <a:extLst>
            <a:ext uri="{FF2B5EF4-FFF2-40B4-BE49-F238E27FC236}">
              <a16:creationId xmlns:a16="http://schemas.microsoft.com/office/drawing/2014/main" id="{00000000-0008-0000-0600-000000020000}"/>
            </a:ext>
          </a:extLst>
        </xdr:cNvPr>
        <xdr:cNvSpPr txBox="1"/>
      </xdr:nvSpPr>
      <xdr:spPr>
        <a:xfrm>
          <a:off x="16370300" y="5049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462,723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130808</xdr:rowOff>
    </xdr:from>
    <xdr:to>
      <xdr:col>86</xdr:col>
      <xdr:colOff>25400</xdr:colOff>
      <xdr:row>30</xdr:row>
      <xdr:rowOff>130808</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5274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5060</xdr:rowOff>
    </xdr:from>
    <xdr:ext cx="534377" cy="259045"/>
    <xdr:sp macro="" textlink="">
      <xdr:nvSpPr>
        <xdr:cNvPr id="515" name="災害復旧事業費平均値テキスト">
          <a:extLst>
            <a:ext uri="{FF2B5EF4-FFF2-40B4-BE49-F238E27FC236}">
              <a16:creationId xmlns:a16="http://schemas.microsoft.com/office/drawing/2014/main" id="{00000000-0008-0000-0600-000003020000}"/>
            </a:ext>
          </a:extLst>
        </xdr:cNvPr>
        <xdr:cNvSpPr txBox="1"/>
      </xdr:nvSpPr>
      <xdr:spPr>
        <a:xfrm>
          <a:off x="16370300" y="65201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153633</xdr:rowOff>
    </xdr:from>
    <xdr:to>
      <xdr:col>85</xdr:col>
      <xdr:colOff>177800</xdr:colOff>
      <xdr:row>39</xdr:row>
      <xdr:rowOff>83783</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6268700" y="6668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150164</xdr:rowOff>
    </xdr:from>
    <xdr:to>
      <xdr:col>81</xdr:col>
      <xdr:colOff>101600</xdr:colOff>
      <xdr:row>39</xdr:row>
      <xdr:rowOff>80314</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5430500" y="6665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96842</xdr:rowOff>
    </xdr:from>
    <xdr:ext cx="534377"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5214111" y="6440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135123</xdr:rowOff>
    </xdr:from>
    <xdr:to>
      <xdr:col>76</xdr:col>
      <xdr:colOff>165100</xdr:colOff>
      <xdr:row>39</xdr:row>
      <xdr:rowOff>65273</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4541500" y="6650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81800</xdr:rowOff>
    </xdr:from>
    <xdr:ext cx="534377"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4325111" y="6425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161568</xdr:rowOff>
    </xdr:from>
    <xdr:to>
      <xdr:col>72</xdr:col>
      <xdr:colOff>38100</xdr:colOff>
      <xdr:row>39</xdr:row>
      <xdr:rowOff>91718</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3652500" y="6676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108246</xdr:rowOff>
    </xdr:from>
    <xdr:ext cx="534377"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3436111" y="6451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166128</xdr:rowOff>
    </xdr:from>
    <xdr:to>
      <xdr:col>67</xdr:col>
      <xdr:colOff>101600</xdr:colOff>
      <xdr:row>39</xdr:row>
      <xdr:rowOff>96278</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2763500" y="668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112804</xdr:rowOff>
    </xdr:from>
    <xdr:ext cx="534377"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547111" y="6456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34" name="災害復旧事業費該当値テキスト">
          <a:extLst>
            <a:ext uri="{FF2B5EF4-FFF2-40B4-BE49-F238E27FC236}">
              <a16:creationId xmlns:a16="http://schemas.microsoft.com/office/drawing/2014/main" id="{00000000-0008-0000-0600-000016020000}"/>
            </a:ext>
          </a:extLst>
        </xdr:cNvPr>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9" name="失業対策事業費最小値テキスト">
          <a:extLst>
            <a:ext uri="{FF2B5EF4-FFF2-40B4-BE49-F238E27FC236}">
              <a16:creationId xmlns:a16="http://schemas.microsoft.com/office/drawing/2014/main" id="{00000000-0008-0000-0600-00002F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1" name="失業対策事業費最大値テキスト">
          <a:extLst>
            <a:ext uri="{FF2B5EF4-FFF2-40B4-BE49-F238E27FC236}">
              <a16:creationId xmlns:a16="http://schemas.microsoft.com/office/drawing/2014/main" id="{00000000-0008-0000-0600-000031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4" name="失業対策事業費平均値テキスト">
          <a:extLst>
            <a:ext uri="{FF2B5EF4-FFF2-40B4-BE49-F238E27FC236}">
              <a16:creationId xmlns:a16="http://schemas.microsoft.com/office/drawing/2014/main" id="{00000000-0008-0000-0600-000034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3" name="失業対策事業費該当値テキスト">
          <a:extLst>
            <a:ext uri="{FF2B5EF4-FFF2-40B4-BE49-F238E27FC236}">
              <a16:creationId xmlns:a16="http://schemas.microsoft.com/office/drawing/2014/main" id="{00000000-0008-0000-0600-000047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73</xdr:row>
      <xdr:rowOff>168927</xdr:rowOff>
    </xdr:from>
    <xdr:ext cx="685572"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760428" y="1268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71</xdr:row>
      <xdr:rowOff>130827</xdr:rowOff>
    </xdr:from>
    <xdr:ext cx="685572"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760428" y="1230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69</xdr:row>
      <xdr:rowOff>92727</xdr:rowOff>
    </xdr:from>
    <xdr:ext cx="685572"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760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4" name="公債費グラフ枠">
          <a:extLst>
            <a:ext uri="{FF2B5EF4-FFF2-40B4-BE49-F238E27FC236}">
              <a16:creationId xmlns:a16="http://schemas.microsoft.com/office/drawing/2014/main" id="{00000000-0008-0000-0600-00006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77441</xdr:rowOff>
    </xdr:from>
    <xdr:to>
      <xdr:col>85</xdr:col>
      <xdr:colOff>126364</xdr:colOff>
      <xdr:row>79</xdr:row>
      <xdr:rowOff>44450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flipV="1">
          <a:off x="16317595" y="12078941"/>
          <a:ext cx="1269" cy="15100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16" name="公債費最小値テキスト">
          <a:extLst>
            <a:ext uri="{FF2B5EF4-FFF2-40B4-BE49-F238E27FC236}">
              <a16:creationId xmlns:a16="http://schemas.microsoft.com/office/drawing/2014/main" id="{00000000-0008-0000-0600-000068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24118</xdr:rowOff>
    </xdr:from>
    <xdr:ext cx="690189" cy="259045"/>
    <xdr:sp macro="" textlink="">
      <xdr:nvSpPr>
        <xdr:cNvPr id="618" name="公債費最大値テキスト">
          <a:extLst>
            <a:ext uri="{FF2B5EF4-FFF2-40B4-BE49-F238E27FC236}">
              <a16:creationId xmlns:a16="http://schemas.microsoft.com/office/drawing/2014/main" id="{00000000-0008-0000-0600-00006A020000}"/>
            </a:ext>
          </a:extLst>
        </xdr:cNvPr>
        <xdr:cNvSpPr txBox="1"/>
      </xdr:nvSpPr>
      <xdr:spPr>
        <a:xfrm>
          <a:off x="16370300" y="1185416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1,981,705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77441</xdr:rowOff>
    </xdr:from>
    <xdr:to>
      <xdr:col>86</xdr:col>
      <xdr:colOff>25400</xdr:colOff>
      <xdr:row>70</xdr:row>
      <xdr:rowOff>77441</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2078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42968</xdr:rowOff>
    </xdr:from>
    <xdr:to>
      <xdr:col>85</xdr:col>
      <xdr:colOff>127000</xdr:colOff>
      <xdr:row>78</xdr:row>
      <xdr:rowOff>44988</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flipV="1">
          <a:off x="15481300" y="13416068"/>
          <a:ext cx="838200" cy="2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18589</xdr:rowOff>
    </xdr:from>
    <xdr:ext cx="599010" cy="259045"/>
    <xdr:sp macro="" textlink="">
      <xdr:nvSpPr>
        <xdr:cNvPr id="621" name="公債費平均値テキスト">
          <a:extLst>
            <a:ext uri="{FF2B5EF4-FFF2-40B4-BE49-F238E27FC236}">
              <a16:creationId xmlns:a16="http://schemas.microsoft.com/office/drawing/2014/main" id="{00000000-0008-0000-0600-00006D020000}"/>
            </a:ext>
          </a:extLst>
        </xdr:cNvPr>
        <xdr:cNvSpPr txBox="1"/>
      </xdr:nvSpPr>
      <xdr:spPr>
        <a:xfrm>
          <a:off x="16370300" y="133916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40162</xdr:rowOff>
    </xdr:from>
    <xdr:to>
      <xdr:col>85</xdr:col>
      <xdr:colOff>177800</xdr:colOff>
      <xdr:row>78</xdr:row>
      <xdr:rowOff>141762</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6268700" y="13413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44988</xdr:rowOff>
    </xdr:from>
    <xdr:to>
      <xdr:col>81</xdr:col>
      <xdr:colOff>50800</xdr:colOff>
      <xdr:row>78</xdr:row>
      <xdr:rowOff>51119</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4592300" y="13418088"/>
          <a:ext cx="889000" cy="6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50963</xdr:rowOff>
    </xdr:from>
    <xdr:to>
      <xdr:col>81</xdr:col>
      <xdr:colOff>101600</xdr:colOff>
      <xdr:row>78</xdr:row>
      <xdr:rowOff>152563</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5430500" y="1342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78</xdr:row>
      <xdr:rowOff>143690</xdr:rowOff>
    </xdr:from>
    <xdr:ext cx="599010"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5181795" y="135167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51119</xdr:rowOff>
    </xdr:from>
    <xdr:to>
      <xdr:col>76</xdr:col>
      <xdr:colOff>114300</xdr:colOff>
      <xdr:row>78</xdr:row>
      <xdr:rowOff>79631</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3703300" y="13424219"/>
          <a:ext cx="889000" cy="28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48938</xdr:rowOff>
    </xdr:from>
    <xdr:to>
      <xdr:col>76</xdr:col>
      <xdr:colOff>165100</xdr:colOff>
      <xdr:row>78</xdr:row>
      <xdr:rowOff>150538</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4541500" y="13422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78</xdr:row>
      <xdr:rowOff>141665</xdr:rowOff>
    </xdr:from>
    <xdr:ext cx="599010"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4292795" y="13514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79631</xdr:rowOff>
    </xdr:from>
    <xdr:to>
      <xdr:col>71</xdr:col>
      <xdr:colOff>177800</xdr:colOff>
      <xdr:row>78</xdr:row>
      <xdr:rowOff>103203</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2814300" y="13452731"/>
          <a:ext cx="889000" cy="23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38807</xdr:rowOff>
    </xdr:from>
    <xdr:to>
      <xdr:col>72</xdr:col>
      <xdr:colOff>38100</xdr:colOff>
      <xdr:row>78</xdr:row>
      <xdr:rowOff>140407</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3652500" y="13411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78</xdr:row>
      <xdr:rowOff>131534</xdr:rowOff>
    </xdr:from>
    <xdr:ext cx="59901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3403795" y="135046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47662</xdr:rowOff>
    </xdr:from>
    <xdr:to>
      <xdr:col>67</xdr:col>
      <xdr:colOff>101600</xdr:colOff>
      <xdr:row>78</xdr:row>
      <xdr:rowOff>149262</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2763500" y="13420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76</xdr:row>
      <xdr:rowOff>165789</xdr:rowOff>
    </xdr:from>
    <xdr:ext cx="59901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2514795" y="131959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163618</xdr:rowOff>
    </xdr:from>
    <xdr:to>
      <xdr:col>85</xdr:col>
      <xdr:colOff>177800</xdr:colOff>
      <xdr:row>78</xdr:row>
      <xdr:rowOff>93768</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6268700" y="13365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15045</xdr:rowOff>
    </xdr:from>
    <xdr:ext cx="599010" cy="259045"/>
    <xdr:sp macro="" textlink="">
      <xdr:nvSpPr>
        <xdr:cNvPr id="640" name="公債費該当値テキスト">
          <a:extLst>
            <a:ext uri="{FF2B5EF4-FFF2-40B4-BE49-F238E27FC236}">
              <a16:creationId xmlns:a16="http://schemas.microsoft.com/office/drawing/2014/main" id="{00000000-0008-0000-0600-000080020000}"/>
            </a:ext>
          </a:extLst>
        </xdr:cNvPr>
        <xdr:cNvSpPr txBox="1"/>
      </xdr:nvSpPr>
      <xdr:spPr>
        <a:xfrm>
          <a:off x="16370300" y="132166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165638</xdr:rowOff>
    </xdr:from>
    <xdr:to>
      <xdr:col>81</xdr:col>
      <xdr:colOff>101600</xdr:colOff>
      <xdr:row>78</xdr:row>
      <xdr:rowOff>95788</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5430500" y="13367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76</xdr:row>
      <xdr:rowOff>112315</xdr:rowOff>
    </xdr:from>
    <xdr:ext cx="59901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181795" y="13142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319</xdr:rowOff>
    </xdr:from>
    <xdr:to>
      <xdr:col>76</xdr:col>
      <xdr:colOff>165100</xdr:colOff>
      <xdr:row>78</xdr:row>
      <xdr:rowOff>101919</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4541500" y="13373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76</xdr:row>
      <xdr:rowOff>118446</xdr:rowOff>
    </xdr:from>
    <xdr:ext cx="59901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292795" y="131486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28831</xdr:rowOff>
    </xdr:from>
    <xdr:to>
      <xdr:col>72</xdr:col>
      <xdr:colOff>38100</xdr:colOff>
      <xdr:row>78</xdr:row>
      <xdr:rowOff>130431</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3652500" y="13401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76</xdr:row>
      <xdr:rowOff>146958</xdr:rowOff>
    </xdr:from>
    <xdr:ext cx="59901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03795" y="131771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52403</xdr:rowOff>
    </xdr:from>
    <xdr:to>
      <xdr:col>67</xdr:col>
      <xdr:colOff>101600</xdr:colOff>
      <xdr:row>78</xdr:row>
      <xdr:rowOff>154003</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2763500" y="13425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78</xdr:row>
      <xdr:rowOff>145130</xdr:rowOff>
    </xdr:from>
    <xdr:ext cx="59901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14795" y="13518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92</xdr:row>
      <xdr:rowOff>111777</xdr:rowOff>
    </xdr:from>
    <xdr:ext cx="685572"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168927</xdr:rowOff>
    </xdr:from>
    <xdr:ext cx="685572"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9" name="積立金グラフ枠">
          <a:extLst>
            <a:ext uri="{FF2B5EF4-FFF2-40B4-BE49-F238E27FC236}">
              <a16:creationId xmlns:a16="http://schemas.microsoft.com/office/drawing/2014/main" id="{00000000-0008-0000-0600-00009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110765</xdr:rowOff>
    </xdr:from>
    <xdr:to>
      <xdr:col>85</xdr:col>
      <xdr:colOff>126364</xdr:colOff>
      <xdr:row>98</xdr:row>
      <xdr:rowOff>139526</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flipV="1">
          <a:off x="16317595" y="15541265"/>
          <a:ext cx="1269" cy="1400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143353</xdr:rowOff>
    </xdr:from>
    <xdr:ext cx="378565" cy="259045"/>
    <xdr:sp macro="" textlink="">
      <xdr:nvSpPr>
        <xdr:cNvPr id="671" name="積立金最小値テキスト">
          <a:extLst>
            <a:ext uri="{FF2B5EF4-FFF2-40B4-BE49-F238E27FC236}">
              <a16:creationId xmlns:a16="http://schemas.microsoft.com/office/drawing/2014/main" id="{00000000-0008-0000-0600-00009F020000}"/>
            </a:ext>
          </a:extLst>
        </xdr:cNvPr>
        <xdr:cNvSpPr txBox="1"/>
      </xdr:nvSpPr>
      <xdr:spPr>
        <a:xfrm>
          <a:off x="16370300" y="169454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139526</xdr:rowOff>
    </xdr:from>
    <xdr:to>
      <xdr:col>86</xdr:col>
      <xdr:colOff>25400</xdr:colOff>
      <xdr:row>98</xdr:row>
      <xdr:rowOff>139526</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6230600" y="16941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57442</xdr:rowOff>
    </xdr:from>
    <xdr:ext cx="690189" cy="259045"/>
    <xdr:sp macro="" textlink="">
      <xdr:nvSpPr>
        <xdr:cNvPr id="673" name="積立金最大値テキスト">
          <a:extLst>
            <a:ext uri="{FF2B5EF4-FFF2-40B4-BE49-F238E27FC236}">
              <a16:creationId xmlns:a16="http://schemas.microsoft.com/office/drawing/2014/main" id="{00000000-0008-0000-0600-0000A1020000}"/>
            </a:ext>
          </a:extLst>
        </xdr:cNvPr>
        <xdr:cNvSpPr txBox="1"/>
      </xdr:nvSpPr>
      <xdr:spPr>
        <a:xfrm>
          <a:off x="16370300" y="1531649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1,531,644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110765</xdr:rowOff>
    </xdr:from>
    <xdr:to>
      <xdr:col>86</xdr:col>
      <xdr:colOff>25400</xdr:colOff>
      <xdr:row>90</xdr:row>
      <xdr:rowOff>110765</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5541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90</xdr:row>
      <xdr:rowOff>130146</xdr:rowOff>
    </xdr:from>
    <xdr:to>
      <xdr:col>85</xdr:col>
      <xdr:colOff>127000</xdr:colOff>
      <xdr:row>92</xdr:row>
      <xdr:rowOff>29138</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flipV="1">
          <a:off x="15481300" y="15560646"/>
          <a:ext cx="838200" cy="241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96327</xdr:rowOff>
    </xdr:from>
    <xdr:ext cx="599010" cy="259045"/>
    <xdr:sp macro="" textlink="">
      <xdr:nvSpPr>
        <xdr:cNvPr id="676" name="積立金平均値テキスト">
          <a:extLst>
            <a:ext uri="{FF2B5EF4-FFF2-40B4-BE49-F238E27FC236}">
              <a16:creationId xmlns:a16="http://schemas.microsoft.com/office/drawing/2014/main" id="{00000000-0008-0000-0600-0000A4020000}"/>
            </a:ext>
          </a:extLst>
        </xdr:cNvPr>
        <xdr:cNvSpPr txBox="1"/>
      </xdr:nvSpPr>
      <xdr:spPr>
        <a:xfrm>
          <a:off x="16370300" y="1672697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117900</xdr:rowOff>
    </xdr:from>
    <xdr:to>
      <xdr:col>85</xdr:col>
      <xdr:colOff>177800</xdr:colOff>
      <xdr:row>98</xdr:row>
      <xdr:rowOff>48050</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6268700" y="16748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90</xdr:row>
      <xdr:rowOff>100185</xdr:rowOff>
    </xdr:from>
    <xdr:to>
      <xdr:col>81</xdr:col>
      <xdr:colOff>50800</xdr:colOff>
      <xdr:row>92</xdr:row>
      <xdr:rowOff>29138</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4592300" y="15530685"/>
          <a:ext cx="889000" cy="271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54332</xdr:rowOff>
    </xdr:from>
    <xdr:to>
      <xdr:col>81</xdr:col>
      <xdr:colOff>101600</xdr:colOff>
      <xdr:row>97</xdr:row>
      <xdr:rowOff>155932</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5430500" y="1668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97</xdr:row>
      <xdr:rowOff>147059</xdr:rowOff>
    </xdr:from>
    <xdr:ext cx="599010"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5181795" y="16777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90</xdr:row>
      <xdr:rowOff>45670</xdr:rowOff>
    </xdr:from>
    <xdr:to>
      <xdr:col>76</xdr:col>
      <xdr:colOff>114300</xdr:colOff>
      <xdr:row>90</xdr:row>
      <xdr:rowOff>100185</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3703300" y="15476170"/>
          <a:ext cx="889000" cy="54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19740</xdr:rowOff>
    </xdr:from>
    <xdr:to>
      <xdr:col>76</xdr:col>
      <xdr:colOff>165100</xdr:colOff>
      <xdr:row>98</xdr:row>
      <xdr:rowOff>121340</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4541500" y="16821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112467</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4325111" y="16914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90</xdr:row>
      <xdr:rowOff>45670</xdr:rowOff>
    </xdr:from>
    <xdr:to>
      <xdr:col>71</xdr:col>
      <xdr:colOff>177800</xdr:colOff>
      <xdr:row>91</xdr:row>
      <xdr:rowOff>87480</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2814300" y="15476170"/>
          <a:ext cx="889000" cy="213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10288</xdr:rowOff>
    </xdr:from>
    <xdr:to>
      <xdr:col>72</xdr:col>
      <xdr:colOff>38100</xdr:colOff>
      <xdr:row>98</xdr:row>
      <xdr:rowOff>111888</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3652500" y="1681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103015</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3436111" y="16905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10832</xdr:rowOff>
    </xdr:from>
    <xdr:to>
      <xdr:col>67</xdr:col>
      <xdr:colOff>101600</xdr:colOff>
      <xdr:row>98</xdr:row>
      <xdr:rowOff>112432</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2763500" y="16812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103559</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2547111" y="16905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90</xdr:row>
      <xdr:rowOff>79346</xdr:rowOff>
    </xdr:from>
    <xdr:to>
      <xdr:col>85</xdr:col>
      <xdr:colOff>177800</xdr:colOff>
      <xdr:row>91</xdr:row>
      <xdr:rowOff>9496</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6268700" y="15509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90</xdr:row>
      <xdr:rowOff>12992</xdr:rowOff>
    </xdr:from>
    <xdr:ext cx="690189" cy="259045"/>
    <xdr:sp macro="" textlink="">
      <xdr:nvSpPr>
        <xdr:cNvPr id="695" name="積立金該当値テキスト">
          <a:extLst>
            <a:ext uri="{FF2B5EF4-FFF2-40B4-BE49-F238E27FC236}">
              <a16:creationId xmlns:a16="http://schemas.microsoft.com/office/drawing/2014/main" id="{00000000-0008-0000-0600-0000B7020000}"/>
            </a:ext>
          </a:extLst>
        </xdr:cNvPr>
        <xdr:cNvSpPr txBox="1"/>
      </xdr:nvSpPr>
      <xdr:spPr>
        <a:xfrm>
          <a:off x="16370300" y="1544349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1,510,449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91</xdr:row>
      <xdr:rowOff>149788</xdr:rowOff>
    </xdr:from>
    <xdr:to>
      <xdr:col>81</xdr:col>
      <xdr:colOff>101600</xdr:colOff>
      <xdr:row>92</xdr:row>
      <xdr:rowOff>79938</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5430500" y="15751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86705</xdr:colOff>
      <xdr:row>90</xdr:row>
      <xdr:rowOff>96465</xdr:rowOff>
    </xdr:from>
    <xdr:ext cx="690189"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136205" y="1552696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1,245,913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90</xdr:row>
      <xdr:rowOff>49385</xdr:rowOff>
    </xdr:from>
    <xdr:to>
      <xdr:col>76</xdr:col>
      <xdr:colOff>165100</xdr:colOff>
      <xdr:row>90</xdr:row>
      <xdr:rowOff>150985</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4541500" y="15479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74</xdr:col>
      <xdr:colOff>150205</xdr:colOff>
      <xdr:row>88</xdr:row>
      <xdr:rowOff>167512</xdr:rowOff>
    </xdr:from>
    <xdr:ext cx="690189"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247205" y="1525511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1,543,215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89</xdr:row>
      <xdr:rowOff>166320</xdr:rowOff>
    </xdr:from>
    <xdr:to>
      <xdr:col>72</xdr:col>
      <xdr:colOff>38100</xdr:colOff>
      <xdr:row>90</xdr:row>
      <xdr:rowOff>96470</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3652500" y="15425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23205</xdr:colOff>
      <xdr:row>88</xdr:row>
      <xdr:rowOff>112997</xdr:rowOff>
    </xdr:from>
    <xdr:ext cx="690189"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358205" y="1520059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1,602,833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91</xdr:row>
      <xdr:rowOff>36680</xdr:rowOff>
    </xdr:from>
    <xdr:to>
      <xdr:col>67</xdr:col>
      <xdr:colOff>101600</xdr:colOff>
      <xdr:row>91</xdr:row>
      <xdr:rowOff>138280</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2763500" y="15638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86705</xdr:colOff>
      <xdr:row>89</xdr:row>
      <xdr:rowOff>154807</xdr:rowOff>
    </xdr:from>
    <xdr:ext cx="690189"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469205" y="1541385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1,369,609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4" name="投資及び出資金グラフ枠">
          <a:extLst>
            <a:ext uri="{FF2B5EF4-FFF2-40B4-BE49-F238E27FC236}">
              <a16:creationId xmlns:a16="http://schemas.microsoft.com/office/drawing/2014/main" id="{00000000-0008-0000-0600-0000D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27777</xdr:rowOff>
    </xdr:from>
    <xdr:to>
      <xdr:col>116</xdr:col>
      <xdr:colOff>62864</xdr:colOff>
      <xdr:row>38</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flipV="1">
          <a:off x="22159595" y="5171277"/>
          <a:ext cx="1269" cy="14835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6" name="投資及び出資金最小値テキスト">
          <a:extLst>
            <a:ext uri="{FF2B5EF4-FFF2-40B4-BE49-F238E27FC236}">
              <a16:creationId xmlns:a16="http://schemas.microsoft.com/office/drawing/2014/main" id="{00000000-0008-0000-0600-0000D6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145904</xdr:rowOff>
    </xdr:from>
    <xdr:ext cx="534377" cy="259045"/>
    <xdr:sp macro="" textlink="">
      <xdr:nvSpPr>
        <xdr:cNvPr id="728" name="投資及び出資金最大値テキスト">
          <a:extLst>
            <a:ext uri="{FF2B5EF4-FFF2-40B4-BE49-F238E27FC236}">
              <a16:creationId xmlns:a16="http://schemas.microsoft.com/office/drawing/2014/main" id="{00000000-0008-0000-0600-0000D8020000}"/>
            </a:ext>
          </a:extLst>
        </xdr:cNvPr>
        <xdr:cNvSpPr txBox="1"/>
      </xdr:nvSpPr>
      <xdr:spPr>
        <a:xfrm>
          <a:off x="22212300" y="4946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27777</xdr:rowOff>
    </xdr:from>
    <xdr:to>
      <xdr:col>116</xdr:col>
      <xdr:colOff>152400</xdr:colOff>
      <xdr:row>30</xdr:row>
      <xdr:rowOff>27777</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5171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25001</xdr:rowOff>
    </xdr:from>
    <xdr:ext cx="378565" cy="259045"/>
    <xdr:sp macro="" textlink="">
      <xdr:nvSpPr>
        <xdr:cNvPr id="731" name="投資及び出資金平均値テキスト">
          <a:extLst>
            <a:ext uri="{FF2B5EF4-FFF2-40B4-BE49-F238E27FC236}">
              <a16:creationId xmlns:a16="http://schemas.microsoft.com/office/drawing/2014/main" id="{00000000-0008-0000-0600-0000DB020000}"/>
            </a:ext>
          </a:extLst>
        </xdr:cNvPr>
        <xdr:cNvSpPr txBox="1"/>
      </xdr:nvSpPr>
      <xdr:spPr>
        <a:xfrm>
          <a:off x="22212300" y="63686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2123</xdr:rowOff>
    </xdr:from>
    <xdr:to>
      <xdr:col>116</xdr:col>
      <xdr:colOff>114300</xdr:colOff>
      <xdr:row>38</xdr:row>
      <xdr:rowOff>103723</xdr:rowOff>
    </xdr:to>
    <xdr:sp macro="" textlink="">
      <xdr:nvSpPr>
        <xdr:cNvPr id="732" name="フローチャート: 判断 731">
          <a:extLst>
            <a:ext uri="{FF2B5EF4-FFF2-40B4-BE49-F238E27FC236}">
              <a16:creationId xmlns:a16="http://schemas.microsoft.com/office/drawing/2014/main" id="{00000000-0008-0000-0600-0000DC020000}"/>
            </a:ext>
          </a:extLst>
        </xdr:cNvPr>
        <xdr:cNvSpPr/>
      </xdr:nvSpPr>
      <xdr:spPr>
        <a:xfrm>
          <a:off x="22110700" y="6517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133797</xdr:rowOff>
    </xdr:from>
    <xdr:to>
      <xdr:col>112</xdr:col>
      <xdr:colOff>38100</xdr:colOff>
      <xdr:row>38</xdr:row>
      <xdr:rowOff>63946</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1272500" y="647744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80474</xdr:rowOff>
    </xdr:from>
    <xdr:ext cx="469744"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21088428" y="6252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100879</xdr:rowOff>
    </xdr:from>
    <xdr:to>
      <xdr:col>107</xdr:col>
      <xdr:colOff>101600</xdr:colOff>
      <xdr:row>38</xdr:row>
      <xdr:rowOff>31029</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0383500" y="6444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47556</xdr:rowOff>
    </xdr:from>
    <xdr:ext cx="469744"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20199428" y="6219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89631</xdr:rowOff>
    </xdr:from>
    <xdr:to>
      <xdr:col>102</xdr:col>
      <xdr:colOff>165100</xdr:colOff>
      <xdr:row>38</xdr:row>
      <xdr:rowOff>19782</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19494500" y="643328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36308</xdr:rowOff>
    </xdr:from>
    <xdr:ext cx="469744"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9310428" y="6208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50038</xdr:rowOff>
    </xdr:from>
    <xdr:to>
      <xdr:col>98</xdr:col>
      <xdr:colOff>38100</xdr:colOff>
      <xdr:row>37</xdr:row>
      <xdr:rowOff>151638</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8605500" y="6393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168165</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8421428" y="6168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50" name="投資及び出資金該当値テキスト">
          <a:extLst>
            <a:ext uri="{FF2B5EF4-FFF2-40B4-BE49-F238E27FC236}">
              <a16:creationId xmlns:a16="http://schemas.microsoft.com/office/drawing/2014/main" id="{00000000-0008-0000-0600-0000EE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51</xdr:row>
      <xdr:rowOff>21970</xdr:rowOff>
    </xdr:from>
    <xdr:ext cx="59541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692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貸付金グラフ枠">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31517</xdr:rowOff>
    </xdr:from>
    <xdr:to>
      <xdr:col>116</xdr:col>
      <xdr:colOff>62864</xdr:colOff>
      <xdr:row>59</xdr:row>
      <xdr:rowOff>98878</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flipV="1">
          <a:off x="22159595" y="8775467"/>
          <a:ext cx="1269" cy="1438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106054</xdr:rowOff>
    </xdr:from>
    <xdr:ext cx="249299" cy="259045"/>
    <xdr:sp macro="" textlink="">
      <xdr:nvSpPr>
        <xdr:cNvPr id="785" name="貸付金最小値テキスト">
          <a:extLst>
            <a:ext uri="{FF2B5EF4-FFF2-40B4-BE49-F238E27FC236}">
              <a16:creationId xmlns:a16="http://schemas.microsoft.com/office/drawing/2014/main" id="{00000000-0008-0000-0600-000011030000}"/>
            </a:ext>
          </a:extLst>
        </xdr:cNvPr>
        <xdr:cNvSpPr txBox="1"/>
      </xdr:nvSpPr>
      <xdr:spPr>
        <a:xfrm>
          <a:off x="22212300" y="1022160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149644</xdr:rowOff>
    </xdr:from>
    <xdr:ext cx="599010" cy="259045"/>
    <xdr:sp macro="" textlink="">
      <xdr:nvSpPr>
        <xdr:cNvPr id="787" name="貸付金最大値テキスト">
          <a:extLst>
            <a:ext uri="{FF2B5EF4-FFF2-40B4-BE49-F238E27FC236}">
              <a16:creationId xmlns:a16="http://schemas.microsoft.com/office/drawing/2014/main" id="{00000000-0008-0000-0600-000013030000}"/>
            </a:ext>
          </a:extLst>
        </xdr:cNvPr>
        <xdr:cNvSpPr txBox="1"/>
      </xdr:nvSpPr>
      <xdr:spPr>
        <a:xfrm>
          <a:off x="22212300" y="8550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31517</xdr:rowOff>
    </xdr:from>
    <xdr:to>
      <xdr:col>116</xdr:col>
      <xdr:colOff>152400</xdr:colOff>
      <xdr:row>51</xdr:row>
      <xdr:rowOff>31517</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2072600" y="8775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85457</xdr:rowOff>
    </xdr:from>
    <xdr:to>
      <xdr:col>116</xdr:col>
      <xdr:colOff>63500</xdr:colOff>
      <xdr:row>59</xdr:row>
      <xdr:rowOff>85772</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flipV="1">
          <a:off x="21323300" y="10201007"/>
          <a:ext cx="838200" cy="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23505</xdr:rowOff>
    </xdr:from>
    <xdr:ext cx="469744" cy="259045"/>
    <xdr:sp macro="" textlink="">
      <xdr:nvSpPr>
        <xdr:cNvPr id="790" name="貸付金平均値テキスト">
          <a:extLst>
            <a:ext uri="{FF2B5EF4-FFF2-40B4-BE49-F238E27FC236}">
              <a16:creationId xmlns:a16="http://schemas.microsoft.com/office/drawing/2014/main" id="{00000000-0008-0000-0600-000016030000}"/>
            </a:ext>
          </a:extLst>
        </xdr:cNvPr>
        <xdr:cNvSpPr txBox="1"/>
      </xdr:nvSpPr>
      <xdr:spPr>
        <a:xfrm>
          <a:off x="22212300" y="99676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628</xdr:rowOff>
    </xdr:from>
    <xdr:to>
      <xdr:col>116</xdr:col>
      <xdr:colOff>114300</xdr:colOff>
      <xdr:row>59</xdr:row>
      <xdr:rowOff>102228</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2110700" y="10116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85772</xdr:rowOff>
    </xdr:from>
    <xdr:to>
      <xdr:col>111</xdr:col>
      <xdr:colOff>177800</xdr:colOff>
      <xdr:row>59</xdr:row>
      <xdr:rowOff>86109</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flipV="1">
          <a:off x="20434300" y="10201322"/>
          <a:ext cx="889000" cy="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59</xdr:row>
      <xdr:rowOff>7551</xdr:rowOff>
    </xdr:from>
    <xdr:to>
      <xdr:col>112</xdr:col>
      <xdr:colOff>38100</xdr:colOff>
      <xdr:row>59</xdr:row>
      <xdr:rowOff>109151</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1272500" y="10123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125678</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21088428" y="9898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86109</xdr:rowOff>
    </xdr:from>
    <xdr:to>
      <xdr:col>107</xdr:col>
      <xdr:colOff>50800</xdr:colOff>
      <xdr:row>59</xdr:row>
      <xdr:rowOff>86556</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flipV="1">
          <a:off x="19545300" y="10201659"/>
          <a:ext cx="889000" cy="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147444</xdr:rowOff>
    </xdr:from>
    <xdr:to>
      <xdr:col>107</xdr:col>
      <xdr:colOff>101600</xdr:colOff>
      <xdr:row>59</xdr:row>
      <xdr:rowOff>77594</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20383500" y="10091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94121</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0199428" y="9866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86556</xdr:rowOff>
    </xdr:from>
    <xdr:to>
      <xdr:col>102</xdr:col>
      <xdr:colOff>114300</xdr:colOff>
      <xdr:row>59</xdr:row>
      <xdr:rowOff>98878</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18656300" y="10202106"/>
          <a:ext cx="889000" cy="12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156870</xdr:rowOff>
    </xdr:from>
    <xdr:to>
      <xdr:col>102</xdr:col>
      <xdr:colOff>165100</xdr:colOff>
      <xdr:row>59</xdr:row>
      <xdr:rowOff>87020</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19494500" y="1010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103547</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9310428" y="9876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7257</xdr:rowOff>
    </xdr:from>
    <xdr:to>
      <xdr:col>98</xdr:col>
      <xdr:colOff>38100</xdr:colOff>
      <xdr:row>59</xdr:row>
      <xdr:rowOff>108857</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18605500" y="10122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125384</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8421428" y="9898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34657</xdr:rowOff>
    </xdr:from>
    <xdr:to>
      <xdr:col>116</xdr:col>
      <xdr:colOff>114300</xdr:colOff>
      <xdr:row>59</xdr:row>
      <xdr:rowOff>136257</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2110700" y="10150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150505</xdr:rowOff>
    </xdr:from>
    <xdr:ext cx="469744" cy="259045"/>
    <xdr:sp macro="" textlink="">
      <xdr:nvSpPr>
        <xdr:cNvPr id="809" name="貸付金該当値テキスト">
          <a:extLst>
            <a:ext uri="{FF2B5EF4-FFF2-40B4-BE49-F238E27FC236}">
              <a16:creationId xmlns:a16="http://schemas.microsoft.com/office/drawing/2014/main" id="{00000000-0008-0000-0600-000029030000}"/>
            </a:ext>
          </a:extLst>
        </xdr:cNvPr>
        <xdr:cNvSpPr txBox="1"/>
      </xdr:nvSpPr>
      <xdr:spPr>
        <a:xfrm>
          <a:off x="22212300" y="10094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34972</xdr:rowOff>
    </xdr:from>
    <xdr:to>
      <xdr:col>112</xdr:col>
      <xdr:colOff>38100</xdr:colOff>
      <xdr:row>59</xdr:row>
      <xdr:rowOff>136572</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1272500" y="10150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127699</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088428" y="10243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35309</xdr:rowOff>
    </xdr:from>
    <xdr:to>
      <xdr:col>107</xdr:col>
      <xdr:colOff>101600</xdr:colOff>
      <xdr:row>59</xdr:row>
      <xdr:rowOff>136909</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0383500" y="10150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128036</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199428" y="10243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35756</xdr:rowOff>
    </xdr:from>
    <xdr:to>
      <xdr:col>102</xdr:col>
      <xdr:colOff>165100</xdr:colOff>
      <xdr:row>59</xdr:row>
      <xdr:rowOff>137356</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19494500" y="10151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128483</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10428" y="10244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48078</xdr:rowOff>
    </xdr:from>
    <xdr:to>
      <xdr:col>98</xdr:col>
      <xdr:colOff>38100</xdr:colOff>
      <xdr:row>59</xdr:row>
      <xdr:rowOff>149678</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140805</xdr:rowOff>
    </xdr:from>
    <xdr:ext cx="249299"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531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144434</xdr:rowOff>
    </xdr:from>
    <xdr:ext cx="59541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692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74</xdr:row>
      <xdr:rowOff>160762</xdr:rowOff>
    </xdr:from>
    <xdr:ext cx="59541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692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a:extLst>
            <a:ext uri="{FF2B5EF4-FFF2-40B4-BE49-F238E27FC236}">
              <a16:creationId xmlns:a16="http://schemas.microsoft.com/office/drawing/2014/main" id="{00000000-0008-0000-0600-00004A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11260</xdr:rowOff>
    </xdr:from>
    <xdr:to>
      <xdr:col>116</xdr:col>
      <xdr:colOff>62864</xdr:colOff>
      <xdr:row>78</xdr:row>
      <xdr:rowOff>159944</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flipV="1">
          <a:off x="22159595" y="12012760"/>
          <a:ext cx="1269" cy="15202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163771</xdr:rowOff>
    </xdr:from>
    <xdr:ext cx="534377" cy="259045"/>
    <xdr:sp macro="" textlink="">
      <xdr:nvSpPr>
        <xdr:cNvPr id="844" name="繰出金最小値テキスト">
          <a:extLst>
            <a:ext uri="{FF2B5EF4-FFF2-40B4-BE49-F238E27FC236}">
              <a16:creationId xmlns:a16="http://schemas.microsoft.com/office/drawing/2014/main" id="{00000000-0008-0000-0600-00004C030000}"/>
            </a:ext>
          </a:extLst>
        </xdr:cNvPr>
        <xdr:cNvSpPr txBox="1"/>
      </xdr:nvSpPr>
      <xdr:spPr>
        <a:xfrm>
          <a:off x="22212300" y="13536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159944</xdr:rowOff>
    </xdr:from>
    <xdr:to>
      <xdr:col>116</xdr:col>
      <xdr:colOff>152400</xdr:colOff>
      <xdr:row>78</xdr:row>
      <xdr:rowOff>159944</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3533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129387</xdr:rowOff>
    </xdr:from>
    <xdr:ext cx="599010" cy="259045"/>
    <xdr:sp macro="" textlink="">
      <xdr:nvSpPr>
        <xdr:cNvPr id="846" name="繰出金最大値テキスト">
          <a:extLst>
            <a:ext uri="{FF2B5EF4-FFF2-40B4-BE49-F238E27FC236}">
              <a16:creationId xmlns:a16="http://schemas.microsoft.com/office/drawing/2014/main" id="{00000000-0008-0000-0600-00004E030000}"/>
            </a:ext>
          </a:extLst>
        </xdr:cNvPr>
        <xdr:cNvSpPr txBox="1"/>
      </xdr:nvSpPr>
      <xdr:spPr>
        <a:xfrm>
          <a:off x="22212300" y="117879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499,330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11260</xdr:rowOff>
    </xdr:from>
    <xdr:to>
      <xdr:col>116</xdr:col>
      <xdr:colOff>152400</xdr:colOff>
      <xdr:row>70</xdr:row>
      <xdr:rowOff>11260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22072600" y="12012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152237</xdr:rowOff>
    </xdr:from>
    <xdr:to>
      <xdr:col>116</xdr:col>
      <xdr:colOff>63500</xdr:colOff>
      <xdr:row>76</xdr:row>
      <xdr:rowOff>40210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1323300" y="12668087"/>
          <a:ext cx="838200" cy="402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87532</xdr:rowOff>
    </xdr:from>
    <xdr:ext cx="599010" cy="259045"/>
    <xdr:sp macro="" textlink="">
      <xdr:nvSpPr>
        <xdr:cNvPr id="849" name="繰出金平均値テキスト">
          <a:extLst>
            <a:ext uri="{FF2B5EF4-FFF2-40B4-BE49-F238E27FC236}">
              <a16:creationId xmlns:a16="http://schemas.microsoft.com/office/drawing/2014/main" id="{00000000-0008-0000-0600-000051030000}"/>
            </a:ext>
          </a:extLst>
        </xdr:cNvPr>
        <xdr:cNvSpPr txBox="1"/>
      </xdr:nvSpPr>
      <xdr:spPr>
        <a:xfrm>
          <a:off x="22212300" y="1311773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109105</xdr:rowOff>
    </xdr:from>
    <xdr:to>
      <xdr:col>116</xdr:col>
      <xdr:colOff>114300</xdr:colOff>
      <xdr:row>77</xdr:row>
      <xdr:rowOff>39255</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2110700" y="13139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40210</xdr:rowOff>
    </xdr:from>
    <xdr:to>
      <xdr:col>111</xdr:col>
      <xdr:colOff>177800</xdr:colOff>
      <xdr:row>76</xdr:row>
      <xdr:rowOff>150637</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0434300" y="13070410"/>
          <a:ext cx="889000" cy="110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132471</xdr:rowOff>
    </xdr:from>
    <xdr:to>
      <xdr:col>112</xdr:col>
      <xdr:colOff>38100</xdr:colOff>
      <xdr:row>77</xdr:row>
      <xdr:rowOff>62621</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1272500" y="13162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77</xdr:row>
      <xdr:rowOff>53748</xdr:rowOff>
    </xdr:from>
    <xdr:ext cx="599010"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1023795" y="132553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150637</xdr:rowOff>
    </xdr:from>
    <xdr:to>
      <xdr:col>107</xdr:col>
      <xdr:colOff>50800</xdr:colOff>
      <xdr:row>77</xdr:row>
      <xdr:rowOff>112660</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19545300" y="13180837"/>
          <a:ext cx="889000" cy="133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157882</xdr:rowOff>
    </xdr:from>
    <xdr:to>
      <xdr:col>107</xdr:col>
      <xdr:colOff>101600</xdr:colOff>
      <xdr:row>77</xdr:row>
      <xdr:rowOff>88032</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0383500" y="1318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77</xdr:row>
      <xdr:rowOff>79159</xdr:rowOff>
    </xdr:from>
    <xdr:ext cx="599010"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0134795" y="13280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110959</xdr:rowOff>
    </xdr:from>
    <xdr:to>
      <xdr:col>102</xdr:col>
      <xdr:colOff>114300</xdr:colOff>
      <xdr:row>77</xdr:row>
      <xdr:rowOff>112660</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18656300" y="13141159"/>
          <a:ext cx="889000" cy="173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159913</xdr:rowOff>
    </xdr:from>
    <xdr:to>
      <xdr:col>102</xdr:col>
      <xdr:colOff>165100</xdr:colOff>
      <xdr:row>77</xdr:row>
      <xdr:rowOff>90063</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9494500" y="1319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75</xdr:row>
      <xdr:rowOff>106590</xdr:rowOff>
    </xdr:from>
    <xdr:ext cx="59901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9245795" y="12965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145557</xdr:rowOff>
    </xdr:from>
    <xdr:to>
      <xdr:col>98</xdr:col>
      <xdr:colOff>38100</xdr:colOff>
      <xdr:row>77</xdr:row>
      <xdr:rowOff>75707</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18605500" y="1317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77</xdr:row>
      <xdr:rowOff>66834</xdr:rowOff>
    </xdr:from>
    <xdr:ext cx="59901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8356795" y="13268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101437</xdr:rowOff>
    </xdr:from>
    <xdr:to>
      <xdr:col>116</xdr:col>
      <xdr:colOff>114300</xdr:colOff>
      <xdr:row>74</xdr:row>
      <xdr:rowOff>31587</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2110700" y="12617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124314</xdr:rowOff>
    </xdr:from>
    <xdr:ext cx="599010" cy="259045"/>
    <xdr:sp macro="" textlink="">
      <xdr:nvSpPr>
        <xdr:cNvPr id="868" name="繰出金該当値テキスト">
          <a:extLst>
            <a:ext uri="{FF2B5EF4-FFF2-40B4-BE49-F238E27FC236}">
              <a16:creationId xmlns:a16="http://schemas.microsoft.com/office/drawing/2014/main" id="{00000000-0008-0000-0600-000064030000}"/>
            </a:ext>
          </a:extLst>
        </xdr:cNvPr>
        <xdr:cNvSpPr txBox="1"/>
      </xdr:nvSpPr>
      <xdr:spPr>
        <a:xfrm>
          <a:off x="22212300" y="124687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298,661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160860</xdr:rowOff>
    </xdr:from>
    <xdr:to>
      <xdr:col>112</xdr:col>
      <xdr:colOff>38100</xdr:colOff>
      <xdr:row>76</xdr:row>
      <xdr:rowOff>91010</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1272500" y="13019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74</xdr:row>
      <xdr:rowOff>107537</xdr:rowOff>
    </xdr:from>
    <xdr:ext cx="59901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023795" y="127948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99837</xdr:rowOff>
    </xdr:from>
    <xdr:to>
      <xdr:col>107</xdr:col>
      <xdr:colOff>101600</xdr:colOff>
      <xdr:row>77</xdr:row>
      <xdr:rowOff>29987</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0383500" y="13130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75</xdr:row>
      <xdr:rowOff>46514</xdr:rowOff>
    </xdr:from>
    <xdr:ext cx="59901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134795" y="12905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61860</xdr:rowOff>
    </xdr:from>
    <xdr:to>
      <xdr:col>102</xdr:col>
      <xdr:colOff>165100</xdr:colOff>
      <xdr:row>77</xdr:row>
      <xdr:rowOff>163460</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9494500" y="13263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77</xdr:row>
      <xdr:rowOff>154587</xdr:rowOff>
    </xdr:from>
    <xdr:ext cx="59901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245795" y="133562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60159</xdr:rowOff>
    </xdr:from>
    <xdr:to>
      <xdr:col>98</xdr:col>
      <xdr:colOff>38100</xdr:colOff>
      <xdr:row>76</xdr:row>
      <xdr:rowOff>161759</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18605500" y="13090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75</xdr:row>
      <xdr:rowOff>6835</xdr:rowOff>
    </xdr:from>
    <xdr:ext cx="59901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356795" y="128655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3" name="前年度繰上充用金最小値テキスト">
          <a:extLst>
            <a:ext uri="{FF2B5EF4-FFF2-40B4-BE49-F238E27FC236}">
              <a16:creationId xmlns:a16="http://schemas.microsoft.com/office/drawing/2014/main" id="{00000000-0008-0000-0600-00007D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5" name="前年度繰上充用金最大値テキスト">
          <a:extLst>
            <a:ext uri="{FF2B5EF4-FFF2-40B4-BE49-F238E27FC236}">
              <a16:creationId xmlns:a16="http://schemas.microsoft.com/office/drawing/2014/main" id="{00000000-0008-0000-0600-00007F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8" name="前年度繰上充用金平均値テキスト">
          <a:extLst>
            <a:ext uri="{FF2B5EF4-FFF2-40B4-BE49-F238E27FC236}">
              <a16:creationId xmlns:a16="http://schemas.microsoft.com/office/drawing/2014/main" id="{00000000-0008-0000-0600-000082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7" name="前年度繰上充用金該当値テキスト">
          <a:extLst>
            <a:ext uri="{FF2B5EF4-FFF2-40B4-BE49-F238E27FC236}">
              <a16:creationId xmlns:a16="http://schemas.microsoft.com/office/drawing/2014/main" id="{00000000-0008-0000-0600-000095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a:extLst>
            <a:ext uri="{FF2B5EF4-FFF2-40B4-BE49-F238E27FC236}">
              <a16:creationId xmlns:a16="http://schemas.microsoft.com/office/drawing/2014/main" id="{00000000-0008-0000-0600-00009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a:extLst>
            <a:ext uri="{FF2B5EF4-FFF2-40B4-BE49-F238E27FC236}">
              <a16:creationId xmlns:a16="http://schemas.microsoft.com/office/drawing/2014/main" id="{00000000-0008-0000-0600-00009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当村のような小離島（人口</a:t>
          </a:r>
          <a:r>
            <a:rPr kumimoji="1" lang="en-US" altLang="ja-JP" sz="1300">
              <a:latin typeface="ＭＳ Ｐゴシック" panose="020B0600070205080204" pitchFamily="50" charset="-128"/>
              <a:ea typeface="ＭＳ Ｐゴシック" panose="020B0600070205080204" pitchFamily="50" charset="-128"/>
            </a:rPr>
            <a:t>292</a:t>
          </a:r>
          <a:r>
            <a:rPr kumimoji="1" lang="ja-JP" altLang="en-US" sz="1300">
              <a:latin typeface="ＭＳ Ｐゴシック" panose="020B0600070205080204" pitchFamily="50" charset="-128"/>
              <a:ea typeface="ＭＳ Ｐゴシック" panose="020B0600070205080204" pitchFamily="50" charset="-128"/>
            </a:rPr>
            <a:t>人）においては類似団体平均に比べ高い負担率となっており人口の増減に大きく影響される傾向にあるが、物件費や繰出金に見られる増加傾向は人口の減少を考慮しても改善の余地があり、引き続き経常経費の削減に注力し健全な財政運営を図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東京都御蔵島村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292
291
20.55
1,951,769
1,811,836
99,654
442,109
496,176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139700</xdr:rowOff>
    </xdr:from>
    <xdr:to>
      <xdr:col>28</xdr:col>
      <xdr:colOff>114300</xdr:colOff>
      <xdr:row>39</xdr:row>
      <xdr:rowOff>139700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168927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54627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111777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54627</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30</xdr:row>
      <xdr:rowOff>111777</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28</xdr:row>
      <xdr:rowOff>168927</xdr:rowOff>
    </xdr:from>
    <xdr:ext cx="595419" cy="259045"/>
    <xdr:sp macro="" textlink="">
      <xdr:nvSpPr>
        <xdr:cNvPr id="55" name="テキスト ボックス 54">
          <a:extLst>
            <a:ext uri="{FF2B5EF4-FFF2-40B4-BE49-F238E27FC236}">
              <a16:creationId xmlns:a16="http://schemas.microsoft.com/office/drawing/2014/main" id="{00000000-0008-0000-0700-000037000000}"/>
            </a:ext>
          </a:extLst>
        </xdr:cNvPr>
        <xdr:cNvSpPr txBox="1"/>
      </xdr:nvSpPr>
      <xdr:spPr>
        <a:xfrm>
          <a:off x="166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7" name="テキスト ボックス 56">
          <a:extLst>
            <a:ext uri="{FF2B5EF4-FFF2-40B4-BE49-F238E27FC236}">
              <a16:creationId xmlns:a16="http://schemas.microsoft.com/office/drawing/2014/main" id="{00000000-0008-0000-0700-000039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8" name="議会費グラフ枠">
          <a:extLst>
            <a:ext uri="{FF2B5EF4-FFF2-40B4-BE49-F238E27FC236}">
              <a16:creationId xmlns:a16="http://schemas.microsoft.com/office/drawing/2014/main" id="{00000000-0008-0000-0700-00003A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161389</xdr:rowOff>
    </xdr:from>
    <xdr:to>
      <xdr:col>24</xdr:col>
      <xdr:colOff>62865</xdr:colOff>
      <xdr:row>39</xdr:row>
      <xdr:rowOff>12227</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4633595" y="5304889"/>
          <a:ext cx="1270" cy="1393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16054</xdr:rowOff>
    </xdr:from>
    <xdr:ext cx="469744" cy="259045"/>
    <xdr:sp macro="" textlink="">
      <xdr:nvSpPr>
        <xdr:cNvPr id="60" name="議会費最小値テキスト">
          <a:extLst>
            <a:ext uri="{FF2B5EF4-FFF2-40B4-BE49-F238E27FC236}">
              <a16:creationId xmlns:a16="http://schemas.microsoft.com/office/drawing/2014/main" id="{00000000-0008-0000-0700-00003C000000}"/>
            </a:ext>
          </a:extLst>
        </xdr:cNvPr>
        <xdr:cNvSpPr txBox="1"/>
      </xdr:nvSpPr>
      <xdr:spPr>
        <a:xfrm>
          <a:off x="4686300" y="6702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12227</xdr:rowOff>
    </xdr:from>
    <xdr:to>
      <xdr:col>24</xdr:col>
      <xdr:colOff>152400</xdr:colOff>
      <xdr:row>39</xdr:row>
      <xdr:rowOff>12227</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4546600" y="6698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108066</xdr:rowOff>
    </xdr:from>
    <xdr:ext cx="599010" cy="259045"/>
    <xdr:sp macro="" textlink="">
      <xdr:nvSpPr>
        <xdr:cNvPr id="62" name="議会費最大値テキスト">
          <a:extLst>
            <a:ext uri="{FF2B5EF4-FFF2-40B4-BE49-F238E27FC236}">
              <a16:creationId xmlns:a16="http://schemas.microsoft.com/office/drawing/2014/main" id="{00000000-0008-0000-0700-00003E000000}"/>
            </a:ext>
          </a:extLst>
        </xdr:cNvPr>
        <xdr:cNvSpPr txBox="1"/>
      </xdr:nvSpPr>
      <xdr:spPr>
        <a:xfrm>
          <a:off x="4686300" y="5080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106,482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161389</xdr:rowOff>
    </xdr:from>
    <xdr:to>
      <xdr:col>24</xdr:col>
      <xdr:colOff>152400</xdr:colOff>
      <xdr:row>30</xdr:row>
      <xdr:rowOff>161389</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4546600" y="53048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46574</xdr:rowOff>
    </xdr:from>
    <xdr:to>
      <xdr:col>24</xdr:col>
      <xdr:colOff>63500</xdr:colOff>
      <xdr:row>36</xdr:row>
      <xdr:rowOff>78006</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3797300" y="6218774"/>
          <a:ext cx="838200" cy="31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114247</xdr:rowOff>
    </xdr:from>
    <xdr:ext cx="534377" cy="259045"/>
    <xdr:sp macro="" textlink="">
      <xdr:nvSpPr>
        <xdr:cNvPr id="65" name="議会費平均値テキスト">
          <a:extLst>
            <a:ext uri="{FF2B5EF4-FFF2-40B4-BE49-F238E27FC236}">
              <a16:creationId xmlns:a16="http://schemas.microsoft.com/office/drawing/2014/main" id="{00000000-0008-0000-0700-000041000000}"/>
            </a:ext>
          </a:extLst>
        </xdr:cNvPr>
        <xdr:cNvSpPr txBox="1"/>
      </xdr:nvSpPr>
      <xdr:spPr>
        <a:xfrm>
          <a:off x="4686300" y="64578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135820</xdr:rowOff>
    </xdr:from>
    <xdr:to>
      <xdr:col>24</xdr:col>
      <xdr:colOff>114300</xdr:colOff>
      <xdr:row>38</xdr:row>
      <xdr:rowOff>65970</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4584700" y="6479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46574</xdr:rowOff>
    </xdr:from>
    <xdr:to>
      <xdr:col>19</xdr:col>
      <xdr:colOff>177800</xdr:colOff>
      <xdr:row>36</xdr:row>
      <xdr:rowOff>85851</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908300" y="6218774"/>
          <a:ext cx="889000" cy="39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157380</xdr:rowOff>
    </xdr:from>
    <xdr:to>
      <xdr:col>20</xdr:col>
      <xdr:colOff>38100</xdr:colOff>
      <xdr:row>38</xdr:row>
      <xdr:rowOff>87530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3746500" y="6501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78657</xdr:rowOff>
    </xdr:from>
    <xdr:ext cx="534377"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3530111" y="6593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145772</xdr:rowOff>
    </xdr:from>
    <xdr:to>
      <xdr:col>15</xdr:col>
      <xdr:colOff>50800</xdr:colOff>
      <xdr:row>36</xdr:row>
      <xdr:rowOff>85851</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2019300" y="6146522"/>
          <a:ext cx="889000" cy="111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157109</xdr:rowOff>
    </xdr:from>
    <xdr:to>
      <xdr:col>15</xdr:col>
      <xdr:colOff>101600</xdr:colOff>
      <xdr:row>38</xdr:row>
      <xdr:rowOff>87258</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2857500" y="650075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78385</xdr:rowOff>
    </xdr:from>
    <xdr:ext cx="534377"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2641111" y="6593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145772</xdr:rowOff>
    </xdr:from>
    <xdr:to>
      <xdr:col>10</xdr:col>
      <xdr:colOff>114300</xdr:colOff>
      <xdr:row>36</xdr:row>
      <xdr:rowOff>25000</xdr:rowOff>
    </xdr:to>
    <xdr:cxnSp macro="">
      <xdr:nvCxnSpPr>
        <xdr:cNvPr id="73" name="直線コネクタ 72">
          <a:extLst>
            <a:ext uri="{FF2B5EF4-FFF2-40B4-BE49-F238E27FC236}">
              <a16:creationId xmlns:a16="http://schemas.microsoft.com/office/drawing/2014/main" id="{00000000-0008-0000-0700-000049000000}"/>
            </a:ext>
          </a:extLst>
        </xdr:cNvPr>
        <xdr:cNvCxnSpPr/>
      </xdr:nvCxnSpPr>
      <xdr:spPr>
        <a:xfrm flipV="1">
          <a:off x="1130300" y="6146522"/>
          <a:ext cx="889000" cy="50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145950</xdr:rowOff>
    </xdr:from>
    <xdr:to>
      <xdr:col>10</xdr:col>
      <xdr:colOff>165100</xdr:colOff>
      <xdr:row>38</xdr:row>
      <xdr:rowOff>76100</xdr:rowOff>
    </xdr:to>
    <xdr:sp macro="" textlink="">
      <xdr:nvSpPr>
        <xdr:cNvPr id="74" name="フローチャート: 判断 73">
          <a:extLst>
            <a:ext uri="{FF2B5EF4-FFF2-40B4-BE49-F238E27FC236}">
              <a16:creationId xmlns:a16="http://schemas.microsoft.com/office/drawing/2014/main" id="{00000000-0008-0000-0700-00004A000000}"/>
            </a:ext>
          </a:extLst>
        </xdr:cNvPr>
        <xdr:cNvSpPr/>
      </xdr:nvSpPr>
      <xdr:spPr>
        <a:xfrm>
          <a:off x="1968500" y="648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67227</xdr:rowOff>
    </xdr:from>
    <xdr:ext cx="534377"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1752111" y="6582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151265</xdr:rowOff>
    </xdr:from>
    <xdr:to>
      <xdr:col>6</xdr:col>
      <xdr:colOff>38100</xdr:colOff>
      <xdr:row>38</xdr:row>
      <xdr:rowOff>81415</xdr:rowOff>
    </xdr:to>
    <xdr:sp macro="" textlink="">
      <xdr:nvSpPr>
        <xdr:cNvPr id="76" name="フローチャート: 判断 75">
          <a:extLst>
            <a:ext uri="{FF2B5EF4-FFF2-40B4-BE49-F238E27FC236}">
              <a16:creationId xmlns:a16="http://schemas.microsoft.com/office/drawing/2014/main" id="{00000000-0008-0000-0700-00004C000000}"/>
            </a:ext>
          </a:extLst>
        </xdr:cNvPr>
        <xdr:cNvSpPr/>
      </xdr:nvSpPr>
      <xdr:spPr>
        <a:xfrm>
          <a:off x="1079500" y="6494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72542</xdr:rowOff>
    </xdr:from>
    <xdr:ext cx="534377"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863111" y="6587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27206</xdr:rowOff>
    </xdr:from>
    <xdr:to>
      <xdr:col>24</xdr:col>
      <xdr:colOff>114300</xdr:colOff>
      <xdr:row>36</xdr:row>
      <xdr:rowOff>128806</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4584700" y="6199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50083</xdr:rowOff>
    </xdr:from>
    <xdr:ext cx="534377" cy="259045"/>
    <xdr:sp macro="" textlink="">
      <xdr:nvSpPr>
        <xdr:cNvPr id="84" name="議会費該当値テキスト">
          <a:extLst>
            <a:ext uri="{FF2B5EF4-FFF2-40B4-BE49-F238E27FC236}">
              <a16:creationId xmlns:a16="http://schemas.microsoft.com/office/drawing/2014/main" id="{00000000-0008-0000-0700-000054000000}"/>
            </a:ext>
          </a:extLst>
        </xdr:cNvPr>
        <xdr:cNvSpPr txBox="1"/>
      </xdr:nvSpPr>
      <xdr:spPr>
        <a:xfrm>
          <a:off x="4686300" y="6050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167224</xdr:rowOff>
    </xdr:from>
    <xdr:to>
      <xdr:col>20</xdr:col>
      <xdr:colOff>38100</xdr:colOff>
      <xdr:row>36</xdr:row>
      <xdr:rowOff>97374</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3746500" y="6167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113901</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3530111" y="5943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35051</xdr:rowOff>
    </xdr:from>
    <xdr:to>
      <xdr:col>15</xdr:col>
      <xdr:colOff>101600</xdr:colOff>
      <xdr:row>36</xdr:row>
      <xdr:rowOff>136651</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2857500" y="6207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153178</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2641111" y="5982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94972</xdr:rowOff>
    </xdr:from>
    <xdr:to>
      <xdr:col>10</xdr:col>
      <xdr:colOff>165100</xdr:colOff>
      <xdr:row>36</xdr:row>
      <xdr:rowOff>25122</xdr:rowOff>
    </xdr:to>
    <xdr:sp macro="" textlink="">
      <xdr:nvSpPr>
        <xdr:cNvPr id="89" name="楕円 88">
          <a:extLst>
            <a:ext uri="{FF2B5EF4-FFF2-40B4-BE49-F238E27FC236}">
              <a16:creationId xmlns:a16="http://schemas.microsoft.com/office/drawing/2014/main" id="{00000000-0008-0000-0700-000059000000}"/>
            </a:ext>
          </a:extLst>
        </xdr:cNvPr>
        <xdr:cNvSpPr/>
      </xdr:nvSpPr>
      <xdr:spPr>
        <a:xfrm>
          <a:off x="1968500" y="6095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41649</xdr:rowOff>
    </xdr:from>
    <xdr:ext cx="534377" cy="259045"/>
    <xdr:sp macro="" textlink="">
      <xdr:nvSpPr>
        <xdr:cNvPr id="90" name="テキスト ボックス 89">
          <a:extLst>
            <a:ext uri="{FF2B5EF4-FFF2-40B4-BE49-F238E27FC236}">
              <a16:creationId xmlns:a16="http://schemas.microsoft.com/office/drawing/2014/main" id="{00000000-0008-0000-0700-00005A000000}"/>
            </a:ext>
          </a:extLst>
        </xdr:cNvPr>
        <xdr:cNvSpPr txBox="1"/>
      </xdr:nvSpPr>
      <xdr:spPr>
        <a:xfrm>
          <a:off x="1752111" y="5870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145650</xdr:rowOff>
    </xdr:from>
    <xdr:to>
      <xdr:col>6</xdr:col>
      <xdr:colOff>38100</xdr:colOff>
      <xdr:row>36</xdr:row>
      <xdr:rowOff>75800</xdr:rowOff>
    </xdr:to>
    <xdr:sp macro="" textlink="">
      <xdr:nvSpPr>
        <xdr:cNvPr id="91" name="楕円 90">
          <a:extLst>
            <a:ext uri="{FF2B5EF4-FFF2-40B4-BE49-F238E27FC236}">
              <a16:creationId xmlns:a16="http://schemas.microsoft.com/office/drawing/2014/main" id="{00000000-0008-0000-0700-00005B000000}"/>
            </a:ext>
          </a:extLst>
        </xdr:cNvPr>
        <xdr:cNvSpPr/>
      </xdr:nvSpPr>
      <xdr:spPr>
        <a:xfrm>
          <a:off x="1079500" y="614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92327</xdr:rowOff>
    </xdr:from>
    <xdr:ext cx="534377" cy="259045"/>
    <xdr:sp macro="" textlink="">
      <xdr:nvSpPr>
        <xdr:cNvPr id="92" name="テキスト ボックス 91">
          <a:extLst>
            <a:ext uri="{FF2B5EF4-FFF2-40B4-BE49-F238E27FC236}">
              <a16:creationId xmlns:a16="http://schemas.microsoft.com/office/drawing/2014/main" id="{00000000-0008-0000-0700-00005C000000}"/>
            </a:ext>
          </a:extLst>
        </xdr:cNvPr>
        <xdr:cNvSpPr txBox="1"/>
      </xdr:nvSpPr>
      <xdr:spPr>
        <a:xfrm>
          <a:off x="863111" y="5921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0" name="正方形/長方形 99">
          <a:extLst>
            <a:ext uri="{FF2B5EF4-FFF2-40B4-BE49-F238E27FC236}">
              <a16:creationId xmlns:a16="http://schemas.microsoft.com/office/drawing/2014/main" id="{00000000-0008-0000-0700-000064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56</xdr:row>
      <xdr:rowOff>35577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4" name="テキスト ボックス 113">
          <a:extLst>
            <a:ext uri="{FF2B5EF4-FFF2-40B4-BE49-F238E27FC236}">
              <a16:creationId xmlns:a16="http://schemas.microsoft.com/office/drawing/2014/main" id="{00000000-0008-0000-0700-000072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総務費グラフ枠">
          <a:extLst>
            <a:ext uri="{FF2B5EF4-FFF2-40B4-BE49-F238E27FC236}">
              <a16:creationId xmlns:a16="http://schemas.microsoft.com/office/drawing/2014/main" id="{00000000-0008-0000-07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14874</xdr:rowOff>
    </xdr:from>
    <xdr:to>
      <xdr:col>24</xdr:col>
      <xdr:colOff>62865</xdr:colOff>
      <xdr:row>59</xdr:row>
      <xdr:rowOff>1849</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4633595" y="8758824"/>
          <a:ext cx="1270" cy="1358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5676</xdr:rowOff>
    </xdr:from>
    <xdr:ext cx="599010" cy="259045"/>
    <xdr:sp macro="" textlink="">
      <xdr:nvSpPr>
        <xdr:cNvPr id="117" name="総務費最小値テキスト">
          <a:extLst>
            <a:ext uri="{FF2B5EF4-FFF2-40B4-BE49-F238E27FC236}">
              <a16:creationId xmlns:a16="http://schemas.microsoft.com/office/drawing/2014/main" id="{00000000-0008-0000-0700-000075000000}"/>
            </a:ext>
          </a:extLst>
        </xdr:cNvPr>
        <xdr:cNvSpPr txBox="1"/>
      </xdr:nvSpPr>
      <xdr:spPr>
        <a:xfrm>
          <a:off x="4686300" y="101212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1849</xdr:rowOff>
    </xdr:from>
    <xdr:to>
      <xdr:col>24</xdr:col>
      <xdr:colOff>152400</xdr:colOff>
      <xdr:row>59</xdr:row>
      <xdr:rowOff>1849</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101173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133001</xdr:rowOff>
    </xdr:from>
    <xdr:ext cx="690189" cy="259045"/>
    <xdr:sp macro="" textlink="">
      <xdr:nvSpPr>
        <xdr:cNvPr id="119" name="総務費最大値テキスト">
          <a:extLst>
            <a:ext uri="{FF2B5EF4-FFF2-40B4-BE49-F238E27FC236}">
              <a16:creationId xmlns:a16="http://schemas.microsoft.com/office/drawing/2014/main" id="{00000000-0008-0000-0700-000077000000}"/>
            </a:ext>
          </a:extLst>
        </xdr:cNvPr>
        <xdr:cNvSpPr txBox="1"/>
      </xdr:nvSpPr>
      <xdr:spPr>
        <a:xfrm>
          <a:off x="4686300" y="853405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3,677,626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14874</xdr:rowOff>
    </xdr:from>
    <xdr:to>
      <xdr:col>24</xdr:col>
      <xdr:colOff>152400</xdr:colOff>
      <xdr:row>51</xdr:row>
      <xdr:rowOff>14874</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4546600" y="8758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52</xdr:row>
      <xdr:rowOff>139922</xdr:rowOff>
    </xdr:from>
    <xdr:to>
      <xdr:col>24</xdr:col>
      <xdr:colOff>63500</xdr:colOff>
      <xdr:row>53</xdr:row>
      <xdr:rowOff>164171</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3797300" y="9055322"/>
          <a:ext cx="838200" cy="195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139708</xdr:rowOff>
    </xdr:from>
    <xdr:ext cx="599010" cy="259045"/>
    <xdr:sp macro="" textlink="">
      <xdr:nvSpPr>
        <xdr:cNvPr id="122" name="総務費平均値テキスト">
          <a:extLst>
            <a:ext uri="{FF2B5EF4-FFF2-40B4-BE49-F238E27FC236}">
              <a16:creationId xmlns:a16="http://schemas.microsoft.com/office/drawing/2014/main" id="{00000000-0008-0000-0700-00007A000000}"/>
            </a:ext>
          </a:extLst>
        </xdr:cNvPr>
        <xdr:cNvSpPr txBox="1"/>
      </xdr:nvSpPr>
      <xdr:spPr>
        <a:xfrm>
          <a:off x="4686300" y="99123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161281</xdr:rowOff>
    </xdr:from>
    <xdr:to>
      <xdr:col>24</xdr:col>
      <xdr:colOff>114300</xdr:colOff>
      <xdr:row>58</xdr:row>
      <xdr:rowOff>91431</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4584700" y="9933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52</xdr:row>
      <xdr:rowOff>124627</xdr:rowOff>
    </xdr:from>
    <xdr:to>
      <xdr:col>19</xdr:col>
      <xdr:colOff>177800</xdr:colOff>
      <xdr:row>53</xdr:row>
      <xdr:rowOff>164171</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908300" y="9040027"/>
          <a:ext cx="889000" cy="210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134181</xdr:rowOff>
    </xdr:from>
    <xdr:to>
      <xdr:col>20</xdr:col>
      <xdr:colOff>38100</xdr:colOff>
      <xdr:row>58</xdr:row>
      <xdr:rowOff>64331</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3746500" y="9906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55458</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3497795" y="9999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52</xdr:row>
      <xdr:rowOff>124627</xdr:rowOff>
    </xdr:from>
    <xdr:to>
      <xdr:col>15</xdr:col>
      <xdr:colOff>50800</xdr:colOff>
      <xdr:row>53</xdr:row>
      <xdr:rowOff>50412</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2019300" y="9040027"/>
          <a:ext cx="889000" cy="9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160763</xdr:rowOff>
    </xdr:from>
    <xdr:to>
      <xdr:col>15</xdr:col>
      <xdr:colOff>101600</xdr:colOff>
      <xdr:row>58</xdr:row>
      <xdr:rowOff>90913</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2857500" y="9933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82040</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2608795" y="100261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52</xdr:row>
      <xdr:rowOff>54338</xdr:rowOff>
    </xdr:from>
    <xdr:to>
      <xdr:col>10</xdr:col>
      <xdr:colOff>114300</xdr:colOff>
      <xdr:row>53</xdr:row>
      <xdr:rowOff>50412</xdr:rowOff>
    </xdr:to>
    <xdr:cxnSp macro="">
      <xdr:nvCxnSpPr>
        <xdr:cNvPr id="130" name="直線コネクタ 129">
          <a:extLst>
            <a:ext uri="{FF2B5EF4-FFF2-40B4-BE49-F238E27FC236}">
              <a16:creationId xmlns:a16="http://schemas.microsoft.com/office/drawing/2014/main" id="{00000000-0008-0000-0700-000082000000}"/>
            </a:ext>
          </a:extLst>
        </xdr:cNvPr>
        <xdr:cNvCxnSpPr/>
      </xdr:nvCxnSpPr>
      <xdr:spPr>
        <a:xfrm>
          <a:off x="1130300" y="8969738"/>
          <a:ext cx="889000" cy="167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38850</xdr:rowOff>
    </xdr:from>
    <xdr:to>
      <xdr:col>10</xdr:col>
      <xdr:colOff>165100</xdr:colOff>
      <xdr:row>58</xdr:row>
      <xdr:rowOff>140450</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968500" y="9982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131577</xdr:rowOff>
    </xdr:from>
    <xdr:ext cx="59901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1719795" y="100756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35769</xdr:rowOff>
    </xdr:from>
    <xdr:to>
      <xdr:col>6</xdr:col>
      <xdr:colOff>38100</xdr:colOff>
      <xdr:row>58</xdr:row>
      <xdr:rowOff>137369</xdr:rowOff>
    </xdr:to>
    <xdr:sp macro="" textlink="">
      <xdr:nvSpPr>
        <xdr:cNvPr id="133" name="フローチャート: 判断 132">
          <a:extLst>
            <a:ext uri="{FF2B5EF4-FFF2-40B4-BE49-F238E27FC236}">
              <a16:creationId xmlns:a16="http://schemas.microsoft.com/office/drawing/2014/main" id="{00000000-0008-0000-0700-000085000000}"/>
            </a:ext>
          </a:extLst>
        </xdr:cNvPr>
        <xdr:cNvSpPr/>
      </xdr:nvSpPr>
      <xdr:spPr>
        <a:xfrm>
          <a:off x="1079500" y="9979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128496</xdr:rowOff>
    </xdr:from>
    <xdr:ext cx="59901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830795" y="100725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52</xdr:row>
      <xdr:rowOff>89122</xdr:rowOff>
    </xdr:from>
    <xdr:to>
      <xdr:col>24</xdr:col>
      <xdr:colOff>114300</xdr:colOff>
      <xdr:row>53</xdr:row>
      <xdr:rowOff>19272</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4584700" y="9004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51</xdr:row>
      <xdr:rowOff>111999</xdr:rowOff>
    </xdr:from>
    <xdr:ext cx="690189" cy="259045"/>
    <xdr:sp macro="" textlink="">
      <xdr:nvSpPr>
        <xdr:cNvPr id="141" name="総務費該当値テキスト">
          <a:extLst>
            <a:ext uri="{FF2B5EF4-FFF2-40B4-BE49-F238E27FC236}">
              <a16:creationId xmlns:a16="http://schemas.microsoft.com/office/drawing/2014/main" id="{00000000-0008-0000-0700-00008D000000}"/>
            </a:ext>
          </a:extLst>
        </xdr:cNvPr>
        <xdr:cNvSpPr txBox="1"/>
      </xdr:nvSpPr>
      <xdr:spPr>
        <a:xfrm>
          <a:off x="4686300" y="885594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2,899,418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53</xdr:row>
      <xdr:rowOff>113371</xdr:rowOff>
    </xdr:from>
    <xdr:to>
      <xdr:col>20</xdr:col>
      <xdr:colOff>38100</xdr:colOff>
      <xdr:row>54</xdr:row>
      <xdr:rowOff>43521</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3746500" y="9200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23205</xdr:colOff>
      <xdr:row>52</xdr:row>
      <xdr:rowOff>60048</xdr:rowOff>
    </xdr:from>
    <xdr:ext cx="690189"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3452205" y="897544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2,385,773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52</xdr:row>
      <xdr:rowOff>73827</xdr:rowOff>
    </xdr:from>
    <xdr:to>
      <xdr:col>15</xdr:col>
      <xdr:colOff>101600</xdr:colOff>
      <xdr:row>53</xdr:row>
      <xdr:rowOff>3977</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2857500" y="8989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86705</xdr:colOff>
      <xdr:row>51</xdr:row>
      <xdr:rowOff>20504</xdr:rowOff>
    </xdr:from>
    <xdr:ext cx="690189"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2563205" y="876445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2,939,564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52</xdr:row>
      <xdr:rowOff>171062</xdr:rowOff>
    </xdr:from>
    <xdr:to>
      <xdr:col>10</xdr:col>
      <xdr:colOff>165100</xdr:colOff>
      <xdr:row>53</xdr:row>
      <xdr:rowOff>101212</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968500" y="9086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xdr:col>
      <xdr:colOff>150205</xdr:colOff>
      <xdr:row>51</xdr:row>
      <xdr:rowOff>117739</xdr:rowOff>
    </xdr:from>
    <xdr:ext cx="690189"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1674205" y="886168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2,684,352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52</xdr:row>
      <xdr:rowOff>3538</xdr:rowOff>
    </xdr:from>
    <xdr:to>
      <xdr:col>6</xdr:col>
      <xdr:colOff>38100</xdr:colOff>
      <xdr:row>52</xdr:row>
      <xdr:rowOff>105138</xdr:rowOff>
    </xdr:to>
    <xdr:sp macro="" textlink="">
      <xdr:nvSpPr>
        <xdr:cNvPr id="148" name="楕円 147">
          <a:extLst>
            <a:ext uri="{FF2B5EF4-FFF2-40B4-BE49-F238E27FC236}">
              <a16:creationId xmlns:a16="http://schemas.microsoft.com/office/drawing/2014/main" id="{00000000-0008-0000-0700-000094000000}"/>
            </a:ext>
          </a:extLst>
        </xdr:cNvPr>
        <xdr:cNvSpPr/>
      </xdr:nvSpPr>
      <xdr:spPr>
        <a:xfrm>
          <a:off x="1079500" y="8918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23205</xdr:colOff>
      <xdr:row>50</xdr:row>
      <xdr:rowOff>121665</xdr:rowOff>
    </xdr:from>
    <xdr:ext cx="690189" cy="259045"/>
    <xdr:sp macro="" textlink="">
      <xdr:nvSpPr>
        <xdr:cNvPr id="149" name="テキスト ボックス 148">
          <a:extLst>
            <a:ext uri="{FF2B5EF4-FFF2-40B4-BE49-F238E27FC236}">
              <a16:creationId xmlns:a16="http://schemas.microsoft.com/office/drawing/2014/main" id="{00000000-0008-0000-0700-000095000000}"/>
            </a:ext>
          </a:extLst>
        </xdr:cNvPr>
        <xdr:cNvSpPr txBox="1"/>
      </xdr:nvSpPr>
      <xdr:spPr>
        <a:xfrm>
          <a:off x="785205" y="869416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3,124,047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7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a:extLst>
            <a:ext uri="{FF2B5EF4-FFF2-40B4-BE49-F238E27FC236}">
              <a16:creationId xmlns:a16="http://schemas.microsoft.com/office/drawing/2014/main" id="{00000000-0008-0000-07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157483</xdr:rowOff>
    </xdr:from>
    <xdr:to>
      <xdr:col>24</xdr:col>
      <xdr:colOff>62865</xdr:colOff>
      <xdr:row>79</xdr:row>
      <xdr:rowOff>62161</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4633595" y="12330433"/>
          <a:ext cx="1270" cy="12762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65988</xdr:rowOff>
    </xdr:from>
    <xdr:ext cx="599010" cy="259045"/>
    <xdr:sp macro="" textlink="">
      <xdr:nvSpPr>
        <xdr:cNvPr id="173" name="民生費最小値テキスト">
          <a:extLst>
            <a:ext uri="{FF2B5EF4-FFF2-40B4-BE49-F238E27FC236}">
              <a16:creationId xmlns:a16="http://schemas.microsoft.com/office/drawing/2014/main" id="{00000000-0008-0000-0700-0000AD000000}"/>
            </a:ext>
          </a:extLst>
        </xdr:cNvPr>
        <xdr:cNvSpPr txBox="1"/>
      </xdr:nvSpPr>
      <xdr:spPr>
        <a:xfrm>
          <a:off x="4686300" y="13610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62161</xdr:rowOff>
    </xdr:from>
    <xdr:to>
      <xdr:col>24</xdr:col>
      <xdr:colOff>152400</xdr:colOff>
      <xdr:row>79</xdr:row>
      <xdr:rowOff>62161</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3606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104160</xdr:rowOff>
    </xdr:from>
    <xdr:ext cx="599010" cy="259045"/>
    <xdr:sp macro="" textlink="">
      <xdr:nvSpPr>
        <xdr:cNvPr id="175" name="民生費最大値テキスト">
          <a:extLst>
            <a:ext uri="{FF2B5EF4-FFF2-40B4-BE49-F238E27FC236}">
              <a16:creationId xmlns:a16="http://schemas.microsoft.com/office/drawing/2014/main" id="{00000000-0008-0000-0700-0000AF000000}"/>
            </a:ext>
          </a:extLst>
        </xdr:cNvPr>
        <xdr:cNvSpPr txBox="1"/>
      </xdr:nvSpPr>
      <xdr:spPr>
        <a:xfrm>
          <a:off x="4686300" y="12105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717,221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157483</xdr:rowOff>
    </xdr:from>
    <xdr:to>
      <xdr:col>24</xdr:col>
      <xdr:colOff>152400</xdr:colOff>
      <xdr:row>71</xdr:row>
      <xdr:rowOff>157483</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2330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143026</xdr:rowOff>
    </xdr:from>
    <xdr:to>
      <xdr:col>24</xdr:col>
      <xdr:colOff>63500</xdr:colOff>
      <xdr:row>76</xdr:row>
      <xdr:rowOff>60133</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3797300" y="13001776"/>
          <a:ext cx="838200" cy="88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105810</xdr:rowOff>
    </xdr:from>
    <xdr:ext cx="599010" cy="259045"/>
    <xdr:sp macro="" textlink="">
      <xdr:nvSpPr>
        <xdr:cNvPr id="178" name="民生費平均値テキスト">
          <a:extLst>
            <a:ext uri="{FF2B5EF4-FFF2-40B4-BE49-F238E27FC236}">
              <a16:creationId xmlns:a16="http://schemas.microsoft.com/office/drawing/2014/main" id="{00000000-0008-0000-0700-0000B2000000}"/>
            </a:ext>
          </a:extLst>
        </xdr:cNvPr>
        <xdr:cNvSpPr txBox="1"/>
      </xdr:nvSpPr>
      <xdr:spPr>
        <a:xfrm>
          <a:off x="4686300" y="1330746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127383</xdr:rowOff>
    </xdr:from>
    <xdr:to>
      <xdr:col>24</xdr:col>
      <xdr:colOff>114300</xdr:colOff>
      <xdr:row>78</xdr:row>
      <xdr:rowOff>57533</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4584700" y="13329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60133</xdr:rowOff>
    </xdr:from>
    <xdr:to>
      <xdr:col>19</xdr:col>
      <xdr:colOff>177800</xdr:colOff>
      <xdr:row>77</xdr:row>
      <xdr:rowOff>69794</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908300" y="13090333"/>
          <a:ext cx="889000" cy="181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129282</xdr:rowOff>
    </xdr:from>
    <xdr:to>
      <xdr:col>20</xdr:col>
      <xdr:colOff>38100</xdr:colOff>
      <xdr:row>78</xdr:row>
      <xdr:rowOff>59432</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3746500" y="1333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50559</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3497795" y="134236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69794</xdr:rowOff>
    </xdr:from>
    <xdr:to>
      <xdr:col>15</xdr:col>
      <xdr:colOff>50800</xdr:colOff>
      <xdr:row>77</xdr:row>
      <xdr:rowOff>78645</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2019300" y="13271444"/>
          <a:ext cx="889000" cy="8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151957</xdr:rowOff>
    </xdr:from>
    <xdr:to>
      <xdr:col>15</xdr:col>
      <xdr:colOff>101600</xdr:colOff>
      <xdr:row>78</xdr:row>
      <xdr:rowOff>82107</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2857500" y="13353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73234</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2608795" y="13446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78645</xdr:rowOff>
    </xdr:from>
    <xdr:to>
      <xdr:col>10</xdr:col>
      <xdr:colOff>114300</xdr:colOff>
      <xdr:row>77</xdr:row>
      <xdr:rowOff>107459</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1130300" y="13280295"/>
          <a:ext cx="889000" cy="28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8209</xdr:rowOff>
    </xdr:from>
    <xdr:to>
      <xdr:col>10</xdr:col>
      <xdr:colOff>165100</xdr:colOff>
      <xdr:row>78</xdr:row>
      <xdr:rowOff>109809</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968500" y="13381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100936</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1719795" y="134740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3735</xdr:rowOff>
    </xdr:from>
    <xdr:to>
      <xdr:col>6</xdr:col>
      <xdr:colOff>38100</xdr:colOff>
      <xdr:row>78</xdr:row>
      <xdr:rowOff>105335</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079500" y="13376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96462</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830795" y="134695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92226</xdr:rowOff>
    </xdr:from>
    <xdr:to>
      <xdr:col>24</xdr:col>
      <xdr:colOff>114300</xdr:colOff>
      <xdr:row>76</xdr:row>
      <xdr:rowOff>22377</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4584700" y="1295097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115103</xdr:rowOff>
    </xdr:from>
    <xdr:ext cx="599010" cy="259045"/>
    <xdr:sp macro="" textlink="">
      <xdr:nvSpPr>
        <xdr:cNvPr id="197" name="民生費該当値テキスト">
          <a:extLst>
            <a:ext uri="{FF2B5EF4-FFF2-40B4-BE49-F238E27FC236}">
              <a16:creationId xmlns:a16="http://schemas.microsoft.com/office/drawing/2014/main" id="{00000000-0008-0000-0700-0000C5000000}"/>
            </a:ext>
          </a:extLst>
        </xdr:cNvPr>
        <xdr:cNvSpPr txBox="1"/>
      </xdr:nvSpPr>
      <xdr:spPr>
        <a:xfrm>
          <a:off x="4686300" y="12802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423,545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9333</xdr:rowOff>
    </xdr:from>
    <xdr:to>
      <xdr:col>20</xdr:col>
      <xdr:colOff>38100</xdr:colOff>
      <xdr:row>76</xdr:row>
      <xdr:rowOff>110933</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3746500" y="13039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127461</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3497795" y="128147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18994</xdr:rowOff>
    </xdr:from>
    <xdr:to>
      <xdr:col>15</xdr:col>
      <xdr:colOff>101600</xdr:colOff>
      <xdr:row>77</xdr:row>
      <xdr:rowOff>120594</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2857500" y="13220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137121</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2608795" y="129958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27845</xdr:rowOff>
    </xdr:from>
    <xdr:to>
      <xdr:col>10</xdr:col>
      <xdr:colOff>165100</xdr:colOff>
      <xdr:row>77</xdr:row>
      <xdr:rowOff>129445</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968500" y="13229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145972</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1719795" y="130047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56659</xdr:rowOff>
    </xdr:from>
    <xdr:to>
      <xdr:col>6</xdr:col>
      <xdr:colOff>38100</xdr:colOff>
      <xdr:row>77</xdr:row>
      <xdr:rowOff>158259</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079500" y="13258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3336</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830795" y="130335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61300</xdr:rowOff>
    </xdr:from>
    <xdr:to>
      <xdr:col>24</xdr:col>
      <xdr:colOff>62865</xdr:colOff>
      <xdr:row>98</xdr:row>
      <xdr:rowOff>145334</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491800"/>
          <a:ext cx="1270" cy="14556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149161</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951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145334</xdr:rowOff>
    </xdr:from>
    <xdr:to>
      <xdr:col>24</xdr:col>
      <xdr:colOff>152400</xdr:colOff>
      <xdr:row>98</xdr:row>
      <xdr:rowOff>145334</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9474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7977</xdr:rowOff>
    </xdr:from>
    <xdr:ext cx="599010"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267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801,155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61300</xdr:rowOff>
    </xdr:from>
    <xdr:to>
      <xdr:col>24</xdr:col>
      <xdr:colOff>152400</xdr:colOff>
      <xdr:row>90</xdr:row>
      <xdr:rowOff>61300</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49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37314</xdr:rowOff>
    </xdr:from>
    <xdr:to>
      <xdr:col>24</xdr:col>
      <xdr:colOff>63500</xdr:colOff>
      <xdr:row>92</xdr:row>
      <xdr:rowOff>87006</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3797300" y="15810714"/>
          <a:ext cx="838200" cy="49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29579</xdr:rowOff>
    </xdr:from>
    <xdr:ext cx="599010"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6602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51152</xdr:rowOff>
    </xdr:from>
    <xdr:to>
      <xdr:col>24</xdr:col>
      <xdr:colOff>114300</xdr:colOff>
      <xdr:row>97</xdr:row>
      <xdr:rowOff>152752</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681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89</xdr:row>
      <xdr:rowOff>134624</xdr:rowOff>
    </xdr:from>
    <xdr:to>
      <xdr:col>19</xdr:col>
      <xdr:colOff>177800</xdr:colOff>
      <xdr:row>92</xdr:row>
      <xdr:rowOff>37314</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2908300" y="15393674"/>
          <a:ext cx="889000" cy="417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59830</xdr:rowOff>
    </xdr:from>
    <xdr:to>
      <xdr:col>20</xdr:col>
      <xdr:colOff>38100</xdr:colOff>
      <xdr:row>97</xdr:row>
      <xdr:rowOff>161430</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69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152557</xdr:rowOff>
    </xdr:from>
    <xdr:ext cx="599010"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497795" y="16783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89</xdr:row>
      <xdr:rowOff>134624</xdr:rowOff>
    </xdr:from>
    <xdr:to>
      <xdr:col>15</xdr:col>
      <xdr:colOff>50800</xdr:colOff>
      <xdr:row>95</xdr:row>
      <xdr:rowOff>117494</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5393674"/>
          <a:ext cx="889000" cy="1011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79149</xdr:rowOff>
    </xdr:from>
    <xdr:to>
      <xdr:col>15</xdr:col>
      <xdr:colOff>101600</xdr:colOff>
      <xdr:row>98</xdr:row>
      <xdr:rowOff>9299</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70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426</xdr:rowOff>
    </xdr:from>
    <xdr:ext cx="599010"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08795" y="16802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117494</xdr:rowOff>
    </xdr:from>
    <xdr:to>
      <xdr:col>10</xdr:col>
      <xdr:colOff>114300</xdr:colOff>
      <xdr:row>95</xdr:row>
      <xdr:rowOff>125006</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6405244"/>
          <a:ext cx="889000" cy="7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77510</xdr:rowOff>
    </xdr:from>
    <xdr:to>
      <xdr:col>10</xdr:col>
      <xdr:colOff>165100</xdr:colOff>
      <xdr:row>98</xdr:row>
      <xdr:rowOff>7660</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70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170237</xdr:rowOff>
    </xdr:from>
    <xdr:ext cx="59901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19795" y="16800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52591</xdr:rowOff>
    </xdr:from>
    <xdr:to>
      <xdr:col>6</xdr:col>
      <xdr:colOff>38100</xdr:colOff>
      <xdr:row>97</xdr:row>
      <xdr:rowOff>154191</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683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145318</xdr:rowOff>
    </xdr:from>
    <xdr:ext cx="59901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30795" y="167759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36206</xdr:rowOff>
    </xdr:from>
    <xdr:to>
      <xdr:col>24</xdr:col>
      <xdr:colOff>114300</xdr:colOff>
      <xdr:row>92</xdr:row>
      <xdr:rowOff>137806</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5809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59083</xdr:rowOff>
    </xdr:from>
    <xdr:ext cx="599010"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5661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607,661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91</xdr:row>
      <xdr:rowOff>157964</xdr:rowOff>
    </xdr:from>
    <xdr:to>
      <xdr:col>20</xdr:col>
      <xdr:colOff>38100</xdr:colOff>
      <xdr:row>92</xdr:row>
      <xdr:rowOff>88114</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5759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90</xdr:row>
      <xdr:rowOff>104641</xdr:rowOff>
    </xdr:from>
    <xdr:ext cx="59901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497795" y="155351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89</xdr:row>
      <xdr:rowOff>83824</xdr:rowOff>
    </xdr:from>
    <xdr:to>
      <xdr:col>15</xdr:col>
      <xdr:colOff>101600</xdr:colOff>
      <xdr:row>90</xdr:row>
      <xdr:rowOff>13974</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5342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88</xdr:row>
      <xdr:rowOff>30501</xdr:rowOff>
    </xdr:from>
    <xdr:ext cx="59901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08795" y="15118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66694</xdr:rowOff>
    </xdr:from>
    <xdr:to>
      <xdr:col>10</xdr:col>
      <xdr:colOff>165100</xdr:colOff>
      <xdr:row>95</xdr:row>
      <xdr:rowOff>168294</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354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13371</xdr:rowOff>
    </xdr:from>
    <xdr:ext cx="599010"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19795" y="161296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74206</xdr:rowOff>
    </xdr:from>
    <xdr:to>
      <xdr:col>6</xdr:col>
      <xdr:colOff>38100</xdr:colOff>
      <xdr:row>96</xdr:row>
      <xdr:rowOff>4356</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361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20883</xdr:rowOff>
    </xdr:from>
    <xdr:ext cx="599010"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30795" y="16137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127356</xdr:rowOff>
    </xdr:from>
    <xdr:to>
      <xdr:col>54</xdr:col>
      <xdr:colOff>189865</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270856"/>
          <a:ext cx="1270" cy="1460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53890</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4044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74033</xdr:rowOff>
    </xdr:from>
    <xdr:ext cx="534377"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046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76,648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127356</xdr:rowOff>
    </xdr:from>
    <xdr:to>
      <xdr:col>55</xdr:col>
      <xdr:colOff>88900</xdr:colOff>
      <xdr:row>30</xdr:row>
      <xdr:rowOff>127356</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270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142791</xdr:rowOff>
    </xdr:from>
    <xdr:ext cx="469744"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4864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119914</xdr:rowOff>
    </xdr:from>
    <xdr:to>
      <xdr:col>55</xdr:col>
      <xdr:colOff>50800</xdr:colOff>
      <xdr:row>39</xdr:row>
      <xdr:rowOff>50064</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63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117228</xdr:rowOff>
    </xdr:from>
    <xdr:to>
      <xdr:col>50</xdr:col>
      <xdr:colOff>165100</xdr:colOff>
      <xdr:row>39</xdr:row>
      <xdr:rowOff>47378</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63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63904</xdr:rowOff>
    </xdr:from>
    <xdr:ext cx="469744"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04428" y="6407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104425</xdr:rowOff>
    </xdr:from>
    <xdr:to>
      <xdr:col>46</xdr:col>
      <xdr:colOff>38100</xdr:colOff>
      <xdr:row>39</xdr:row>
      <xdr:rowOff>34575</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61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51103</xdr:rowOff>
    </xdr:from>
    <xdr:ext cx="469744"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15428" y="6394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44450</xdr:rowOff>
    </xdr:from>
    <xdr:to>
      <xdr:col>41</xdr:col>
      <xdr:colOff>50800</xdr:colOff>
      <xdr:row>39</xdr:row>
      <xdr:rowOff>44450</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98978</xdr:rowOff>
    </xdr:from>
    <xdr:to>
      <xdr:col>41</xdr:col>
      <xdr:colOff>101600</xdr:colOff>
      <xdr:row>39</xdr:row>
      <xdr:rowOff>29128</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614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45654</xdr:rowOff>
    </xdr:from>
    <xdr:ext cx="469744"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26428" y="6389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112351</xdr:rowOff>
    </xdr:from>
    <xdr:to>
      <xdr:col>36</xdr:col>
      <xdr:colOff>165100</xdr:colOff>
      <xdr:row>39</xdr:row>
      <xdr:rowOff>42501</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627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59028</xdr:rowOff>
    </xdr:from>
    <xdr:ext cx="469744"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37428" y="6402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98340</xdr:rowOff>
    </xdr:from>
    <xdr:ext cx="249299"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661344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55459</xdr:rowOff>
    </xdr:from>
    <xdr:to>
      <xdr:col>54</xdr:col>
      <xdr:colOff>189865</xdr:colOff>
      <xdr:row>58</xdr:row>
      <xdr:rowOff>138065</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799409"/>
          <a:ext cx="1270" cy="1282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141892</xdr:rowOff>
    </xdr:from>
    <xdr:ext cx="378565"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0859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138065</xdr:rowOff>
    </xdr:from>
    <xdr:to>
      <xdr:col>55</xdr:col>
      <xdr:colOff>88900</xdr:colOff>
      <xdr:row>58</xdr:row>
      <xdr:rowOff>138065</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082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2136</xdr:rowOff>
    </xdr:from>
    <xdr:ext cx="599010"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5746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561,851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55459</xdr:rowOff>
    </xdr:from>
    <xdr:to>
      <xdr:col>55</xdr:col>
      <xdr:colOff>88900</xdr:colOff>
      <xdr:row>51</xdr:row>
      <xdr:rowOff>55459</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799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69154</xdr:rowOff>
    </xdr:from>
    <xdr:to>
      <xdr:col>55</xdr:col>
      <xdr:colOff>0</xdr:colOff>
      <xdr:row>56</xdr:row>
      <xdr:rowOff>89017</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9639300" y="9670354"/>
          <a:ext cx="838200" cy="19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163138</xdr:rowOff>
    </xdr:from>
    <xdr:ext cx="599010"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76433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13261</xdr:rowOff>
    </xdr:from>
    <xdr:to>
      <xdr:col>55</xdr:col>
      <xdr:colOff>50800</xdr:colOff>
      <xdr:row>57</xdr:row>
      <xdr:rowOff>114861</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785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52</xdr:row>
      <xdr:rowOff>154264</xdr:rowOff>
    </xdr:from>
    <xdr:to>
      <xdr:col>50</xdr:col>
      <xdr:colOff>114300</xdr:colOff>
      <xdr:row>56</xdr:row>
      <xdr:rowOff>89017</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8750300" y="9069664"/>
          <a:ext cx="889000" cy="620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8767</xdr:rowOff>
    </xdr:from>
    <xdr:to>
      <xdr:col>50</xdr:col>
      <xdr:colOff>165100</xdr:colOff>
      <xdr:row>57</xdr:row>
      <xdr:rowOff>110367</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781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101494</xdr:rowOff>
    </xdr:from>
    <xdr:ext cx="599010"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339795" y="9874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52</xdr:row>
      <xdr:rowOff>154264</xdr:rowOff>
    </xdr:from>
    <xdr:to>
      <xdr:col>45</xdr:col>
      <xdr:colOff>177800</xdr:colOff>
      <xdr:row>54</xdr:row>
      <xdr:rowOff>135861</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7861300" y="9069664"/>
          <a:ext cx="889000" cy="324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136682</xdr:rowOff>
    </xdr:from>
    <xdr:to>
      <xdr:col>46</xdr:col>
      <xdr:colOff>38100</xdr:colOff>
      <xdr:row>57</xdr:row>
      <xdr:rowOff>66832</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737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57959</xdr:rowOff>
    </xdr:from>
    <xdr:ext cx="599010"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450795" y="9830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135861</xdr:rowOff>
    </xdr:from>
    <xdr:to>
      <xdr:col>41</xdr:col>
      <xdr:colOff>50800</xdr:colOff>
      <xdr:row>56</xdr:row>
      <xdr:rowOff>119364</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6972300" y="9394161"/>
          <a:ext cx="889000" cy="326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167223</xdr:rowOff>
    </xdr:from>
    <xdr:to>
      <xdr:col>41</xdr:col>
      <xdr:colOff>101600</xdr:colOff>
      <xdr:row>57</xdr:row>
      <xdr:rowOff>97373</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768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88500</xdr:rowOff>
    </xdr:from>
    <xdr:ext cx="59901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561795" y="98611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8874</xdr:rowOff>
    </xdr:from>
    <xdr:to>
      <xdr:col>36</xdr:col>
      <xdr:colOff>165100</xdr:colOff>
      <xdr:row>57</xdr:row>
      <xdr:rowOff>110474</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781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101601</xdr:rowOff>
    </xdr:from>
    <xdr:ext cx="59901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672795" y="9874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18354</xdr:rowOff>
    </xdr:from>
    <xdr:to>
      <xdr:col>55</xdr:col>
      <xdr:colOff>50800</xdr:colOff>
      <xdr:row>56</xdr:row>
      <xdr:rowOff>119954</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9619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41231</xdr:rowOff>
    </xdr:from>
    <xdr:ext cx="599010"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4709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38217</xdr:rowOff>
    </xdr:from>
    <xdr:to>
      <xdr:col>50</xdr:col>
      <xdr:colOff>165100</xdr:colOff>
      <xdr:row>56</xdr:row>
      <xdr:rowOff>139817</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9639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54</xdr:row>
      <xdr:rowOff>156344</xdr:rowOff>
    </xdr:from>
    <xdr:ext cx="59901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339795" y="94146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52</xdr:row>
      <xdr:rowOff>103464</xdr:rowOff>
    </xdr:from>
    <xdr:to>
      <xdr:col>46</xdr:col>
      <xdr:colOff>38100</xdr:colOff>
      <xdr:row>53</xdr:row>
      <xdr:rowOff>33614</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9018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51</xdr:row>
      <xdr:rowOff>50141</xdr:rowOff>
    </xdr:from>
    <xdr:ext cx="59901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450795" y="8794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85061</xdr:rowOff>
    </xdr:from>
    <xdr:to>
      <xdr:col>41</xdr:col>
      <xdr:colOff>101600</xdr:colOff>
      <xdr:row>55</xdr:row>
      <xdr:rowOff>15211</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9343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53</xdr:row>
      <xdr:rowOff>31738</xdr:rowOff>
    </xdr:from>
    <xdr:ext cx="59901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561795" y="9118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68564</xdr:rowOff>
    </xdr:from>
    <xdr:to>
      <xdr:col>36</xdr:col>
      <xdr:colOff>165100</xdr:colOff>
      <xdr:row>56</xdr:row>
      <xdr:rowOff>170164</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9669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15241</xdr:rowOff>
    </xdr:from>
    <xdr:ext cx="599010"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672795" y="94449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113643</xdr:rowOff>
    </xdr:from>
    <xdr:to>
      <xdr:col>54</xdr:col>
      <xdr:colOff>189865</xdr:colOff>
      <xdr:row>79</xdr:row>
      <xdr:rowOff>42208</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286593"/>
          <a:ext cx="1270" cy="13001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46035</xdr:rowOff>
    </xdr:from>
    <xdr:ext cx="469744"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590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42208</xdr:rowOff>
    </xdr:from>
    <xdr:to>
      <xdr:col>55</xdr:col>
      <xdr:colOff>88900</xdr:colOff>
      <xdr:row>79</xdr:row>
      <xdr:rowOff>42208</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586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60320</xdr:rowOff>
    </xdr:from>
    <xdr:ext cx="599010"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2061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683,678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113643</xdr:rowOff>
    </xdr:from>
    <xdr:to>
      <xdr:col>55</xdr:col>
      <xdr:colOff>88900</xdr:colOff>
      <xdr:row>71</xdr:row>
      <xdr:rowOff>113643</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286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147320</xdr:rowOff>
    </xdr:from>
    <xdr:to>
      <xdr:col>55</xdr:col>
      <xdr:colOff>0</xdr:colOff>
      <xdr:row>76</xdr:row>
      <xdr:rowOff>110742</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9639300" y="13006070"/>
          <a:ext cx="838200" cy="134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142226</xdr:rowOff>
    </xdr:from>
    <xdr:ext cx="534377"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33438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163799</xdr:rowOff>
    </xdr:from>
    <xdr:to>
      <xdr:col>55</xdr:col>
      <xdr:colOff>50800</xdr:colOff>
      <xdr:row>78</xdr:row>
      <xdr:rowOff>93949</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365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110742</xdr:rowOff>
    </xdr:from>
    <xdr:to>
      <xdr:col>50</xdr:col>
      <xdr:colOff>114300</xdr:colOff>
      <xdr:row>76</xdr:row>
      <xdr:rowOff>167258</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8750300" y="13140942"/>
          <a:ext cx="889000" cy="56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165207</xdr:rowOff>
    </xdr:from>
    <xdr:to>
      <xdr:col>50</xdr:col>
      <xdr:colOff>165100</xdr:colOff>
      <xdr:row>78</xdr:row>
      <xdr:rowOff>95357</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366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86484</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372111" y="13459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136616</xdr:rowOff>
    </xdr:from>
    <xdr:to>
      <xdr:col>45</xdr:col>
      <xdr:colOff>177800</xdr:colOff>
      <xdr:row>76</xdr:row>
      <xdr:rowOff>167258</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7861300" y="13166816"/>
          <a:ext cx="889000" cy="30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138198</xdr:rowOff>
    </xdr:from>
    <xdr:to>
      <xdr:col>46</xdr:col>
      <xdr:colOff>38100</xdr:colOff>
      <xdr:row>78</xdr:row>
      <xdr:rowOff>68348</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3339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78</xdr:row>
      <xdr:rowOff>59475</xdr:rowOff>
    </xdr:from>
    <xdr:ext cx="599010"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450795" y="134325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136616</xdr:rowOff>
    </xdr:from>
    <xdr:to>
      <xdr:col>41</xdr:col>
      <xdr:colOff>50800</xdr:colOff>
      <xdr:row>77</xdr:row>
      <xdr:rowOff>1536</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6972300" y="13166816"/>
          <a:ext cx="889000" cy="36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11219</xdr:rowOff>
    </xdr:from>
    <xdr:to>
      <xdr:col>41</xdr:col>
      <xdr:colOff>101600</xdr:colOff>
      <xdr:row>78</xdr:row>
      <xdr:rowOff>112819</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384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103946</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594111" y="13477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18495</xdr:rowOff>
    </xdr:from>
    <xdr:to>
      <xdr:col>36</xdr:col>
      <xdr:colOff>165100</xdr:colOff>
      <xdr:row>78</xdr:row>
      <xdr:rowOff>120095</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391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111222</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05111" y="13484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96520</xdr:rowOff>
    </xdr:from>
    <xdr:to>
      <xdr:col>55</xdr:col>
      <xdr:colOff>50800</xdr:colOff>
      <xdr:row>76</xdr:row>
      <xdr:rowOff>26670</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2955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119397</xdr:rowOff>
    </xdr:from>
    <xdr:ext cx="599010"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28066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306,000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59942</xdr:rowOff>
    </xdr:from>
    <xdr:to>
      <xdr:col>50</xdr:col>
      <xdr:colOff>165100</xdr:colOff>
      <xdr:row>76</xdr:row>
      <xdr:rowOff>161542</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3090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75</xdr:row>
      <xdr:rowOff>6619</xdr:rowOff>
    </xdr:from>
    <xdr:ext cx="59901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339795" y="12865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116458</xdr:rowOff>
    </xdr:from>
    <xdr:to>
      <xdr:col>46</xdr:col>
      <xdr:colOff>38100</xdr:colOff>
      <xdr:row>77</xdr:row>
      <xdr:rowOff>46608</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3146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75</xdr:row>
      <xdr:rowOff>63135</xdr:rowOff>
    </xdr:from>
    <xdr:ext cx="59901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450795" y="129218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85816</xdr:rowOff>
    </xdr:from>
    <xdr:to>
      <xdr:col>41</xdr:col>
      <xdr:colOff>101600</xdr:colOff>
      <xdr:row>77</xdr:row>
      <xdr:rowOff>15966</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116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75</xdr:row>
      <xdr:rowOff>32493</xdr:rowOff>
    </xdr:from>
    <xdr:ext cx="599010"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561795" y="12891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122186</xdr:rowOff>
    </xdr:from>
    <xdr:to>
      <xdr:col>36</xdr:col>
      <xdr:colOff>165100</xdr:colOff>
      <xdr:row>77</xdr:row>
      <xdr:rowOff>52336</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152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75</xdr:row>
      <xdr:rowOff>68863</xdr:rowOff>
    </xdr:from>
    <xdr:ext cx="599010"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672795" y="129276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93</xdr:row>
      <xdr:rowOff>168927</xdr:rowOff>
    </xdr:from>
    <xdr:ext cx="685572"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5918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90</xdr:row>
      <xdr:rowOff>111777</xdr:rowOff>
    </xdr:from>
    <xdr:ext cx="685572"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5918428" y="15542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土木費グラフ枠">
          <a:extLst>
            <a:ext uri="{FF2B5EF4-FFF2-40B4-BE49-F238E27FC236}">
              <a16:creationId xmlns:a16="http://schemas.microsoft.com/office/drawing/2014/main" id="{00000000-0008-0000-0700-0000C2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114091</xdr:rowOff>
    </xdr:from>
    <xdr:to>
      <xdr:col>54</xdr:col>
      <xdr:colOff>189865</xdr:colOff>
      <xdr:row>98</xdr:row>
      <xdr:rowOff>3425</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flipV="1">
          <a:off x="10475595" y="15544591"/>
          <a:ext cx="1270" cy="1260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7252</xdr:rowOff>
    </xdr:from>
    <xdr:ext cx="534377" cy="259045"/>
    <xdr:sp macro="" textlink="">
      <xdr:nvSpPr>
        <xdr:cNvPr id="452" name="土木費最小値テキスト">
          <a:extLst>
            <a:ext uri="{FF2B5EF4-FFF2-40B4-BE49-F238E27FC236}">
              <a16:creationId xmlns:a16="http://schemas.microsoft.com/office/drawing/2014/main" id="{00000000-0008-0000-0700-0000C4010000}"/>
            </a:ext>
          </a:extLst>
        </xdr:cNvPr>
        <xdr:cNvSpPr txBox="1"/>
      </xdr:nvSpPr>
      <xdr:spPr>
        <a:xfrm>
          <a:off x="10528300" y="16809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3425</xdr:rowOff>
    </xdr:from>
    <xdr:to>
      <xdr:col>55</xdr:col>
      <xdr:colOff>88900</xdr:colOff>
      <xdr:row>98</xdr:row>
      <xdr:rowOff>3425</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10388600" y="16805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60768</xdr:rowOff>
    </xdr:from>
    <xdr:ext cx="690189" cy="259045"/>
    <xdr:sp macro="" textlink="">
      <xdr:nvSpPr>
        <xdr:cNvPr id="454" name="土木費最大値テキスト">
          <a:extLst>
            <a:ext uri="{FF2B5EF4-FFF2-40B4-BE49-F238E27FC236}">
              <a16:creationId xmlns:a16="http://schemas.microsoft.com/office/drawing/2014/main" id="{00000000-0008-0000-0700-0000C6010000}"/>
            </a:ext>
          </a:extLst>
        </xdr:cNvPr>
        <xdr:cNvSpPr txBox="1"/>
      </xdr:nvSpPr>
      <xdr:spPr>
        <a:xfrm>
          <a:off x="10528300" y="1531981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2,244,810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114091</xdr:rowOff>
    </xdr:from>
    <xdr:to>
      <xdr:col>55</xdr:col>
      <xdr:colOff>88900</xdr:colOff>
      <xdr:row>90</xdr:row>
      <xdr:rowOff>114091</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10388600" y="155445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4656</xdr:rowOff>
    </xdr:from>
    <xdr:to>
      <xdr:col>55</xdr:col>
      <xdr:colOff>0</xdr:colOff>
      <xdr:row>95</xdr:row>
      <xdr:rowOff>154019</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flipV="1">
          <a:off x="9639300" y="16120956"/>
          <a:ext cx="838200" cy="320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26956</xdr:rowOff>
    </xdr:from>
    <xdr:ext cx="599010" cy="259045"/>
    <xdr:sp macro="" textlink="">
      <xdr:nvSpPr>
        <xdr:cNvPr id="457" name="土木費平均値テキスト">
          <a:extLst>
            <a:ext uri="{FF2B5EF4-FFF2-40B4-BE49-F238E27FC236}">
              <a16:creationId xmlns:a16="http://schemas.microsoft.com/office/drawing/2014/main" id="{00000000-0008-0000-0700-0000C9010000}"/>
            </a:ext>
          </a:extLst>
        </xdr:cNvPr>
        <xdr:cNvSpPr txBox="1"/>
      </xdr:nvSpPr>
      <xdr:spPr>
        <a:xfrm>
          <a:off x="10528300" y="166576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48529</xdr:rowOff>
    </xdr:from>
    <xdr:to>
      <xdr:col>55</xdr:col>
      <xdr:colOff>50800</xdr:colOff>
      <xdr:row>97</xdr:row>
      <xdr:rowOff>150129</xdr:rowOff>
    </xdr:to>
    <xdr:sp macro="" textlink="">
      <xdr:nvSpPr>
        <xdr:cNvPr id="458" name="フローチャート: 判断 457">
          <a:extLst>
            <a:ext uri="{FF2B5EF4-FFF2-40B4-BE49-F238E27FC236}">
              <a16:creationId xmlns:a16="http://schemas.microsoft.com/office/drawing/2014/main" id="{00000000-0008-0000-0700-0000CA010000}"/>
            </a:ext>
          </a:extLst>
        </xdr:cNvPr>
        <xdr:cNvSpPr/>
      </xdr:nvSpPr>
      <xdr:spPr>
        <a:xfrm>
          <a:off x="10426700" y="16679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1659</xdr:rowOff>
    </xdr:from>
    <xdr:to>
      <xdr:col>50</xdr:col>
      <xdr:colOff>114300</xdr:colOff>
      <xdr:row>95</xdr:row>
      <xdr:rowOff>154019</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8750300" y="16289409"/>
          <a:ext cx="889000" cy="152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37824</xdr:rowOff>
    </xdr:from>
    <xdr:to>
      <xdr:col>50</xdr:col>
      <xdr:colOff>165100</xdr:colOff>
      <xdr:row>97</xdr:row>
      <xdr:rowOff>139424</xdr:rowOff>
    </xdr:to>
    <xdr:sp macro="" textlink="">
      <xdr:nvSpPr>
        <xdr:cNvPr id="460" name="フローチャート: 判断 459">
          <a:extLst>
            <a:ext uri="{FF2B5EF4-FFF2-40B4-BE49-F238E27FC236}">
              <a16:creationId xmlns:a16="http://schemas.microsoft.com/office/drawing/2014/main" id="{00000000-0008-0000-0700-0000CC010000}"/>
            </a:ext>
          </a:extLst>
        </xdr:cNvPr>
        <xdr:cNvSpPr/>
      </xdr:nvSpPr>
      <xdr:spPr>
        <a:xfrm>
          <a:off x="9588500" y="16668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97</xdr:row>
      <xdr:rowOff>130551</xdr:rowOff>
    </xdr:from>
    <xdr:ext cx="599010" cy="259045"/>
    <xdr:sp macro="" textlink="">
      <xdr:nvSpPr>
        <xdr:cNvPr id="461" name="テキスト ボックス 460">
          <a:extLst>
            <a:ext uri="{FF2B5EF4-FFF2-40B4-BE49-F238E27FC236}">
              <a16:creationId xmlns:a16="http://schemas.microsoft.com/office/drawing/2014/main" id="{00000000-0008-0000-0700-0000CD010000}"/>
            </a:ext>
          </a:extLst>
        </xdr:cNvPr>
        <xdr:cNvSpPr txBox="1"/>
      </xdr:nvSpPr>
      <xdr:spPr>
        <a:xfrm>
          <a:off x="9339795" y="167612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1659</xdr:rowOff>
    </xdr:from>
    <xdr:to>
      <xdr:col>45</xdr:col>
      <xdr:colOff>177800</xdr:colOff>
      <xdr:row>96</xdr:row>
      <xdr:rowOff>45918</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7861300" y="16289409"/>
          <a:ext cx="889000" cy="215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52970</xdr:rowOff>
    </xdr:from>
    <xdr:to>
      <xdr:col>46</xdr:col>
      <xdr:colOff>38100</xdr:colOff>
      <xdr:row>97</xdr:row>
      <xdr:rowOff>154570</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8699500" y="16683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97</xdr:row>
      <xdr:rowOff>145697</xdr:rowOff>
    </xdr:from>
    <xdr:ext cx="599010"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8450795" y="167763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45918</xdr:rowOff>
    </xdr:from>
    <xdr:to>
      <xdr:col>41</xdr:col>
      <xdr:colOff>50800</xdr:colOff>
      <xdr:row>96</xdr:row>
      <xdr:rowOff>121639</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6972300" y="16505118"/>
          <a:ext cx="889000" cy="7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50639</xdr:rowOff>
    </xdr:from>
    <xdr:to>
      <xdr:col>41</xdr:col>
      <xdr:colOff>101600</xdr:colOff>
      <xdr:row>97</xdr:row>
      <xdr:rowOff>152239</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7810500" y="16681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97</xdr:row>
      <xdr:rowOff>143366</xdr:rowOff>
    </xdr:from>
    <xdr:ext cx="599010"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7561795" y="167740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53936</xdr:rowOff>
    </xdr:from>
    <xdr:to>
      <xdr:col>36</xdr:col>
      <xdr:colOff>165100</xdr:colOff>
      <xdr:row>97</xdr:row>
      <xdr:rowOff>155536</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6921500" y="1668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97</xdr:row>
      <xdr:rowOff>146663</xdr:rowOff>
    </xdr:from>
    <xdr:ext cx="59901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6672795" y="167773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93</xdr:row>
      <xdr:rowOff>125306</xdr:rowOff>
    </xdr:from>
    <xdr:to>
      <xdr:col>55</xdr:col>
      <xdr:colOff>50800</xdr:colOff>
      <xdr:row>94</xdr:row>
      <xdr:rowOff>55456</xdr:rowOff>
    </xdr:to>
    <xdr:sp macro="" textlink="">
      <xdr:nvSpPr>
        <xdr:cNvPr id="475" name="楕円 474">
          <a:extLst>
            <a:ext uri="{FF2B5EF4-FFF2-40B4-BE49-F238E27FC236}">
              <a16:creationId xmlns:a16="http://schemas.microsoft.com/office/drawing/2014/main" id="{00000000-0008-0000-0700-0000DB010000}"/>
            </a:ext>
          </a:extLst>
        </xdr:cNvPr>
        <xdr:cNvSpPr/>
      </xdr:nvSpPr>
      <xdr:spPr>
        <a:xfrm>
          <a:off x="10426700" y="16070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92</xdr:row>
      <xdr:rowOff>148183</xdr:rowOff>
    </xdr:from>
    <xdr:ext cx="690189" cy="259045"/>
    <xdr:sp macro="" textlink="">
      <xdr:nvSpPr>
        <xdr:cNvPr id="476" name="土木費該当値テキスト">
          <a:extLst>
            <a:ext uri="{FF2B5EF4-FFF2-40B4-BE49-F238E27FC236}">
              <a16:creationId xmlns:a16="http://schemas.microsoft.com/office/drawing/2014/main" id="{00000000-0008-0000-0700-0000DC010000}"/>
            </a:ext>
          </a:extLst>
        </xdr:cNvPr>
        <xdr:cNvSpPr txBox="1"/>
      </xdr:nvSpPr>
      <xdr:spPr>
        <a:xfrm>
          <a:off x="10528300" y="1592158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1,236,298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103219</xdr:rowOff>
    </xdr:from>
    <xdr:to>
      <xdr:col>50</xdr:col>
      <xdr:colOff>165100</xdr:colOff>
      <xdr:row>96</xdr:row>
      <xdr:rowOff>33369</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9588500" y="16390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94</xdr:row>
      <xdr:rowOff>49896</xdr:rowOff>
    </xdr:from>
    <xdr:ext cx="59901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339795" y="161661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122309</xdr:rowOff>
    </xdr:from>
    <xdr:to>
      <xdr:col>46</xdr:col>
      <xdr:colOff>38100</xdr:colOff>
      <xdr:row>95</xdr:row>
      <xdr:rowOff>52459</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8699500" y="16238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93</xdr:row>
      <xdr:rowOff>68986</xdr:rowOff>
    </xdr:from>
    <xdr:ext cx="59901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450795" y="16013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166568</xdr:rowOff>
    </xdr:from>
    <xdr:to>
      <xdr:col>41</xdr:col>
      <xdr:colOff>101600</xdr:colOff>
      <xdr:row>96</xdr:row>
      <xdr:rowOff>96718</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7810500" y="16454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94</xdr:row>
      <xdr:rowOff>113245</xdr:rowOff>
    </xdr:from>
    <xdr:ext cx="59901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7561795" y="162295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70839</xdr:rowOff>
    </xdr:from>
    <xdr:to>
      <xdr:col>36</xdr:col>
      <xdr:colOff>165100</xdr:colOff>
      <xdr:row>97</xdr:row>
      <xdr:rowOff>989</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6921500" y="16530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95</xdr:row>
      <xdr:rowOff>17516</xdr:rowOff>
    </xdr:from>
    <xdr:ext cx="59901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6672795" y="163052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a:extLst>
            <a:ext uri="{FF2B5EF4-FFF2-40B4-BE49-F238E27FC236}">
              <a16:creationId xmlns:a16="http://schemas.microsoft.com/office/drawing/2014/main" id="{00000000-0008-0000-0700-0000EE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消防費グラフ枠">
          <a:extLst>
            <a:ext uri="{FF2B5EF4-FFF2-40B4-BE49-F238E27FC236}">
              <a16:creationId xmlns:a16="http://schemas.microsoft.com/office/drawing/2014/main" id="{00000000-0008-0000-0700-0000FD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10142</xdr:rowOff>
    </xdr:from>
    <xdr:to>
      <xdr:col>85</xdr:col>
      <xdr:colOff>126364</xdr:colOff>
      <xdr:row>39</xdr:row>
      <xdr:rowOff>57410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flipV="1">
          <a:off x="16317595" y="5325092"/>
          <a:ext cx="1269" cy="1418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61237</xdr:rowOff>
    </xdr:from>
    <xdr:ext cx="534377" cy="259045"/>
    <xdr:sp macro="" textlink="">
      <xdr:nvSpPr>
        <xdr:cNvPr id="511" name="消防費最小値テキスト">
          <a:extLst>
            <a:ext uri="{FF2B5EF4-FFF2-40B4-BE49-F238E27FC236}">
              <a16:creationId xmlns:a16="http://schemas.microsoft.com/office/drawing/2014/main" id="{00000000-0008-0000-0700-0000FF010000}"/>
            </a:ext>
          </a:extLst>
        </xdr:cNvPr>
        <xdr:cNvSpPr txBox="1"/>
      </xdr:nvSpPr>
      <xdr:spPr>
        <a:xfrm>
          <a:off x="16370300" y="6747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57410</xdr:rowOff>
    </xdr:from>
    <xdr:to>
      <xdr:col>86</xdr:col>
      <xdr:colOff>25400</xdr:colOff>
      <xdr:row>39</xdr:row>
      <xdr:rowOff>57410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6230600" y="6743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128269</xdr:rowOff>
    </xdr:from>
    <xdr:ext cx="599010" cy="259045"/>
    <xdr:sp macro="" textlink="">
      <xdr:nvSpPr>
        <xdr:cNvPr id="513" name="消防費最大値テキスト">
          <a:extLst>
            <a:ext uri="{FF2B5EF4-FFF2-40B4-BE49-F238E27FC236}">
              <a16:creationId xmlns:a16="http://schemas.microsoft.com/office/drawing/2014/main" id="{00000000-0008-0000-0700-000001020000}"/>
            </a:ext>
          </a:extLst>
        </xdr:cNvPr>
        <xdr:cNvSpPr txBox="1"/>
      </xdr:nvSpPr>
      <xdr:spPr>
        <a:xfrm>
          <a:off x="16370300" y="5100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447,172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10142</xdr:rowOff>
    </xdr:from>
    <xdr:to>
      <xdr:col>86</xdr:col>
      <xdr:colOff>25400</xdr:colOff>
      <xdr:row>31</xdr:row>
      <xdr:rowOff>10142</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5325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11687</xdr:rowOff>
    </xdr:from>
    <xdr:to>
      <xdr:col>85</xdr:col>
      <xdr:colOff>127000</xdr:colOff>
      <xdr:row>39</xdr:row>
      <xdr:rowOff>20609</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5481300" y="6698237"/>
          <a:ext cx="838200" cy="8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44095</xdr:rowOff>
    </xdr:from>
    <xdr:ext cx="534377" cy="259045"/>
    <xdr:sp macro="" textlink="">
      <xdr:nvSpPr>
        <xdr:cNvPr id="516" name="消防費平均値テキスト">
          <a:extLst>
            <a:ext uri="{FF2B5EF4-FFF2-40B4-BE49-F238E27FC236}">
              <a16:creationId xmlns:a16="http://schemas.microsoft.com/office/drawing/2014/main" id="{00000000-0008-0000-0700-000004020000}"/>
            </a:ext>
          </a:extLst>
        </xdr:cNvPr>
        <xdr:cNvSpPr txBox="1"/>
      </xdr:nvSpPr>
      <xdr:spPr>
        <a:xfrm>
          <a:off x="16370300" y="63877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21218</xdr:rowOff>
    </xdr:from>
    <xdr:to>
      <xdr:col>85</xdr:col>
      <xdr:colOff>177800</xdr:colOff>
      <xdr:row>38</xdr:row>
      <xdr:rowOff>122818</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6268700" y="6536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136637</xdr:rowOff>
    </xdr:from>
    <xdr:to>
      <xdr:col>81</xdr:col>
      <xdr:colOff>50800</xdr:colOff>
      <xdr:row>39</xdr:row>
      <xdr:rowOff>20609</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4592300" y="6651737"/>
          <a:ext cx="889000" cy="55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6431</xdr:rowOff>
    </xdr:from>
    <xdr:to>
      <xdr:col>81</xdr:col>
      <xdr:colOff>101600</xdr:colOff>
      <xdr:row>38</xdr:row>
      <xdr:rowOff>108031</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5430500" y="6521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124558</xdr:rowOff>
    </xdr:from>
    <xdr:ext cx="534377"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5214111" y="6296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136637</xdr:rowOff>
    </xdr:from>
    <xdr:to>
      <xdr:col>76</xdr:col>
      <xdr:colOff>114300</xdr:colOff>
      <xdr:row>39</xdr:row>
      <xdr:rowOff>5518</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3703300" y="6651737"/>
          <a:ext cx="889000" cy="40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144211</xdr:rowOff>
    </xdr:from>
    <xdr:to>
      <xdr:col>76</xdr:col>
      <xdr:colOff>165100</xdr:colOff>
      <xdr:row>38</xdr:row>
      <xdr:rowOff>74361</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4541500" y="648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90888</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4325111" y="6263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5518</xdr:rowOff>
    </xdr:from>
    <xdr:to>
      <xdr:col>71</xdr:col>
      <xdr:colOff>177800</xdr:colOff>
      <xdr:row>39</xdr:row>
      <xdr:rowOff>32852</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2814300" y="6692068"/>
          <a:ext cx="889000" cy="27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141919</xdr:rowOff>
    </xdr:from>
    <xdr:to>
      <xdr:col>72</xdr:col>
      <xdr:colOff>38100</xdr:colOff>
      <xdr:row>38</xdr:row>
      <xdr:rowOff>72068</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3652500" y="648556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88596</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3436111" y="6260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4621</xdr:rowOff>
    </xdr:from>
    <xdr:to>
      <xdr:col>67</xdr:col>
      <xdr:colOff>101600</xdr:colOff>
      <xdr:row>38</xdr:row>
      <xdr:rowOff>106221</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2763500" y="6519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122749</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2547111" y="6294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132337</xdr:rowOff>
    </xdr:from>
    <xdr:to>
      <xdr:col>85</xdr:col>
      <xdr:colOff>177800</xdr:colOff>
      <xdr:row>39</xdr:row>
      <xdr:rowOff>62487</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6268700" y="6647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47264</xdr:rowOff>
    </xdr:from>
    <xdr:ext cx="534377" cy="259045"/>
    <xdr:sp macro="" textlink="">
      <xdr:nvSpPr>
        <xdr:cNvPr id="535" name="消防費該当値テキスト">
          <a:extLst>
            <a:ext uri="{FF2B5EF4-FFF2-40B4-BE49-F238E27FC236}">
              <a16:creationId xmlns:a16="http://schemas.microsoft.com/office/drawing/2014/main" id="{00000000-0008-0000-0700-000017020000}"/>
            </a:ext>
          </a:extLst>
        </xdr:cNvPr>
        <xdr:cNvSpPr txBox="1"/>
      </xdr:nvSpPr>
      <xdr:spPr>
        <a:xfrm>
          <a:off x="16370300" y="6562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141259</xdr:rowOff>
    </xdr:from>
    <xdr:to>
      <xdr:col>81</xdr:col>
      <xdr:colOff>101600</xdr:colOff>
      <xdr:row>39</xdr:row>
      <xdr:rowOff>71409</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5430500" y="6656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62536</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14111" y="6749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85837</xdr:rowOff>
    </xdr:from>
    <xdr:to>
      <xdr:col>76</xdr:col>
      <xdr:colOff>165100</xdr:colOff>
      <xdr:row>39</xdr:row>
      <xdr:rowOff>15987</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4541500" y="6600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7114</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4325111" y="6693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126168</xdr:rowOff>
    </xdr:from>
    <xdr:to>
      <xdr:col>72</xdr:col>
      <xdr:colOff>38100</xdr:colOff>
      <xdr:row>39</xdr:row>
      <xdr:rowOff>56318</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3652500" y="6641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47445</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3436111" y="6733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153502</xdr:rowOff>
    </xdr:from>
    <xdr:to>
      <xdr:col>67</xdr:col>
      <xdr:colOff>101600</xdr:colOff>
      <xdr:row>39</xdr:row>
      <xdr:rowOff>83652</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2763500" y="6668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74779</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2547111" y="6761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144434</xdr:rowOff>
    </xdr:from>
    <xdr:ext cx="59541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49</xdr:row>
      <xdr:rowOff>38299</xdr:rowOff>
    </xdr:from>
    <xdr:ext cx="685572"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760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a:extLst>
            <a:ext uri="{FF2B5EF4-FFF2-40B4-BE49-F238E27FC236}">
              <a16:creationId xmlns:a16="http://schemas.microsoft.com/office/drawing/2014/main" id="{00000000-0008-0000-07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152348</xdr:rowOff>
    </xdr:from>
    <xdr:to>
      <xdr:col>85</xdr:col>
      <xdr:colOff>126364</xdr:colOff>
      <xdr:row>59</xdr:row>
      <xdr:rowOff>8266</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6317595" y="8553398"/>
          <a:ext cx="1269" cy="15704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12093</xdr:rowOff>
    </xdr:from>
    <xdr:ext cx="534377" cy="259045"/>
    <xdr:sp macro="" textlink="">
      <xdr:nvSpPr>
        <xdr:cNvPr id="570" name="教育費最小値テキスト">
          <a:extLst>
            <a:ext uri="{FF2B5EF4-FFF2-40B4-BE49-F238E27FC236}">
              <a16:creationId xmlns:a16="http://schemas.microsoft.com/office/drawing/2014/main" id="{00000000-0008-0000-0700-00003A020000}"/>
            </a:ext>
          </a:extLst>
        </xdr:cNvPr>
        <xdr:cNvSpPr txBox="1"/>
      </xdr:nvSpPr>
      <xdr:spPr>
        <a:xfrm>
          <a:off x="16370300" y="10127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55,493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8266</xdr:rowOff>
    </xdr:from>
    <xdr:to>
      <xdr:col>86</xdr:col>
      <xdr:colOff>25400</xdr:colOff>
      <xdr:row>59</xdr:row>
      <xdr:rowOff>8266</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10123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99025</xdr:rowOff>
    </xdr:from>
    <xdr:ext cx="690189" cy="259045"/>
    <xdr:sp macro="" textlink="">
      <xdr:nvSpPr>
        <xdr:cNvPr id="572" name="教育費最大値テキスト">
          <a:extLst>
            <a:ext uri="{FF2B5EF4-FFF2-40B4-BE49-F238E27FC236}">
              <a16:creationId xmlns:a16="http://schemas.microsoft.com/office/drawing/2014/main" id="{00000000-0008-0000-0700-00003C020000}"/>
            </a:ext>
          </a:extLst>
        </xdr:cNvPr>
        <xdr:cNvSpPr txBox="1"/>
      </xdr:nvSpPr>
      <xdr:spPr>
        <a:xfrm>
          <a:off x="16370300" y="832862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1,017,254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152348</xdr:rowOff>
    </xdr:from>
    <xdr:to>
      <xdr:col>86</xdr:col>
      <xdr:colOff>25400</xdr:colOff>
      <xdr:row>49</xdr:row>
      <xdr:rowOff>152348</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85533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21848</xdr:rowOff>
    </xdr:from>
    <xdr:to>
      <xdr:col>85</xdr:col>
      <xdr:colOff>127000</xdr:colOff>
      <xdr:row>57</xdr:row>
      <xdr:rowOff>35907</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5481300" y="9794498"/>
          <a:ext cx="838200" cy="14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111389</xdr:rowOff>
    </xdr:from>
    <xdr:ext cx="599010" cy="259045"/>
    <xdr:sp macro="" textlink="">
      <xdr:nvSpPr>
        <xdr:cNvPr id="575" name="教育費平均値テキスト">
          <a:extLst>
            <a:ext uri="{FF2B5EF4-FFF2-40B4-BE49-F238E27FC236}">
              <a16:creationId xmlns:a16="http://schemas.microsoft.com/office/drawing/2014/main" id="{00000000-0008-0000-0700-00003F020000}"/>
            </a:ext>
          </a:extLst>
        </xdr:cNvPr>
        <xdr:cNvSpPr txBox="1"/>
      </xdr:nvSpPr>
      <xdr:spPr>
        <a:xfrm>
          <a:off x="16370300" y="98840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158,015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132962</xdr:rowOff>
    </xdr:from>
    <xdr:to>
      <xdr:col>85</xdr:col>
      <xdr:colOff>177800</xdr:colOff>
      <xdr:row>58</xdr:row>
      <xdr:rowOff>63112</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6268700" y="990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13305</xdr:rowOff>
    </xdr:from>
    <xdr:to>
      <xdr:col>81</xdr:col>
      <xdr:colOff>50800</xdr:colOff>
      <xdr:row>57</xdr:row>
      <xdr:rowOff>35907</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4592300" y="9785955"/>
          <a:ext cx="889000" cy="22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161391</xdr:rowOff>
    </xdr:from>
    <xdr:to>
      <xdr:col>81</xdr:col>
      <xdr:colOff>101600</xdr:colOff>
      <xdr:row>58</xdr:row>
      <xdr:rowOff>91541</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5430500" y="9934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58</xdr:row>
      <xdr:rowOff>82668</xdr:rowOff>
    </xdr:from>
    <xdr:ext cx="599010"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181795" y="100267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13305</xdr:rowOff>
    </xdr:from>
    <xdr:to>
      <xdr:col>76</xdr:col>
      <xdr:colOff>114300</xdr:colOff>
      <xdr:row>57</xdr:row>
      <xdr:rowOff>143777</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3703300" y="9785955"/>
          <a:ext cx="889000" cy="130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4686</xdr:rowOff>
    </xdr:from>
    <xdr:to>
      <xdr:col>76</xdr:col>
      <xdr:colOff>165100</xdr:colOff>
      <xdr:row>58</xdr:row>
      <xdr:rowOff>106286</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4541500" y="9948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58</xdr:row>
      <xdr:rowOff>97413</xdr:rowOff>
    </xdr:from>
    <xdr:ext cx="599010"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4292795" y="10041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91205</xdr:rowOff>
    </xdr:from>
    <xdr:to>
      <xdr:col>71</xdr:col>
      <xdr:colOff>177800</xdr:colOff>
      <xdr:row>57</xdr:row>
      <xdr:rowOff>143777</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2814300" y="9863855"/>
          <a:ext cx="889000" cy="52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153396</xdr:rowOff>
    </xdr:from>
    <xdr:to>
      <xdr:col>72</xdr:col>
      <xdr:colOff>38100</xdr:colOff>
      <xdr:row>58</xdr:row>
      <xdr:rowOff>83546</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3652500" y="9926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58</xdr:row>
      <xdr:rowOff>74673</xdr:rowOff>
    </xdr:from>
    <xdr:ext cx="59901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403795" y="100187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26243</xdr:rowOff>
    </xdr:from>
    <xdr:to>
      <xdr:col>67</xdr:col>
      <xdr:colOff>101600</xdr:colOff>
      <xdr:row>58</xdr:row>
      <xdr:rowOff>127843</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2763500" y="9970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58</xdr:row>
      <xdr:rowOff>118970</xdr:rowOff>
    </xdr:from>
    <xdr:ext cx="59901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514795" y="10063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142498</xdr:rowOff>
    </xdr:from>
    <xdr:to>
      <xdr:col>85</xdr:col>
      <xdr:colOff>177800</xdr:colOff>
      <xdr:row>57</xdr:row>
      <xdr:rowOff>72648</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6268700" y="9743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165375</xdr:rowOff>
    </xdr:from>
    <xdr:ext cx="599010" cy="259045"/>
    <xdr:sp macro="" textlink="">
      <xdr:nvSpPr>
        <xdr:cNvPr id="594" name="教育費該当値テキスト">
          <a:extLst>
            <a:ext uri="{FF2B5EF4-FFF2-40B4-BE49-F238E27FC236}">
              <a16:creationId xmlns:a16="http://schemas.microsoft.com/office/drawing/2014/main" id="{00000000-0008-0000-0700-000052020000}"/>
            </a:ext>
          </a:extLst>
        </xdr:cNvPr>
        <xdr:cNvSpPr txBox="1"/>
      </xdr:nvSpPr>
      <xdr:spPr>
        <a:xfrm>
          <a:off x="16370300" y="9595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257,175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156557</xdr:rowOff>
    </xdr:from>
    <xdr:to>
      <xdr:col>81</xdr:col>
      <xdr:colOff>101600</xdr:colOff>
      <xdr:row>57</xdr:row>
      <xdr:rowOff>86707</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5430500" y="9757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55</xdr:row>
      <xdr:rowOff>103234</xdr:rowOff>
    </xdr:from>
    <xdr:ext cx="59901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181795" y="9532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133955</xdr:rowOff>
    </xdr:from>
    <xdr:to>
      <xdr:col>76</xdr:col>
      <xdr:colOff>165100</xdr:colOff>
      <xdr:row>57</xdr:row>
      <xdr:rowOff>64105</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4541500" y="9735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55</xdr:row>
      <xdr:rowOff>80632</xdr:rowOff>
    </xdr:from>
    <xdr:ext cx="59901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292795" y="95103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92977</xdr:rowOff>
    </xdr:from>
    <xdr:to>
      <xdr:col>72</xdr:col>
      <xdr:colOff>38100</xdr:colOff>
      <xdr:row>58</xdr:row>
      <xdr:rowOff>23127</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3652500" y="9865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56</xdr:row>
      <xdr:rowOff>39654</xdr:rowOff>
    </xdr:from>
    <xdr:ext cx="59901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403795" y="96408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40405</xdr:rowOff>
    </xdr:from>
    <xdr:to>
      <xdr:col>67</xdr:col>
      <xdr:colOff>101600</xdr:colOff>
      <xdr:row>57</xdr:row>
      <xdr:rowOff>142005</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2763500" y="9813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55</xdr:row>
      <xdr:rowOff>158532</xdr:rowOff>
    </xdr:from>
    <xdr:ext cx="59901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514795" y="95882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災害復旧費グラフ枠">
          <a:extLst>
            <a:ext uri="{FF2B5EF4-FFF2-40B4-BE49-F238E27FC236}">
              <a16:creationId xmlns:a16="http://schemas.microsoft.com/office/drawing/2014/main" id="{00000000-0008-0000-0700-00007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130808</xdr:rowOff>
    </xdr:from>
    <xdr:to>
      <xdr:col>85</xdr:col>
      <xdr:colOff>126364</xdr:colOff>
      <xdr:row>79</xdr:row>
      <xdr:rowOff>98879</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flipV="1">
          <a:off x="16317595" y="12132308"/>
          <a:ext cx="1269" cy="15111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29" name="災害復旧費最小値テキスト">
          <a:extLst>
            <a:ext uri="{FF2B5EF4-FFF2-40B4-BE49-F238E27FC236}">
              <a16:creationId xmlns:a16="http://schemas.microsoft.com/office/drawing/2014/main" id="{00000000-0008-0000-0700-000075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77485</xdr:rowOff>
    </xdr:from>
    <xdr:ext cx="599010" cy="259045"/>
    <xdr:sp macro="" textlink="">
      <xdr:nvSpPr>
        <xdr:cNvPr id="631" name="災害復旧費最大値テキスト">
          <a:extLst>
            <a:ext uri="{FF2B5EF4-FFF2-40B4-BE49-F238E27FC236}">
              <a16:creationId xmlns:a16="http://schemas.microsoft.com/office/drawing/2014/main" id="{00000000-0008-0000-0700-000077020000}"/>
            </a:ext>
          </a:extLst>
        </xdr:cNvPr>
        <xdr:cNvSpPr txBox="1"/>
      </xdr:nvSpPr>
      <xdr:spPr>
        <a:xfrm>
          <a:off x="16370300" y="11907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462,723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130808</xdr:rowOff>
    </xdr:from>
    <xdr:to>
      <xdr:col>86</xdr:col>
      <xdr:colOff>25400</xdr:colOff>
      <xdr:row>70</xdr:row>
      <xdr:rowOff>130808</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2132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4994</xdr:rowOff>
    </xdr:from>
    <xdr:ext cx="534377" cy="259045"/>
    <xdr:sp macro="" textlink="">
      <xdr:nvSpPr>
        <xdr:cNvPr id="634" name="災害復旧費平均値テキスト">
          <a:extLst>
            <a:ext uri="{FF2B5EF4-FFF2-40B4-BE49-F238E27FC236}">
              <a16:creationId xmlns:a16="http://schemas.microsoft.com/office/drawing/2014/main" id="{00000000-0008-0000-0700-00007A020000}"/>
            </a:ext>
          </a:extLst>
        </xdr:cNvPr>
        <xdr:cNvSpPr txBox="1"/>
      </xdr:nvSpPr>
      <xdr:spPr>
        <a:xfrm>
          <a:off x="16370300" y="133780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153567</xdr:rowOff>
    </xdr:from>
    <xdr:to>
      <xdr:col>85</xdr:col>
      <xdr:colOff>177800</xdr:colOff>
      <xdr:row>79</xdr:row>
      <xdr:rowOff>83717</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6268700" y="13526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150093</xdr:rowOff>
    </xdr:from>
    <xdr:to>
      <xdr:col>81</xdr:col>
      <xdr:colOff>101600</xdr:colOff>
      <xdr:row>79</xdr:row>
      <xdr:rowOff>80243</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5430500" y="13523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96770</xdr:rowOff>
    </xdr:from>
    <xdr:ext cx="534377"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5214111" y="13298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135048</xdr:rowOff>
    </xdr:from>
    <xdr:to>
      <xdr:col>76</xdr:col>
      <xdr:colOff>165100</xdr:colOff>
      <xdr:row>79</xdr:row>
      <xdr:rowOff>65198</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4541500" y="13508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81725</xdr:rowOff>
    </xdr:from>
    <xdr:ext cx="534377"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325111" y="13283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161568</xdr:rowOff>
    </xdr:from>
    <xdr:to>
      <xdr:col>72</xdr:col>
      <xdr:colOff>38100</xdr:colOff>
      <xdr:row>79</xdr:row>
      <xdr:rowOff>91718</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3652500" y="13534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108245</xdr:rowOff>
    </xdr:from>
    <xdr:ext cx="534377"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3436111" y="13309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166108</xdr:rowOff>
    </xdr:from>
    <xdr:to>
      <xdr:col>67</xdr:col>
      <xdr:colOff>101600</xdr:colOff>
      <xdr:row>79</xdr:row>
      <xdr:rowOff>96258</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2763500" y="13539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112785</xdr:rowOff>
    </xdr:from>
    <xdr:ext cx="534377"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547111" y="13314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53" name="災害復旧費該当値テキスト">
          <a:extLst>
            <a:ext uri="{FF2B5EF4-FFF2-40B4-BE49-F238E27FC236}">
              <a16:creationId xmlns:a16="http://schemas.microsoft.com/office/drawing/2014/main" id="{00000000-0008-0000-0700-00008D020000}"/>
            </a:ext>
          </a:extLst>
        </xdr:cNvPr>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93</xdr:row>
      <xdr:rowOff>168927</xdr:rowOff>
    </xdr:from>
    <xdr:ext cx="685572"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760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91</xdr:row>
      <xdr:rowOff>130827</xdr:rowOff>
    </xdr:from>
    <xdr:ext cx="685572"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760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公債費グラフ枠">
          <a:extLst>
            <a:ext uri="{FF2B5EF4-FFF2-40B4-BE49-F238E27FC236}">
              <a16:creationId xmlns:a16="http://schemas.microsoft.com/office/drawing/2014/main" id="{00000000-0008-0000-0700-0000AC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77440</xdr:rowOff>
    </xdr:from>
    <xdr:to>
      <xdr:col>85</xdr:col>
      <xdr:colOff>126364</xdr:colOff>
      <xdr:row>99</xdr:row>
      <xdr:rowOff>44450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6317595" y="15507940"/>
          <a:ext cx="1269" cy="1510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48277</xdr:rowOff>
    </xdr:from>
    <xdr:ext cx="249299" cy="259045"/>
    <xdr:sp macro="" textlink="">
      <xdr:nvSpPr>
        <xdr:cNvPr id="686" name="公債費最小値テキスト">
          <a:extLst>
            <a:ext uri="{FF2B5EF4-FFF2-40B4-BE49-F238E27FC236}">
              <a16:creationId xmlns:a16="http://schemas.microsoft.com/office/drawing/2014/main" id="{00000000-0008-0000-0700-0000AE020000}"/>
            </a:ext>
          </a:extLst>
        </xdr:cNvPr>
        <xdr:cNvSpPr txBox="1"/>
      </xdr:nvSpPr>
      <xdr:spPr>
        <a:xfrm>
          <a:off x="16370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44450</xdr:rowOff>
    </xdr:from>
    <xdr:to>
      <xdr:col>86</xdr:col>
      <xdr:colOff>25400</xdr:colOff>
      <xdr:row>99</xdr:row>
      <xdr:rowOff>44450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24117</xdr:rowOff>
    </xdr:from>
    <xdr:ext cx="690189" cy="259045"/>
    <xdr:sp macro="" textlink="">
      <xdr:nvSpPr>
        <xdr:cNvPr id="688" name="公債費最大値テキスト">
          <a:extLst>
            <a:ext uri="{FF2B5EF4-FFF2-40B4-BE49-F238E27FC236}">
              <a16:creationId xmlns:a16="http://schemas.microsoft.com/office/drawing/2014/main" id="{00000000-0008-0000-0700-0000B0020000}"/>
            </a:ext>
          </a:extLst>
        </xdr:cNvPr>
        <xdr:cNvSpPr txBox="1"/>
      </xdr:nvSpPr>
      <xdr:spPr>
        <a:xfrm>
          <a:off x="16370300" y="1528316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1,981,705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77440</xdr:rowOff>
    </xdr:from>
    <xdr:to>
      <xdr:col>86</xdr:col>
      <xdr:colOff>25400</xdr:colOff>
      <xdr:row>90</xdr:row>
      <xdr:rowOff>77440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5507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42968</xdr:rowOff>
    </xdr:from>
    <xdr:to>
      <xdr:col>85</xdr:col>
      <xdr:colOff>127000</xdr:colOff>
      <xdr:row>98</xdr:row>
      <xdr:rowOff>44988</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5481300" y="16845068"/>
          <a:ext cx="838200" cy="2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18589</xdr:rowOff>
    </xdr:from>
    <xdr:ext cx="599010" cy="259045"/>
    <xdr:sp macro="" textlink="">
      <xdr:nvSpPr>
        <xdr:cNvPr id="691" name="公債費平均値テキスト">
          <a:extLst>
            <a:ext uri="{FF2B5EF4-FFF2-40B4-BE49-F238E27FC236}">
              <a16:creationId xmlns:a16="http://schemas.microsoft.com/office/drawing/2014/main" id="{00000000-0008-0000-0700-0000B3020000}"/>
            </a:ext>
          </a:extLst>
        </xdr:cNvPr>
        <xdr:cNvSpPr txBox="1"/>
      </xdr:nvSpPr>
      <xdr:spPr>
        <a:xfrm>
          <a:off x="16370300" y="168206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40162</xdr:rowOff>
    </xdr:from>
    <xdr:to>
      <xdr:col>85</xdr:col>
      <xdr:colOff>177800</xdr:colOff>
      <xdr:row>98</xdr:row>
      <xdr:rowOff>141762</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6268700" y="16842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44988</xdr:rowOff>
    </xdr:from>
    <xdr:to>
      <xdr:col>81</xdr:col>
      <xdr:colOff>50800</xdr:colOff>
      <xdr:row>98</xdr:row>
      <xdr:rowOff>51119</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4592300" y="16847088"/>
          <a:ext cx="889000" cy="6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50961</xdr:rowOff>
    </xdr:from>
    <xdr:to>
      <xdr:col>81</xdr:col>
      <xdr:colOff>101600</xdr:colOff>
      <xdr:row>98</xdr:row>
      <xdr:rowOff>152561</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5430500" y="16853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98</xdr:row>
      <xdr:rowOff>143688</xdr:rowOff>
    </xdr:from>
    <xdr:ext cx="59901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5181795" y="169457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51119</xdr:rowOff>
    </xdr:from>
    <xdr:to>
      <xdr:col>76</xdr:col>
      <xdr:colOff>114300</xdr:colOff>
      <xdr:row>98</xdr:row>
      <xdr:rowOff>79631</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3703300" y="16853219"/>
          <a:ext cx="889000" cy="28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48938</xdr:rowOff>
    </xdr:from>
    <xdr:to>
      <xdr:col>76</xdr:col>
      <xdr:colOff>165100</xdr:colOff>
      <xdr:row>98</xdr:row>
      <xdr:rowOff>150538</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4541500" y="16851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98</xdr:row>
      <xdr:rowOff>141665</xdr:rowOff>
    </xdr:from>
    <xdr:ext cx="59901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4292795" y="16943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79631</xdr:rowOff>
    </xdr:from>
    <xdr:to>
      <xdr:col>71</xdr:col>
      <xdr:colOff>177800</xdr:colOff>
      <xdr:row>98</xdr:row>
      <xdr:rowOff>103203</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flipV="1">
          <a:off x="12814300" y="16881731"/>
          <a:ext cx="889000" cy="23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38767</xdr:rowOff>
    </xdr:from>
    <xdr:to>
      <xdr:col>72</xdr:col>
      <xdr:colOff>38100</xdr:colOff>
      <xdr:row>98</xdr:row>
      <xdr:rowOff>140367</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3652500" y="16840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98</xdr:row>
      <xdr:rowOff>131494</xdr:rowOff>
    </xdr:from>
    <xdr:ext cx="59901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3403795" y="169335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47662</xdr:rowOff>
    </xdr:from>
    <xdr:to>
      <xdr:col>67</xdr:col>
      <xdr:colOff>101600</xdr:colOff>
      <xdr:row>98</xdr:row>
      <xdr:rowOff>149262</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2763500" y="16849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165789</xdr:rowOff>
    </xdr:from>
    <xdr:ext cx="59901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2514795" y="166249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163618</xdr:rowOff>
    </xdr:from>
    <xdr:to>
      <xdr:col>85</xdr:col>
      <xdr:colOff>177800</xdr:colOff>
      <xdr:row>98</xdr:row>
      <xdr:rowOff>93768</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6268700" y="16794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15045</xdr:rowOff>
    </xdr:from>
    <xdr:ext cx="599010" cy="259045"/>
    <xdr:sp macro="" textlink="">
      <xdr:nvSpPr>
        <xdr:cNvPr id="710" name="公債費該当値テキスト">
          <a:extLst>
            <a:ext uri="{FF2B5EF4-FFF2-40B4-BE49-F238E27FC236}">
              <a16:creationId xmlns:a16="http://schemas.microsoft.com/office/drawing/2014/main" id="{00000000-0008-0000-0700-0000C6020000}"/>
            </a:ext>
          </a:extLst>
        </xdr:cNvPr>
        <xdr:cNvSpPr txBox="1"/>
      </xdr:nvSpPr>
      <xdr:spPr>
        <a:xfrm>
          <a:off x="16370300" y="166456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165638</xdr:rowOff>
    </xdr:from>
    <xdr:to>
      <xdr:col>81</xdr:col>
      <xdr:colOff>101600</xdr:colOff>
      <xdr:row>98</xdr:row>
      <xdr:rowOff>95788</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5430500" y="16796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112315</xdr:rowOff>
    </xdr:from>
    <xdr:ext cx="59901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181795" y="16571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319</xdr:rowOff>
    </xdr:from>
    <xdr:to>
      <xdr:col>76</xdr:col>
      <xdr:colOff>165100</xdr:colOff>
      <xdr:row>98</xdr:row>
      <xdr:rowOff>101919</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4541500" y="16802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118446</xdr:rowOff>
    </xdr:from>
    <xdr:ext cx="59901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4292795" y="165776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28831</xdr:rowOff>
    </xdr:from>
    <xdr:to>
      <xdr:col>72</xdr:col>
      <xdr:colOff>38100</xdr:colOff>
      <xdr:row>98</xdr:row>
      <xdr:rowOff>130431</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3652500" y="16830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146958</xdr:rowOff>
    </xdr:from>
    <xdr:ext cx="59901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403795" y="166061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52403</xdr:rowOff>
    </xdr:from>
    <xdr:to>
      <xdr:col>67</xdr:col>
      <xdr:colOff>101600</xdr:colOff>
      <xdr:row>98</xdr:row>
      <xdr:rowOff>154003</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2763500" y="16854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98</xdr:row>
      <xdr:rowOff>145130</xdr:rowOff>
    </xdr:from>
    <xdr:ext cx="599010"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2514795" y="16947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33</xdr:row>
      <xdr:rowOff>168927</xdr:rowOff>
    </xdr:from>
    <xdr:ext cx="59541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692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31</xdr:row>
      <xdr:rowOff>130827</xdr:rowOff>
    </xdr:from>
    <xdr:ext cx="59541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692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92727</xdr:rowOff>
    </xdr:from>
    <xdr:ext cx="59541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692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諸支出金グラフ枠">
          <a:extLst>
            <a:ext uri="{FF2B5EF4-FFF2-40B4-BE49-F238E27FC236}">
              <a16:creationId xmlns:a16="http://schemas.microsoft.com/office/drawing/2014/main" id="{00000000-0008-0000-0700-0000E5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46500</xdr:rowOff>
    </xdr:from>
    <xdr:to>
      <xdr:col>116</xdr:col>
      <xdr:colOff>62864</xdr:colOff>
      <xdr:row>39</xdr:row>
      <xdr:rowOff>44450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flipV="1">
          <a:off x="22159595" y="5361450"/>
          <a:ext cx="1269" cy="1369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85186</xdr:rowOff>
    </xdr:from>
    <xdr:ext cx="249299" cy="259045"/>
    <xdr:sp macro="" textlink="">
      <xdr:nvSpPr>
        <xdr:cNvPr id="743" name="諸支出金最小値テキスト">
          <a:extLst>
            <a:ext uri="{FF2B5EF4-FFF2-40B4-BE49-F238E27FC236}">
              <a16:creationId xmlns:a16="http://schemas.microsoft.com/office/drawing/2014/main" id="{00000000-0008-0000-0700-0000E7020000}"/>
            </a:ext>
          </a:extLst>
        </xdr:cNvPr>
        <xdr:cNvSpPr txBox="1"/>
      </xdr:nvSpPr>
      <xdr:spPr>
        <a:xfrm>
          <a:off x="22212300" y="677173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164627</xdr:rowOff>
    </xdr:from>
    <xdr:ext cx="599010" cy="259045"/>
    <xdr:sp macro="" textlink="">
      <xdr:nvSpPr>
        <xdr:cNvPr id="745" name="諸支出金最大値テキスト">
          <a:extLst>
            <a:ext uri="{FF2B5EF4-FFF2-40B4-BE49-F238E27FC236}">
              <a16:creationId xmlns:a16="http://schemas.microsoft.com/office/drawing/2014/main" id="{00000000-0008-0000-0700-0000E9020000}"/>
            </a:ext>
          </a:extLst>
        </xdr:cNvPr>
        <xdr:cNvSpPr txBox="1"/>
      </xdr:nvSpPr>
      <xdr:spPr>
        <a:xfrm>
          <a:off x="22212300" y="51366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179,731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46500</xdr:rowOff>
    </xdr:from>
    <xdr:to>
      <xdr:col>116</xdr:col>
      <xdr:colOff>152400</xdr:colOff>
      <xdr:row>31</xdr:row>
      <xdr:rowOff>46500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2072600" y="5361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2636</xdr:rowOff>
    </xdr:from>
    <xdr:ext cx="469744" cy="259045"/>
    <xdr:sp macro="" textlink="">
      <xdr:nvSpPr>
        <xdr:cNvPr id="748" name="諸支出金平均値テキスト">
          <a:extLst>
            <a:ext uri="{FF2B5EF4-FFF2-40B4-BE49-F238E27FC236}">
              <a16:creationId xmlns:a16="http://schemas.microsoft.com/office/drawing/2014/main" id="{00000000-0008-0000-0700-0000EC020000}"/>
            </a:ext>
          </a:extLst>
        </xdr:cNvPr>
        <xdr:cNvSpPr txBox="1"/>
      </xdr:nvSpPr>
      <xdr:spPr>
        <a:xfrm>
          <a:off x="22212300" y="65177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151209</xdr:rowOff>
    </xdr:from>
    <xdr:to>
      <xdr:col>116</xdr:col>
      <xdr:colOff>114300</xdr:colOff>
      <xdr:row>39</xdr:row>
      <xdr:rowOff>81359</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22110700" y="6666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152733</xdr:rowOff>
    </xdr:from>
    <xdr:to>
      <xdr:col>112</xdr:col>
      <xdr:colOff>38100</xdr:colOff>
      <xdr:row>39</xdr:row>
      <xdr:rowOff>82883</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1272500" y="6667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99410</xdr:rowOff>
    </xdr:from>
    <xdr:ext cx="469744"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1088428" y="6443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156032</xdr:rowOff>
    </xdr:from>
    <xdr:to>
      <xdr:col>107</xdr:col>
      <xdr:colOff>101600</xdr:colOff>
      <xdr:row>39</xdr:row>
      <xdr:rowOff>86182</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20383500" y="6671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102709</xdr:rowOff>
    </xdr:from>
    <xdr:ext cx="469744"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0199428" y="6446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159728</xdr:rowOff>
    </xdr:from>
    <xdr:to>
      <xdr:col>102</xdr:col>
      <xdr:colOff>165100</xdr:colOff>
      <xdr:row>39</xdr:row>
      <xdr:rowOff>89878</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19494500" y="6674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106405</xdr:rowOff>
    </xdr:from>
    <xdr:ext cx="378565"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9356017" y="64500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106845</xdr:rowOff>
    </xdr:from>
    <xdr:to>
      <xdr:col>98</xdr:col>
      <xdr:colOff>38100</xdr:colOff>
      <xdr:row>39</xdr:row>
      <xdr:rowOff>36995</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18605500" y="6621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53522</xdr:rowOff>
    </xdr:from>
    <xdr:ext cx="469744"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8421428" y="6397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129636</xdr:rowOff>
    </xdr:from>
    <xdr:ext cx="249299" cy="259045"/>
    <xdr:sp macro="" textlink="">
      <xdr:nvSpPr>
        <xdr:cNvPr id="767" name="諸支出金該当値テキスト">
          <a:extLst>
            <a:ext uri="{FF2B5EF4-FFF2-40B4-BE49-F238E27FC236}">
              <a16:creationId xmlns:a16="http://schemas.microsoft.com/office/drawing/2014/main" id="{00000000-0008-0000-0700-0000FF020000}"/>
            </a:ext>
          </a:extLst>
        </xdr:cNvPr>
        <xdr:cNvSpPr txBox="1"/>
      </xdr:nvSpPr>
      <xdr:spPr>
        <a:xfrm>
          <a:off x="22212300" y="664473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前年度繰上充用金グラフ枠">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2" name="前年度繰上充用金最小値テキスト">
          <a:extLst>
            <a:ext uri="{FF2B5EF4-FFF2-40B4-BE49-F238E27FC236}">
              <a16:creationId xmlns:a16="http://schemas.microsoft.com/office/drawing/2014/main" id="{00000000-0008-0000-0700-000018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4" name="前年度繰上充用金最大値テキスト">
          <a:extLst>
            <a:ext uri="{FF2B5EF4-FFF2-40B4-BE49-F238E27FC236}">
              <a16:creationId xmlns:a16="http://schemas.microsoft.com/office/drawing/2014/main" id="{00000000-0008-0000-0700-00001A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7" name="前年度繰上充用金平均値テキスト">
          <a:extLst>
            <a:ext uri="{FF2B5EF4-FFF2-40B4-BE49-F238E27FC236}">
              <a16:creationId xmlns:a16="http://schemas.microsoft.com/office/drawing/2014/main" id="{00000000-0008-0000-0700-00001D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6" name="前年度繰上充用金該当値テキスト">
          <a:extLst>
            <a:ext uri="{FF2B5EF4-FFF2-40B4-BE49-F238E27FC236}">
              <a16:creationId xmlns:a16="http://schemas.microsoft.com/office/drawing/2014/main" id="{00000000-0008-0000-0700-000030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構造上の大きな変化は見られないが、近３年、新型コロナウイルス感染症への対策により衛生費の割合が高い。収束にあわせ例年並みのコスト水準へ修正できるよう財政管理を徹底する。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東京都御蔵島村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実質収支比率においては決して望ましい割合ではない。しかしながら災害対策基金の設置等とあわせ、頻発する自然災害等への対策とした財源確保をも勘案しつつ、適正な予算管理をすることで解消を図る。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東京都御蔵島村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実質赤字はないため、今後も予算管理を徹底したうえで、１０％程度の黒字の継続を図る。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604" t="s">
        <v>81</v>
      </c>
      <c r="C1" s="604"/>
      <c r="D1" s="604"/>
      <c r="E1" s="604"/>
      <c r="F1" s="604"/>
      <c r="G1" s="604"/>
      <c r="H1" s="604"/>
      <c r="I1" s="604"/>
      <c r="J1" s="604"/>
      <c r="K1" s="604"/>
      <c r="L1" s="604"/>
      <c r="M1" s="604"/>
      <c r="N1" s="604"/>
      <c r="O1" s="604"/>
      <c r="P1" s="604"/>
      <c r="Q1" s="604"/>
      <c r="R1" s="604"/>
      <c r="S1" s="604"/>
      <c r="T1" s="604"/>
      <c r="U1" s="604"/>
      <c r="V1" s="604"/>
      <c r="W1" s="604"/>
      <c r="X1" s="604"/>
      <c r="Y1" s="604"/>
      <c r="Z1" s="604"/>
      <c r="AA1" s="604"/>
      <c r="AB1" s="604"/>
      <c r="AC1" s="604"/>
      <c r="AD1" s="604"/>
      <c r="AE1" s="604"/>
      <c r="AF1" s="604"/>
      <c r="AG1" s="604"/>
      <c r="AH1" s="604"/>
      <c r="AI1" s="604"/>
      <c r="AJ1" s="604"/>
      <c r="AK1" s="604"/>
      <c r="AL1" s="604"/>
      <c r="AM1" s="604"/>
      <c r="AN1" s="604"/>
      <c r="AO1" s="604"/>
      <c r="AP1" s="604"/>
      <c r="AQ1" s="604"/>
      <c r="AR1" s="604"/>
      <c r="AS1" s="604"/>
      <c r="AT1" s="604"/>
      <c r="AU1" s="604"/>
      <c r="AV1" s="604"/>
      <c r="AW1" s="604"/>
      <c r="AX1" s="604"/>
      <c r="AY1" s="604"/>
      <c r="AZ1" s="604"/>
      <c r="BA1" s="604"/>
      <c r="BB1" s="604"/>
      <c r="BC1" s="604"/>
      <c r="BD1" s="604"/>
      <c r="BE1" s="604"/>
      <c r="BF1" s="604"/>
      <c r="BG1" s="604"/>
      <c r="BH1" s="604"/>
      <c r="BI1" s="604"/>
      <c r="BJ1" s="604"/>
      <c r="BK1" s="604"/>
      <c r="BL1" s="604"/>
      <c r="BM1" s="604"/>
      <c r="BN1" s="604"/>
      <c r="BO1" s="604"/>
      <c r="BP1" s="604"/>
      <c r="BQ1" s="604"/>
      <c r="BR1" s="604"/>
      <c r="BS1" s="604"/>
      <c r="BT1" s="604"/>
      <c r="BU1" s="604"/>
      <c r="BV1" s="604"/>
      <c r="BW1" s="604"/>
      <c r="BX1" s="604"/>
      <c r="BY1" s="604"/>
      <c r="BZ1" s="604"/>
      <c r="CA1" s="604"/>
      <c r="CB1" s="604"/>
      <c r="CC1" s="604"/>
      <c r="CD1" s="604"/>
      <c r="CE1" s="604"/>
      <c r="CF1" s="604"/>
      <c r="CG1" s="604"/>
      <c r="CH1" s="604"/>
      <c r="CI1" s="604"/>
      <c r="CJ1" s="604"/>
      <c r="CK1" s="604"/>
      <c r="CL1" s="604"/>
      <c r="CM1" s="604"/>
      <c r="CN1" s="604"/>
      <c r="CO1" s="604"/>
      <c r="CP1" s="604"/>
      <c r="CQ1" s="604"/>
      <c r="CR1" s="604"/>
      <c r="CS1" s="604"/>
      <c r="CT1" s="604"/>
      <c r="CU1" s="604"/>
      <c r="CV1" s="604"/>
      <c r="CW1" s="604"/>
      <c r="CX1" s="604"/>
      <c r="CY1" s="604"/>
      <c r="CZ1" s="604"/>
      <c r="DA1" s="604"/>
      <c r="DB1" s="604"/>
      <c r="DC1" s="604"/>
      <c r="DD1" s="604"/>
      <c r="DE1" s="604"/>
      <c r="DF1" s="604"/>
      <c r="DG1" s="604"/>
      <c r="DH1" s="604"/>
      <c r="DI1" s="604"/>
      <c r="DJ1" s="175"/>
      <c r="DK1" s="175"/>
      <c r="DL1" s="175"/>
      <c r="DM1" s="175"/>
      <c r="DN1" s="175"/>
      <c r="DO1" s="175"/>
    </row>
    <row r="2" spans="1:119" ht="24" thickBot="1" x14ac:dyDescent="0.25">
      <c r="B2" s="176" t="s">
        <v>82</v>
      </c>
      <c r="C2" s="176"/>
      <c r="D2" s="177"/>
    </row>
    <row r="3" spans="1:119" ht="18.75" customHeight="1" thickBot="1" x14ac:dyDescent="0.25">
      <c r="A3" s="175"/>
      <c r="B3" s="605" t="s">
        <v>83</v>
      </c>
      <c r="C3" s="606"/>
      <c r="D3" s="606"/>
      <c r="E3" s="607"/>
      <c r="F3" s="607"/>
      <c r="G3" s="607"/>
      <c r="H3" s="607"/>
      <c r="I3" s="607"/>
      <c r="J3" s="607"/>
      <c r="K3" s="607"/>
      <c r="L3" s="607" t="s">
        <v>84</v>
      </c>
      <c r="M3" s="607"/>
      <c r="N3" s="607"/>
      <c r="O3" s="607"/>
      <c r="P3" s="607"/>
      <c r="Q3" s="607"/>
      <c r="R3" s="610"/>
      <c r="S3" s="610"/>
      <c r="T3" s="610"/>
      <c r="U3" s="610"/>
      <c r="V3" s="611"/>
      <c r="W3" s="501" t="s">
        <v>85</v>
      </c>
      <c r="X3" s="502"/>
      <c r="Y3" s="502"/>
      <c r="Z3" s="502"/>
      <c r="AA3" s="502"/>
      <c r="AB3" s="606"/>
      <c r="AC3" s="610" t="s">
        <v>86</v>
      </c>
      <c r="AD3" s="502"/>
      <c r="AE3" s="502"/>
      <c r="AF3" s="502"/>
      <c r="AG3" s="502"/>
      <c r="AH3" s="502"/>
      <c r="AI3" s="502"/>
      <c r="AJ3" s="502"/>
      <c r="AK3" s="502"/>
      <c r="AL3" s="572"/>
      <c r="AM3" s="501" t="s">
        <v>87</v>
      </c>
      <c r="AN3" s="502"/>
      <c r="AO3" s="502"/>
      <c r="AP3" s="502"/>
      <c r="AQ3" s="502"/>
      <c r="AR3" s="502"/>
      <c r="AS3" s="502"/>
      <c r="AT3" s="502"/>
      <c r="AU3" s="502"/>
      <c r="AV3" s="502"/>
      <c r="AW3" s="502"/>
      <c r="AX3" s="572"/>
      <c r="AY3" s="564" t="s">
        <v>1</v>
      </c>
      <c r="AZ3" s="565"/>
      <c r="BA3" s="565"/>
      <c r="BB3" s="565"/>
      <c r="BC3" s="565"/>
      <c r="BD3" s="565"/>
      <c r="BE3" s="565"/>
      <c r="BF3" s="565"/>
      <c r="BG3" s="565"/>
      <c r="BH3" s="565"/>
      <c r="BI3" s="565"/>
      <c r="BJ3" s="565"/>
      <c r="BK3" s="565"/>
      <c r="BL3" s="565"/>
      <c r="BM3" s="614"/>
      <c r="BN3" s="501" t="s">
        <v>88</v>
      </c>
      <c r="BO3" s="502"/>
      <c r="BP3" s="502"/>
      <c r="BQ3" s="502"/>
      <c r="BR3" s="502"/>
      <c r="BS3" s="502"/>
      <c r="BT3" s="502"/>
      <c r="BU3" s="572"/>
      <c r="BV3" s="501" t="s">
        <v>89</v>
      </c>
      <c r="BW3" s="502"/>
      <c r="BX3" s="502"/>
      <c r="BY3" s="502"/>
      <c r="BZ3" s="502"/>
      <c r="CA3" s="502"/>
      <c r="CB3" s="502"/>
      <c r="CC3" s="572"/>
      <c r="CD3" s="564" t="s">
        <v>1</v>
      </c>
      <c r="CE3" s="565"/>
      <c r="CF3" s="565"/>
      <c r="CG3" s="565"/>
      <c r="CH3" s="565"/>
      <c r="CI3" s="565"/>
      <c r="CJ3" s="565"/>
      <c r="CK3" s="565"/>
      <c r="CL3" s="565"/>
      <c r="CM3" s="565"/>
      <c r="CN3" s="565"/>
      <c r="CO3" s="565"/>
      <c r="CP3" s="565"/>
      <c r="CQ3" s="565"/>
      <c r="CR3" s="565"/>
      <c r="CS3" s="614"/>
      <c r="CT3" s="501" t="s">
        <v>90</v>
      </c>
      <c r="CU3" s="502"/>
      <c r="CV3" s="502"/>
      <c r="CW3" s="502"/>
      <c r="CX3" s="502"/>
      <c r="CY3" s="502"/>
      <c r="CZ3" s="502"/>
      <c r="DA3" s="572"/>
      <c r="DB3" s="501" t="s">
        <v>91</v>
      </c>
      <c r="DC3" s="502"/>
      <c r="DD3" s="502"/>
      <c r="DE3" s="502"/>
      <c r="DF3" s="502"/>
      <c r="DG3" s="502"/>
      <c r="DH3" s="502"/>
      <c r="DI3" s="572"/>
    </row>
    <row r="4" spans="1:119" ht="18.75" customHeight="1" x14ac:dyDescent="0.2">
      <c r="A4" s="175"/>
      <c r="B4" s="580"/>
      <c r="C4" s="581"/>
      <c r="D4" s="581"/>
      <c r="E4" s="582"/>
      <c r="F4" s="582"/>
      <c r="G4" s="582"/>
      <c r="H4" s="582"/>
      <c r="I4" s="582"/>
      <c r="J4" s="582"/>
      <c r="K4" s="582"/>
      <c r="L4" s="582"/>
      <c r="M4" s="582"/>
      <c r="N4" s="582"/>
      <c r="O4" s="582"/>
      <c r="P4" s="582"/>
      <c r="Q4" s="582"/>
      <c r="R4" s="586"/>
      <c r="S4" s="586"/>
      <c r="T4" s="586"/>
      <c r="U4" s="586"/>
      <c r="V4" s="587"/>
      <c r="W4" s="573"/>
      <c r="X4" s="383"/>
      <c r="Y4" s="383"/>
      <c r="Z4" s="383"/>
      <c r="AA4" s="383"/>
      <c r="AB4" s="581"/>
      <c r="AC4" s="586"/>
      <c r="AD4" s="383"/>
      <c r="AE4" s="383"/>
      <c r="AF4" s="383"/>
      <c r="AG4" s="383"/>
      <c r="AH4" s="383"/>
      <c r="AI4" s="383"/>
      <c r="AJ4" s="383"/>
      <c r="AK4" s="383"/>
      <c r="AL4" s="574"/>
      <c r="AM4" s="523"/>
      <c r="AN4" s="421"/>
      <c r="AO4" s="421"/>
      <c r="AP4" s="421"/>
      <c r="AQ4" s="421"/>
      <c r="AR4" s="421"/>
      <c r="AS4" s="421"/>
      <c r="AT4" s="421"/>
      <c r="AU4" s="421"/>
      <c r="AV4" s="421"/>
      <c r="AW4" s="421"/>
      <c r="AX4" s="613"/>
      <c r="AY4" s="458" t="s">
        <v>92</v>
      </c>
      <c r="AZ4" s="459"/>
      <c r="BA4" s="459"/>
      <c r="BB4" s="459"/>
      <c r="BC4" s="459"/>
      <c r="BD4" s="459"/>
      <c r="BE4" s="459"/>
      <c r="BF4" s="459"/>
      <c r="BG4" s="459"/>
      <c r="BH4" s="459"/>
      <c r="BI4" s="459"/>
      <c r="BJ4" s="459"/>
      <c r="BK4" s="459"/>
      <c r="BL4" s="459"/>
      <c r="BM4" s="460"/>
      <c r="BN4" s="461">
        <v>1951769</v>
      </c>
      <c r="BO4" s="462"/>
      <c r="BP4" s="462"/>
      <c r="BQ4" s="462"/>
      <c r="BR4" s="462"/>
      <c r="BS4" s="462"/>
      <c r="BT4" s="462"/>
      <c r="BU4" s="463"/>
      <c r="BV4" s="461">
        <v>1716850</v>
      </c>
      <c r="BW4" s="462"/>
      <c r="BX4" s="462"/>
      <c r="BY4" s="462"/>
      <c r="BZ4" s="462"/>
      <c r="CA4" s="462"/>
      <c r="CB4" s="462"/>
      <c r="CC4" s="463"/>
      <c r="CD4" s="598" t="s">
        <v>93</v>
      </c>
      <c r="CE4" s="599"/>
      <c r="CF4" s="599"/>
      <c r="CG4" s="599"/>
      <c r="CH4" s="599"/>
      <c r="CI4" s="599"/>
      <c r="CJ4" s="599"/>
      <c r="CK4" s="599"/>
      <c r="CL4" s="599"/>
      <c r="CM4" s="599"/>
      <c r="CN4" s="599"/>
      <c r="CO4" s="599"/>
      <c r="CP4" s="599"/>
      <c r="CQ4" s="599"/>
      <c r="CR4" s="599"/>
      <c r="CS4" s="600"/>
      <c r="CT4" s="601">
        <v>22.5</v>
      </c>
      <c r="CU4" s="602"/>
      <c r="CV4" s="602"/>
      <c r="CW4" s="602"/>
      <c r="CX4" s="602"/>
      <c r="CY4" s="602"/>
      <c r="CZ4" s="602"/>
      <c r="DA4" s="603"/>
      <c r="DB4" s="601">
        <v>27.9</v>
      </c>
      <c r="DC4" s="602"/>
      <c r="DD4" s="602"/>
      <c r="DE4" s="602"/>
      <c r="DF4" s="602"/>
      <c r="DG4" s="602"/>
      <c r="DH4" s="602"/>
      <c r="DI4" s="603"/>
    </row>
    <row r="5" spans="1:119" ht="18.75" customHeight="1" x14ac:dyDescent="0.2">
      <c r="A5" s="175"/>
      <c r="B5" s="608"/>
      <c r="C5" s="422"/>
      <c r="D5" s="422"/>
      <c r="E5" s="609"/>
      <c r="F5" s="609"/>
      <c r="G5" s="609"/>
      <c r="H5" s="609"/>
      <c r="I5" s="609"/>
      <c r="J5" s="609"/>
      <c r="K5" s="609"/>
      <c r="L5" s="609"/>
      <c r="M5" s="609"/>
      <c r="N5" s="609"/>
      <c r="O5" s="609"/>
      <c r="P5" s="609"/>
      <c r="Q5" s="609"/>
      <c r="R5" s="420"/>
      <c r="S5" s="420"/>
      <c r="T5" s="420"/>
      <c r="U5" s="420"/>
      <c r="V5" s="612"/>
      <c r="W5" s="523"/>
      <c r="X5" s="421"/>
      <c r="Y5" s="421"/>
      <c r="Z5" s="421"/>
      <c r="AA5" s="421"/>
      <c r="AB5" s="422"/>
      <c r="AC5" s="420"/>
      <c r="AD5" s="421"/>
      <c r="AE5" s="421"/>
      <c r="AF5" s="421"/>
      <c r="AG5" s="421"/>
      <c r="AH5" s="421"/>
      <c r="AI5" s="421"/>
      <c r="AJ5" s="421"/>
      <c r="AK5" s="421"/>
      <c r="AL5" s="613"/>
      <c r="AM5" s="489" t="s">
        <v>94</v>
      </c>
      <c r="AN5" s="389"/>
      <c r="AO5" s="389"/>
      <c r="AP5" s="389"/>
      <c r="AQ5" s="389"/>
      <c r="AR5" s="389"/>
      <c r="AS5" s="389"/>
      <c r="AT5" s="390"/>
      <c r="AU5" s="490" t="s">
        <v>95</v>
      </c>
      <c r="AV5" s="491"/>
      <c r="AW5" s="491"/>
      <c r="AX5" s="491"/>
      <c r="AY5" s="446" t="s">
        <v>96</v>
      </c>
      <c r="AZ5" s="447"/>
      <c r="BA5" s="447"/>
      <c r="BB5" s="447"/>
      <c r="BC5" s="447"/>
      <c r="BD5" s="447"/>
      <c r="BE5" s="447"/>
      <c r="BF5" s="447"/>
      <c r="BG5" s="447"/>
      <c r="BH5" s="447"/>
      <c r="BI5" s="447"/>
      <c r="BJ5" s="447"/>
      <c r="BK5" s="447"/>
      <c r="BL5" s="447"/>
      <c r="BM5" s="448"/>
      <c r="BN5" s="432">
        <v>1811836</v>
      </c>
      <c r="BO5" s="433"/>
      <c r="BP5" s="433"/>
      <c r="BQ5" s="433"/>
      <c r="BR5" s="433"/>
      <c r="BS5" s="433"/>
      <c r="BT5" s="433"/>
      <c r="BU5" s="434"/>
      <c r="BV5" s="432">
        <v>1502770</v>
      </c>
      <c r="BW5" s="433"/>
      <c r="BX5" s="433"/>
      <c r="BY5" s="433"/>
      <c r="BZ5" s="433"/>
      <c r="CA5" s="433"/>
      <c r="CB5" s="433"/>
      <c r="CC5" s="434"/>
      <c r="CD5" s="472" t="s">
        <v>97</v>
      </c>
      <c r="CE5" s="392"/>
      <c r="CF5" s="392"/>
      <c r="CG5" s="392"/>
      <c r="CH5" s="392"/>
      <c r="CI5" s="392"/>
      <c r="CJ5" s="392"/>
      <c r="CK5" s="392"/>
      <c r="CL5" s="392"/>
      <c r="CM5" s="392"/>
      <c r="CN5" s="392"/>
      <c r="CO5" s="392"/>
      <c r="CP5" s="392"/>
      <c r="CQ5" s="392"/>
      <c r="CR5" s="392"/>
      <c r="CS5" s="473"/>
      <c r="CT5" s="429">
        <v>69.900000000000006</v>
      </c>
      <c r="CU5" s="430"/>
      <c r="CV5" s="430"/>
      <c r="CW5" s="430"/>
      <c r="CX5" s="430"/>
      <c r="CY5" s="430"/>
      <c r="CZ5" s="430"/>
      <c r="DA5" s="431"/>
      <c r="DB5" s="429">
        <v>77.5</v>
      </c>
      <c r="DC5" s="430"/>
      <c r="DD5" s="430"/>
      <c r="DE5" s="430"/>
      <c r="DF5" s="430"/>
      <c r="DG5" s="430"/>
      <c r="DH5" s="430"/>
      <c r="DI5" s="431"/>
    </row>
    <row r="6" spans="1:119" ht="18.75" customHeight="1" x14ac:dyDescent="0.2">
      <c r="A6" s="175"/>
      <c r="B6" s="578" t="s">
        <v>98</v>
      </c>
      <c r="C6" s="419"/>
      <c r="D6" s="419"/>
      <c r="E6" s="579"/>
      <c r="F6" s="579"/>
      <c r="G6" s="579"/>
      <c r="H6" s="579"/>
      <c r="I6" s="579"/>
      <c r="J6" s="579"/>
      <c r="K6" s="579"/>
      <c r="L6" s="579" t="s">
        <v>99</v>
      </c>
      <c r="M6" s="579"/>
      <c r="N6" s="579"/>
      <c r="O6" s="579"/>
      <c r="P6" s="579"/>
      <c r="Q6" s="579"/>
      <c r="R6" s="417"/>
      <c r="S6" s="417"/>
      <c r="T6" s="417"/>
      <c r="U6" s="417"/>
      <c r="V6" s="585"/>
      <c r="W6" s="522" t="s">
        <v>100</v>
      </c>
      <c r="X6" s="418"/>
      <c r="Y6" s="418"/>
      <c r="Z6" s="418"/>
      <c r="AA6" s="418"/>
      <c r="AB6" s="419"/>
      <c r="AC6" s="590" t="s">
        <v>101</v>
      </c>
      <c r="AD6" s="591"/>
      <c r="AE6" s="591"/>
      <c r="AF6" s="591"/>
      <c r="AG6" s="591"/>
      <c r="AH6" s="591"/>
      <c r="AI6" s="591"/>
      <c r="AJ6" s="591"/>
      <c r="AK6" s="591"/>
      <c r="AL6" s="592"/>
      <c r="AM6" s="489" t="s">
        <v>102</v>
      </c>
      <c r="AN6" s="389"/>
      <c r="AO6" s="389"/>
      <c r="AP6" s="389"/>
      <c r="AQ6" s="389"/>
      <c r="AR6" s="389"/>
      <c r="AS6" s="389"/>
      <c r="AT6" s="390"/>
      <c r="AU6" s="490" t="s">
        <v>103</v>
      </c>
      <c r="AV6" s="491"/>
      <c r="AW6" s="491"/>
      <c r="AX6" s="491"/>
      <c r="AY6" s="446" t="s">
        <v>104</v>
      </c>
      <c r="AZ6" s="447"/>
      <c r="BA6" s="447"/>
      <c r="BB6" s="447"/>
      <c r="BC6" s="447"/>
      <c r="BD6" s="447"/>
      <c r="BE6" s="447"/>
      <c r="BF6" s="447"/>
      <c r="BG6" s="447"/>
      <c r="BH6" s="447"/>
      <c r="BI6" s="447"/>
      <c r="BJ6" s="447"/>
      <c r="BK6" s="447"/>
      <c r="BL6" s="447"/>
      <c r="BM6" s="448"/>
      <c r="BN6" s="432">
        <v>139933</v>
      </c>
      <c r="BO6" s="433"/>
      <c r="BP6" s="433"/>
      <c r="BQ6" s="433"/>
      <c r="BR6" s="433"/>
      <c r="BS6" s="433"/>
      <c r="BT6" s="433"/>
      <c r="BU6" s="434"/>
      <c r="BV6" s="432">
        <v>214080</v>
      </c>
      <c r="BW6" s="433"/>
      <c r="BX6" s="433"/>
      <c r="BY6" s="433"/>
      <c r="BZ6" s="433"/>
      <c r="CA6" s="433"/>
      <c r="CB6" s="433"/>
      <c r="CC6" s="434"/>
      <c r="CD6" s="472" t="s">
        <v>105</v>
      </c>
      <c r="CE6" s="392"/>
      <c r="CF6" s="392"/>
      <c r="CG6" s="392"/>
      <c r="CH6" s="392"/>
      <c r="CI6" s="392"/>
      <c r="CJ6" s="392"/>
      <c r="CK6" s="392"/>
      <c r="CL6" s="392"/>
      <c r="CM6" s="392"/>
      <c r="CN6" s="392"/>
      <c r="CO6" s="392"/>
      <c r="CP6" s="392"/>
      <c r="CQ6" s="392"/>
      <c r="CR6" s="392"/>
      <c r="CS6" s="473"/>
      <c r="CT6" s="575">
        <v>70.400000000000006</v>
      </c>
      <c r="CU6" s="576"/>
      <c r="CV6" s="576"/>
      <c r="CW6" s="576"/>
      <c r="CX6" s="576"/>
      <c r="CY6" s="576"/>
      <c r="CZ6" s="576"/>
      <c r="DA6" s="577"/>
      <c r="DB6" s="575">
        <v>79.8</v>
      </c>
      <c r="DC6" s="576"/>
      <c r="DD6" s="576"/>
      <c r="DE6" s="576"/>
      <c r="DF6" s="576"/>
      <c r="DG6" s="576"/>
      <c r="DH6" s="576"/>
      <c r="DI6" s="577"/>
    </row>
    <row r="7" spans="1:119" ht="18.75" customHeight="1" x14ac:dyDescent="0.2">
      <c r="A7" s="175"/>
      <c r="B7" s="580"/>
      <c r="C7" s="581"/>
      <c r="D7" s="581"/>
      <c r="E7" s="582"/>
      <c r="F7" s="582"/>
      <c r="G7" s="582"/>
      <c r="H7" s="582"/>
      <c r="I7" s="582"/>
      <c r="J7" s="582"/>
      <c r="K7" s="582"/>
      <c r="L7" s="582"/>
      <c r="M7" s="582"/>
      <c r="N7" s="582"/>
      <c r="O7" s="582"/>
      <c r="P7" s="582"/>
      <c r="Q7" s="582"/>
      <c r="R7" s="586"/>
      <c r="S7" s="586"/>
      <c r="T7" s="586"/>
      <c r="U7" s="586"/>
      <c r="V7" s="587"/>
      <c r="W7" s="573"/>
      <c r="X7" s="383"/>
      <c r="Y7" s="383"/>
      <c r="Z7" s="383"/>
      <c r="AA7" s="383"/>
      <c r="AB7" s="581"/>
      <c r="AC7" s="593"/>
      <c r="AD7" s="384"/>
      <c r="AE7" s="384"/>
      <c r="AF7" s="384"/>
      <c r="AG7" s="384"/>
      <c r="AH7" s="384"/>
      <c r="AI7" s="384"/>
      <c r="AJ7" s="384"/>
      <c r="AK7" s="384"/>
      <c r="AL7" s="594"/>
      <c r="AM7" s="489" t="s">
        <v>106</v>
      </c>
      <c r="AN7" s="389"/>
      <c r="AO7" s="389"/>
      <c r="AP7" s="389"/>
      <c r="AQ7" s="389"/>
      <c r="AR7" s="389"/>
      <c r="AS7" s="389"/>
      <c r="AT7" s="390"/>
      <c r="AU7" s="490" t="s">
        <v>103</v>
      </c>
      <c r="AV7" s="491"/>
      <c r="AW7" s="491"/>
      <c r="AX7" s="491"/>
      <c r="AY7" s="446" t="s">
        <v>107</v>
      </c>
      <c r="AZ7" s="447"/>
      <c r="BA7" s="447"/>
      <c r="BB7" s="447"/>
      <c r="BC7" s="447"/>
      <c r="BD7" s="447"/>
      <c r="BE7" s="447"/>
      <c r="BF7" s="447"/>
      <c r="BG7" s="447"/>
      <c r="BH7" s="447"/>
      <c r="BI7" s="447"/>
      <c r="BJ7" s="447"/>
      <c r="BK7" s="447"/>
      <c r="BL7" s="447"/>
      <c r="BM7" s="448"/>
      <c r="BN7" s="432">
        <v>40279</v>
      </c>
      <c r="BO7" s="433"/>
      <c r="BP7" s="433"/>
      <c r="BQ7" s="433"/>
      <c r="BR7" s="433"/>
      <c r="BS7" s="433"/>
      <c r="BT7" s="433"/>
      <c r="BU7" s="434"/>
      <c r="BV7" s="432">
        <v>90109</v>
      </c>
      <c r="BW7" s="433"/>
      <c r="BX7" s="433"/>
      <c r="BY7" s="433"/>
      <c r="BZ7" s="433"/>
      <c r="CA7" s="433"/>
      <c r="CB7" s="433"/>
      <c r="CC7" s="434"/>
      <c r="CD7" s="472" t="s">
        <v>108</v>
      </c>
      <c r="CE7" s="392"/>
      <c r="CF7" s="392"/>
      <c r="CG7" s="392"/>
      <c r="CH7" s="392"/>
      <c r="CI7" s="392"/>
      <c r="CJ7" s="392"/>
      <c r="CK7" s="392"/>
      <c r="CL7" s="392"/>
      <c r="CM7" s="392"/>
      <c r="CN7" s="392"/>
      <c r="CO7" s="392"/>
      <c r="CP7" s="392"/>
      <c r="CQ7" s="392"/>
      <c r="CR7" s="392"/>
      <c r="CS7" s="473"/>
      <c r="CT7" s="432">
        <v>442109</v>
      </c>
      <c r="CU7" s="433"/>
      <c r="CV7" s="433"/>
      <c r="CW7" s="433"/>
      <c r="CX7" s="433"/>
      <c r="CY7" s="433"/>
      <c r="CZ7" s="433"/>
      <c r="DA7" s="434"/>
      <c r="DB7" s="432">
        <v>444494</v>
      </c>
      <c r="DC7" s="433"/>
      <c r="DD7" s="433"/>
      <c r="DE7" s="433"/>
      <c r="DF7" s="433"/>
      <c r="DG7" s="433"/>
      <c r="DH7" s="433"/>
      <c r="DI7" s="434"/>
    </row>
    <row r="8" spans="1:119" ht="18.75" customHeight="1" thickBot="1" x14ac:dyDescent="0.25">
      <c r="A8" s="175"/>
      <c r="B8" s="583"/>
      <c r="C8" s="528"/>
      <c r="D8" s="528"/>
      <c r="E8" s="584"/>
      <c r="F8" s="584"/>
      <c r="G8" s="584"/>
      <c r="H8" s="584"/>
      <c r="I8" s="584"/>
      <c r="J8" s="584"/>
      <c r="K8" s="584"/>
      <c r="L8" s="584"/>
      <c r="M8" s="584"/>
      <c r="N8" s="584"/>
      <c r="O8" s="584"/>
      <c r="P8" s="584"/>
      <c r="Q8" s="584"/>
      <c r="R8" s="588"/>
      <c r="S8" s="588"/>
      <c r="T8" s="588"/>
      <c r="U8" s="588"/>
      <c r="V8" s="589"/>
      <c r="W8" s="503"/>
      <c r="X8" s="504"/>
      <c r="Y8" s="504"/>
      <c r="Z8" s="504"/>
      <c r="AA8" s="504"/>
      <c r="AB8" s="528"/>
      <c r="AC8" s="595"/>
      <c r="AD8" s="596"/>
      <c r="AE8" s="596"/>
      <c r="AF8" s="596"/>
      <c r="AG8" s="596"/>
      <c r="AH8" s="596"/>
      <c r="AI8" s="596"/>
      <c r="AJ8" s="596"/>
      <c r="AK8" s="596"/>
      <c r="AL8" s="597"/>
      <c r="AM8" s="489" t="s">
        <v>109</v>
      </c>
      <c r="AN8" s="389"/>
      <c r="AO8" s="389"/>
      <c r="AP8" s="389"/>
      <c r="AQ8" s="389"/>
      <c r="AR8" s="389"/>
      <c r="AS8" s="389"/>
      <c r="AT8" s="390"/>
      <c r="AU8" s="490" t="s">
        <v>103</v>
      </c>
      <c r="AV8" s="491"/>
      <c r="AW8" s="491"/>
      <c r="AX8" s="491"/>
      <c r="AY8" s="446" t="s">
        <v>110</v>
      </c>
      <c r="AZ8" s="447"/>
      <c r="BA8" s="447"/>
      <c r="BB8" s="447"/>
      <c r="BC8" s="447"/>
      <c r="BD8" s="447"/>
      <c r="BE8" s="447"/>
      <c r="BF8" s="447"/>
      <c r="BG8" s="447"/>
      <c r="BH8" s="447"/>
      <c r="BI8" s="447"/>
      <c r="BJ8" s="447"/>
      <c r="BK8" s="447"/>
      <c r="BL8" s="447"/>
      <c r="BM8" s="448"/>
      <c r="BN8" s="432">
        <v>99654</v>
      </c>
      <c r="BO8" s="433"/>
      <c r="BP8" s="433"/>
      <c r="BQ8" s="433"/>
      <c r="BR8" s="433"/>
      <c r="BS8" s="433"/>
      <c r="BT8" s="433"/>
      <c r="BU8" s="434"/>
      <c r="BV8" s="432">
        <v>123971</v>
      </c>
      <c r="BW8" s="433"/>
      <c r="BX8" s="433"/>
      <c r="BY8" s="433"/>
      <c r="BZ8" s="433"/>
      <c r="CA8" s="433"/>
      <c r="CB8" s="433"/>
      <c r="CC8" s="434"/>
      <c r="CD8" s="472" t="s">
        <v>111</v>
      </c>
      <c r="CE8" s="392"/>
      <c r="CF8" s="392"/>
      <c r="CG8" s="392"/>
      <c r="CH8" s="392"/>
      <c r="CI8" s="392"/>
      <c r="CJ8" s="392"/>
      <c r="CK8" s="392"/>
      <c r="CL8" s="392"/>
      <c r="CM8" s="392"/>
      <c r="CN8" s="392"/>
      <c r="CO8" s="392"/>
      <c r="CP8" s="392"/>
      <c r="CQ8" s="392"/>
      <c r="CR8" s="392"/>
      <c r="CS8" s="473"/>
      <c r="CT8" s="535">
        <v>0.11</v>
      </c>
      <c r="CU8" s="536"/>
      <c r="CV8" s="536"/>
      <c r="CW8" s="536"/>
      <c r="CX8" s="536"/>
      <c r="CY8" s="536"/>
      <c r="CZ8" s="536"/>
      <c r="DA8" s="537"/>
      <c r="DB8" s="535">
        <v>0.12</v>
      </c>
      <c r="DC8" s="536"/>
      <c r="DD8" s="536"/>
      <c r="DE8" s="536"/>
      <c r="DF8" s="536"/>
      <c r="DG8" s="536"/>
      <c r="DH8" s="536"/>
      <c r="DI8" s="537"/>
    </row>
    <row r="9" spans="1:119" ht="18.75" customHeight="1" thickBot="1" x14ac:dyDescent="0.25">
      <c r="A9" s="175"/>
      <c r="B9" s="564" t="s">
        <v>112</v>
      </c>
      <c r="C9" s="565"/>
      <c r="D9" s="565"/>
      <c r="E9" s="565"/>
      <c r="F9" s="565"/>
      <c r="G9" s="565"/>
      <c r="H9" s="565"/>
      <c r="I9" s="565"/>
      <c r="J9" s="565"/>
      <c r="K9" s="483"/>
      <c r="L9" s="566" t="s">
        <v>113</v>
      </c>
      <c r="M9" s="567"/>
      <c r="N9" s="567"/>
      <c r="O9" s="567"/>
      <c r="P9" s="567"/>
      <c r="Q9" s="568"/>
      <c r="R9" s="569">
        <v>323</v>
      </c>
      <c r="S9" s="570"/>
      <c r="T9" s="570"/>
      <c r="U9" s="570"/>
      <c r="V9" s="571"/>
      <c r="W9" s="501" t="s">
        <v>114</v>
      </c>
      <c r="X9" s="502"/>
      <c r="Y9" s="502"/>
      <c r="Z9" s="502"/>
      <c r="AA9" s="502"/>
      <c r="AB9" s="502"/>
      <c r="AC9" s="502"/>
      <c r="AD9" s="502"/>
      <c r="AE9" s="502"/>
      <c r="AF9" s="502"/>
      <c r="AG9" s="502"/>
      <c r="AH9" s="502"/>
      <c r="AI9" s="502"/>
      <c r="AJ9" s="502"/>
      <c r="AK9" s="502"/>
      <c r="AL9" s="572"/>
      <c r="AM9" s="489" t="s">
        <v>115</v>
      </c>
      <c r="AN9" s="389"/>
      <c r="AO9" s="389"/>
      <c r="AP9" s="389"/>
      <c r="AQ9" s="389"/>
      <c r="AR9" s="389"/>
      <c r="AS9" s="389"/>
      <c r="AT9" s="390"/>
      <c r="AU9" s="490" t="s">
        <v>116</v>
      </c>
      <c r="AV9" s="491"/>
      <c r="AW9" s="491"/>
      <c r="AX9" s="491"/>
      <c r="AY9" s="446" t="s">
        <v>117</v>
      </c>
      <c r="AZ9" s="447"/>
      <c r="BA9" s="447"/>
      <c r="BB9" s="447"/>
      <c r="BC9" s="447"/>
      <c r="BD9" s="447"/>
      <c r="BE9" s="447"/>
      <c r="BF9" s="447"/>
      <c r="BG9" s="447"/>
      <c r="BH9" s="447"/>
      <c r="BI9" s="447"/>
      <c r="BJ9" s="447"/>
      <c r="BK9" s="447"/>
      <c r="BL9" s="447"/>
      <c r="BM9" s="448"/>
      <c r="BN9" s="432">
        <v>-24317</v>
      </c>
      <c r="BO9" s="433"/>
      <c r="BP9" s="433"/>
      <c r="BQ9" s="433"/>
      <c r="BR9" s="433"/>
      <c r="BS9" s="433"/>
      <c r="BT9" s="433"/>
      <c r="BU9" s="434"/>
      <c r="BV9" s="432">
        <v>103187</v>
      </c>
      <c r="BW9" s="433"/>
      <c r="BX9" s="433"/>
      <c r="BY9" s="433"/>
      <c r="BZ9" s="433"/>
      <c r="CA9" s="433"/>
      <c r="CB9" s="433"/>
      <c r="CC9" s="434"/>
      <c r="CD9" s="472" t="s">
        <v>118</v>
      </c>
      <c r="CE9" s="392"/>
      <c r="CF9" s="392"/>
      <c r="CG9" s="392"/>
      <c r="CH9" s="392"/>
      <c r="CI9" s="392"/>
      <c r="CJ9" s="392"/>
      <c r="CK9" s="392"/>
      <c r="CL9" s="392"/>
      <c r="CM9" s="392"/>
      <c r="CN9" s="392"/>
      <c r="CO9" s="392"/>
      <c r="CP9" s="392"/>
      <c r="CQ9" s="392"/>
      <c r="CR9" s="392"/>
      <c r="CS9" s="473"/>
      <c r="CT9" s="429">
        <v>6.3</v>
      </c>
      <c r="CU9" s="430"/>
      <c r="CV9" s="430"/>
      <c r="CW9" s="430"/>
      <c r="CX9" s="430"/>
      <c r="CY9" s="430"/>
      <c r="CZ9" s="430"/>
      <c r="DA9" s="431"/>
      <c r="DB9" s="429">
        <v>6.2</v>
      </c>
      <c r="DC9" s="430"/>
      <c r="DD9" s="430"/>
      <c r="DE9" s="430"/>
      <c r="DF9" s="430"/>
      <c r="DG9" s="430"/>
      <c r="DH9" s="430"/>
      <c r="DI9" s="431"/>
    </row>
    <row r="10" spans="1:119" ht="18.75" customHeight="1" thickBot="1" x14ac:dyDescent="0.25">
      <c r="A10" s="175"/>
      <c r="B10" s="564"/>
      <c r="C10" s="565"/>
      <c r="D10" s="565"/>
      <c r="E10" s="565"/>
      <c r="F10" s="565"/>
      <c r="G10" s="565"/>
      <c r="H10" s="565"/>
      <c r="I10" s="565"/>
      <c r="J10" s="565"/>
      <c r="K10" s="483"/>
      <c r="L10" s="388" t="s">
        <v>119</v>
      </c>
      <c r="M10" s="389"/>
      <c r="N10" s="389"/>
      <c r="O10" s="389"/>
      <c r="P10" s="389"/>
      <c r="Q10" s="390"/>
      <c r="R10" s="385">
        <v>335</v>
      </c>
      <c r="S10" s="386"/>
      <c r="T10" s="386"/>
      <c r="U10" s="386"/>
      <c r="V10" s="445"/>
      <c r="W10" s="573"/>
      <c r="X10" s="383"/>
      <c r="Y10" s="383"/>
      <c r="Z10" s="383"/>
      <c r="AA10" s="383"/>
      <c r="AB10" s="383"/>
      <c r="AC10" s="383"/>
      <c r="AD10" s="383"/>
      <c r="AE10" s="383"/>
      <c r="AF10" s="383"/>
      <c r="AG10" s="383"/>
      <c r="AH10" s="383"/>
      <c r="AI10" s="383"/>
      <c r="AJ10" s="383"/>
      <c r="AK10" s="383"/>
      <c r="AL10" s="574"/>
      <c r="AM10" s="489" t="s">
        <v>120</v>
      </c>
      <c r="AN10" s="389"/>
      <c r="AO10" s="389"/>
      <c r="AP10" s="389"/>
      <c r="AQ10" s="389"/>
      <c r="AR10" s="389"/>
      <c r="AS10" s="389"/>
      <c r="AT10" s="390"/>
      <c r="AU10" s="490" t="s">
        <v>103</v>
      </c>
      <c r="AV10" s="491"/>
      <c r="AW10" s="491"/>
      <c r="AX10" s="491"/>
      <c r="AY10" s="446" t="s">
        <v>121</v>
      </c>
      <c r="AZ10" s="447"/>
      <c r="BA10" s="447"/>
      <c r="BB10" s="447"/>
      <c r="BC10" s="447"/>
      <c r="BD10" s="447"/>
      <c r="BE10" s="447"/>
      <c r="BF10" s="447"/>
      <c r="BG10" s="447"/>
      <c r="BH10" s="447"/>
      <c r="BI10" s="447"/>
      <c r="BJ10" s="447"/>
      <c r="BK10" s="447"/>
      <c r="BL10" s="447"/>
      <c r="BM10" s="448"/>
      <c r="BN10" s="432">
        <v>289711</v>
      </c>
      <c r="BO10" s="433"/>
      <c r="BP10" s="433"/>
      <c r="BQ10" s="433"/>
      <c r="BR10" s="433"/>
      <c r="BS10" s="433"/>
      <c r="BT10" s="433"/>
      <c r="BU10" s="434"/>
      <c r="BV10" s="432">
        <v>216720</v>
      </c>
      <c r="BW10" s="433"/>
      <c r="BX10" s="433"/>
      <c r="BY10" s="433"/>
      <c r="BZ10" s="433"/>
      <c r="CA10" s="433"/>
      <c r="CB10" s="433"/>
      <c r="CC10" s="434"/>
      <c r="CD10" s="178" t="s">
        <v>122</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564"/>
      <c r="C11" s="565"/>
      <c r="D11" s="565"/>
      <c r="E11" s="565"/>
      <c r="F11" s="565"/>
      <c r="G11" s="565"/>
      <c r="H11" s="565"/>
      <c r="I11" s="565"/>
      <c r="J11" s="565"/>
      <c r="K11" s="483"/>
      <c r="L11" s="393" t="s">
        <v>123</v>
      </c>
      <c r="M11" s="394"/>
      <c r="N11" s="394"/>
      <c r="O11" s="394"/>
      <c r="P11" s="394"/>
      <c r="Q11" s="395"/>
      <c r="R11" s="561" t="s">
        <v>124</v>
      </c>
      <c r="S11" s="562"/>
      <c r="T11" s="562"/>
      <c r="U11" s="562"/>
      <c r="V11" s="563"/>
      <c r="W11" s="573"/>
      <c r="X11" s="383"/>
      <c r="Y11" s="383"/>
      <c r="Z11" s="383"/>
      <c r="AA11" s="383"/>
      <c r="AB11" s="383"/>
      <c r="AC11" s="383"/>
      <c r="AD11" s="383"/>
      <c r="AE11" s="383"/>
      <c r="AF11" s="383"/>
      <c r="AG11" s="383"/>
      <c r="AH11" s="383"/>
      <c r="AI11" s="383"/>
      <c r="AJ11" s="383"/>
      <c r="AK11" s="383"/>
      <c r="AL11" s="574"/>
      <c r="AM11" s="489" t="s">
        <v>125</v>
      </c>
      <c r="AN11" s="389"/>
      <c r="AO11" s="389"/>
      <c r="AP11" s="389"/>
      <c r="AQ11" s="389"/>
      <c r="AR11" s="389"/>
      <c r="AS11" s="389"/>
      <c r="AT11" s="390"/>
      <c r="AU11" s="490" t="s">
        <v>116</v>
      </c>
      <c r="AV11" s="491"/>
      <c r="AW11" s="491"/>
      <c r="AX11" s="491"/>
      <c r="AY11" s="446" t="s">
        <v>126</v>
      </c>
      <c r="AZ11" s="447"/>
      <c r="BA11" s="447"/>
      <c r="BB11" s="447"/>
      <c r="BC11" s="447"/>
      <c r="BD11" s="447"/>
      <c r="BE11" s="447"/>
      <c r="BF11" s="447"/>
      <c r="BG11" s="447"/>
      <c r="BH11" s="447"/>
      <c r="BI11" s="447"/>
      <c r="BJ11" s="447"/>
      <c r="BK11" s="447"/>
      <c r="BL11" s="447"/>
      <c r="BM11" s="448"/>
      <c r="BN11" s="432">
        <v>0</v>
      </c>
      <c r="BO11" s="433"/>
      <c r="BP11" s="433"/>
      <c r="BQ11" s="433"/>
      <c r="BR11" s="433"/>
      <c r="BS11" s="433"/>
      <c r="BT11" s="433"/>
      <c r="BU11" s="434"/>
      <c r="BV11" s="432">
        <v>0</v>
      </c>
      <c r="BW11" s="433"/>
      <c r="BX11" s="433"/>
      <c r="BY11" s="433"/>
      <c r="BZ11" s="433"/>
      <c r="CA11" s="433"/>
      <c r="CB11" s="433"/>
      <c r="CC11" s="434"/>
      <c r="CD11" s="472" t="s">
        <v>127</v>
      </c>
      <c r="CE11" s="392"/>
      <c r="CF11" s="392"/>
      <c r="CG11" s="392"/>
      <c r="CH11" s="392"/>
      <c r="CI11" s="392"/>
      <c r="CJ11" s="392"/>
      <c r="CK11" s="392"/>
      <c r="CL11" s="392"/>
      <c r="CM11" s="392"/>
      <c r="CN11" s="392"/>
      <c r="CO11" s="392"/>
      <c r="CP11" s="392"/>
      <c r="CQ11" s="392"/>
      <c r="CR11" s="392"/>
      <c r="CS11" s="473"/>
      <c r="CT11" s="535" t="s">
        <v>128</v>
      </c>
      <c r="CU11" s="536"/>
      <c r="CV11" s="536"/>
      <c r="CW11" s="536"/>
      <c r="CX11" s="536"/>
      <c r="CY11" s="536"/>
      <c r="CZ11" s="536"/>
      <c r="DA11" s="537"/>
      <c r="DB11" s="535" t="s">
        <v>129</v>
      </c>
      <c r="DC11" s="536"/>
      <c r="DD11" s="536"/>
      <c r="DE11" s="536"/>
      <c r="DF11" s="536"/>
      <c r="DG11" s="536"/>
      <c r="DH11" s="536"/>
      <c r="DI11" s="537"/>
    </row>
    <row r="12" spans="1:119" ht="18.75" customHeight="1" x14ac:dyDescent="0.2">
      <c r="A12" s="175"/>
      <c r="B12" s="538" t="s">
        <v>130</v>
      </c>
      <c r="C12" s="539"/>
      <c r="D12" s="539"/>
      <c r="E12" s="539"/>
      <c r="F12" s="539"/>
      <c r="G12" s="539"/>
      <c r="H12" s="539"/>
      <c r="I12" s="539"/>
      <c r="J12" s="539"/>
      <c r="K12" s="540"/>
      <c r="L12" s="547" t="s">
        <v>131</v>
      </c>
      <c r="M12" s="548"/>
      <c r="N12" s="548"/>
      <c r="O12" s="548"/>
      <c r="P12" s="548"/>
      <c r="Q12" s="549"/>
      <c r="R12" s="550">
        <v>292</v>
      </c>
      <c r="S12" s="551"/>
      <c r="T12" s="551"/>
      <c r="U12" s="551"/>
      <c r="V12" s="552"/>
      <c r="W12" s="553" t="s">
        <v>1</v>
      </c>
      <c r="X12" s="491"/>
      <c r="Y12" s="491"/>
      <c r="Z12" s="491"/>
      <c r="AA12" s="491"/>
      <c r="AB12" s="554"/>
      <c r="AC12" s="555" t="s">
        <v>132</v>
      </c>
      <c r="AD12" s="556"/>
      <c r="AE12" s="556"/>
      <c r="AF12" s="556"/>
      <c r="AG12" s="557"/>
      <c r="AH12" s="555" t="s">
        <v>133</v>
      </c>
      <c r="AI12" s="556"/>
      <c r="AJ12" s="556"/>
      <c r="AK12" s="556"/>
      <c r="AL12" s="558"/>
      <c r="AM12" s="489" t="s">
        <v>134</v>
      </c>
      <c r="AN12" s="389"/>
      <c r="AO12" s="389"/>
      <c r="AP12" s="389"/>
      <c r="AQ12" s="389"/>
      <c r="AR12" s="389"/>
      <c r="AS12" s="389"/>
      <c r="AT12" s="390"/>
      <c r="AU12" s="490" t="s">
        <v>95</v>
      </c>
      <c r="AV12" s="491"/>
      <c r="AW12" s="491"/>
      <c r="AX12" s="491"/>
      <c r="AY12" s="446" t="s">
        <v>135</v>
      </c>
      <c r="AZ12" s="447"/>
      <c r="BA12" s="447"/>
      <c r="BB12" s="447"/>
      <c r="BC12" s="447"/>
      <c r="BD12" s="447"/>
      <c r="BE12" s="447"/>
      <c r="BF12" s="447"/>
      <c r="BG12" s="447"/>
      <c r="BH12" s="447"/>
      <c r="BI12" s="447"/>
      <c r="BJ12" s="447"/>
      <c r="BK12" s="447"/>
      <c r="BL12" s="447"/>
      <c r="BM12" s="448"/>
      <c r="BN12" s="432">
        <v>263000</v>
      </c>
      <c r="BO12" s="433"/>
      <c r="BP12" s="433"/>
      <c r="BQ12" s="433"/>
      <c r="BR12" s="433"/>
      <c r="BS12" s="433"/>
      <c r="BT12" s="433"/>
      <c r="BU12" s="434"/>
      <c r="BV12" s="432">
        <v>386714</v>
      </c>
      <c r="BW12" s="433"/>
      <c r="BX12" s="433"/>
      <c r="BY12" s="433"/>
      <c r="BZ12" s="433"/>
      <c r="CA12" s="433"/>
      <c r="CB12" s="433"/>
      <c r="CC12" s="434"/>
      <c r="CD12" s="472" t="s">
        <v>136</v>
      </c>
      <c r="CE12" s="392"/>
      <c r="CF12" s="392"/>
      <c r="CG12" s="392"/>
      <c r="CH12" s="392"/>
      <c r="CI12" s="392"/>
      <c r="CJ12" s="392"/>
      <c r="CK12" s="392"/>
      <c r="CL12" s="392"/>
      <c r="CM12" s="392"/>
      <c r="CN12" s="392"/>
      <c r="CO12" s="392"/>
      <c r="CP12" s="392"/>
      <c r="CQ12" s="392"/>
      <c r="CR12" s="392"/>
      <c r="CS12" s="473"/>
      <c r="CT12" s="535" t="s">
        <v>129</v>
      </c>
      <c r="CU12" s="536"/>
      <c r="CV12" s="536"/>
      <c r="CW12" s="536"/>
      <c r="CX12" s="536"/>
      <c r="CY12" s="536"/>
      <c r="CZ12" s="536"/>
      <c r="DA12" s="537"/>
      <c r="DB12" s="535" t="s">
        <v>129</v>
      </c>
      <c r="DC12" s="536"/>
      <c r="DD12" s="536"/>
      <c r="DE12" s="536"/>
      <c r="DF12" s="536"/>
      <c r="DG12" s="536"/>
      <c r="DH12" s="536"/>
      <c r="DI12" s="537"/>
    </row>
    <row r="13" spans="1:119" ht="18.75" customHeight="1" x14ac:dyDescent="0.2">
      <c r="A13" s="175"/>
      <c r="B13" s="541"/>
      <c r="C13" s="542"/>
      <c r="D13" s="542"/>
      <c r="E13" s="542"/>
      <c r="F13" s="542"/>
      <c r="G13" s="542"/>
      <c r="H13" s="542"/>
      <c r="I13" s="542"/>
      <c r="J13" s="542"/>
      <c r="K13" s="543"/>
      <c r="L13" s="184"/>
      <c r="M13" s="516" t="s">
        <v>137</v>
      </c>
      <c r="N13" s="517"/>
      <c r="O13" s="517"/>
      <c r="P13" s="517"/>
      <c r="Q13" s="518"/>
      <c r="R13" s="519">
        <v>291</v>
      </c>
      <c r="S13" s="520"/>
      <c r="T13" s="520"/>
      <c r="U13" s="520"/>
      <c r="V13" s="521"/>
      <c r="W13" s="522" t="s">
        <v>138</v>
      </c>
      <c r="X13" s="418"/>
      <c r="Y13" s="418"/>
      <c r="Z13" s="418"/>
      <c r="AA13" s="418"/>
      <c r="AB13" s="419"/>
      <c r="AC13" s="385">
        <v>3</v>
      </c>
      <c r="AD13" s="386"/>
      <c r="AE13" s="386"/>
      <c r="AF13" s="386"/>
      <c r="AG13" s="387"/>
      <c r="AH13" s="385">
        <v>4</v>
      </c>
      <c r="AI13" s="386"/>
      <c r="AJ13" s="386"/>
      <c r="AK13" s="386"/>
      <c r="AL13" s="445"/>
      <c r="AM13" s="489" t="s">
        <v>139</v>
      </c>
      <c r="AN13" s="389"/>
      <c r="AO13" s="389"/>
      <c r="AP13" s="389"/>
      <c r="AQ13" s="389"/>
      <c r="AR13" s="389"/>
      <c r="AS13" s="389"/>
      <c r="AT13" s="390"/>
      <c r="AU13" s="490" t="s">
        <v>95</v>
      </c>
      <c r="AV13" s="491"/>
      <c r="AW13" s="491"/>
      <c r="AX13" s="491"/>
      <c r="AY13" s="446" t="s">
        <v>140</v>
      </c>
      <c r="AZ13" s="447"/>
      <c r="BA13" s="447"/>
      <c r="BB13" s="447"/>
      <c r="BC13" s="447"/>
      <c r="BD13" s="447"/>
      <c r="BE13" s="447"/>
      <c r="BF13" s="447"/>
      <c r="BG13" s="447"/>
      <c r="BH13" s="447"/>
      <c r="BI13" s="447"/>
      <c r="BJ13" s="447"/>
      <c r="BK13" s="447"/>
      <c r="BL13" s="447"/>
      <c r="BM13" s="448"/>
      <c r="BN13" s="432">
        <v>2394</v>
      </c>
      <c r="BO13" s="433"/>
      <c r="BP13" s="433"/>
      <c r="BQ13" s="433"/>
      <c r="BR13" s="433"/>
      <c r="BS13" s="433"/>
      <c r="BT13" s="433"/>
      <c r="BU13" s="434"/>
      <c r="BV13" s="432">
        <v>-66807</v>
      </c>
      <c r="BW13" s="433"/>
      <c r="BX13" s="433"/>
      <c r="BY13" s="433"/>
      <c r="BZ13" s="433"/>
      <c r="CA13" s="433"/>
      <c r="CB13" s="433"/>
      <c r="CC13" s="434"/>
      <c r="CD13" s="472" t="s">
        <v>141</v>
      </c>
      <c r="CE13" s="392"/>
      <c r="CF13" s="392"/>
      <c r="CG13" s="392"/>
      <c r="CH13" s="392"/>
      <c r="CI13" s="392"/>
      <c r="CJ13" s="392"/>
      <c r="CK13" s="392"/>
      <c r="CL13" s="392"/>
      <c r="CM13" s="392"/>
      <c r="CN13" s="392"/>
      <c r="CO13" s="392"/>
      <c r="CP13" s="392"/>
      <c r="CQ13" s="392"/>
      <c r="CR13" s="392"/>
      <c r="CS13" s="473"/>
      <c r="CT13" s="429">
        <v>5.8</v>
      </c>
      <c r="CU13" s="430"/>
      <c r="CV13" s="430"/>
      <c r="CW13" s="430"/>
      <c r="CX13" s="430"/>
      <c r="CY13" s="430"/>
      <c r="CZ13" s="430"/>
      <c r="DA13" s="431"/>
      <c r="DB13" s="429">
        <v>5.6</v>
      </c>
      <c r="DC13" s="430"/>
      <c r="DD13" s="430"/>
      <c r="DE13" s="430"/>
      <c r="DF13" s="430"/>
      <c r="DG13" s="430"/>
      <c r="DH13" s="430"/>
      <c r="DI13" s="431"/>
    </row>
    <row r="14" spans="1:119" ht="18.75" customHeight="1" thickBot="1" x14ac:dyDescent="0.25">
      <c r="A14" s="175"/>
      <c r="B14" s="541"/>
      <c r="C14" s="542"/>
      <c r="D14" s="542"/>
      <c r="E14" s="542"/>
      <c r="F14" s="542"/>
      <c r="G14" s="542"/>
      <c r="H14" s="542"/>
      <c r="I14" s="542"/>
      <c r="J14" s="542"/>
      <c r="K14" s="543"/>
      <c r="L14" s="506" t="s">
        <v>142</v>
      </c>
      <c r="M14" s="559"/>
      <c r="N14" s="559"/>
      <c r="O14" s="559"/>
      <c r="P14" s="559"/>
      <c r="Q14" s="560"/>
      <c r="R14" s="519">
        <v>299</v>
      </c>
      <c r="S14" s="520"/>
      <c r="T14" s="520"/>
      <c r="U14" s="520"/>
      <c r="V14" s="521"/>
      <c r="W14" s="523"/>
      <c r="X14" s="421"/>
      <c r="Y14" s="421"/>
      <c r="Z14" s="421"/>
      <c r="AA14" s="421"/>
      <c r="AB14" s="422"/>
      <c r="AC14" s="512">
        <v>1.4</v>
      </c>
      <c r="AD14" s="513"/>
      <c r="AE14" s="513"/>
      <c r="AF14" s="513"/>
      <c r="AG14" s="514"/>
      <c r="AH14" s="512">
        <v>1.8</v>
      </c>
      <c r="AI14" s="513"/>
      <c r="AJ14" s="513"/>
      <c r="AK14" s="513"/>
      <c r="AL14" s="515"/>
      <c r="AM14" s="489"/>
      <c r="AN14" s="389"/>
      <c r="AO14" s="389"/>
      <c r="AP14" s="389"/>
      <c r="AQ14" s="389"/>
      <c r="AR14" s="389"/>
      <c r="AS14" s="389"/>
      <c r="AT14" s="390"/>
      <c r="AU14" s="490"/>
      <c r="AV14" s="491"/>
      <c r="AW14" s="491"/>
      <c r="AX14" s="491"/>
      <c r="AY14" s="446"/>
      <c r="AZ14" s="447"/>
      <c r="BA14" s="447"/>
      <c r="BB14" s="447"/>
      <c r="BC14" s="447"/>
      <c r="BD14" s="447"/>
      <c r="BE14" s="447"/>
      <c r="BF14" s="447"/>
      <c r="BG14" s="447"/>
      <c r="BH14" s="447"/>
      <c r="BI14" s="447"/>
      <c r="BJ14" s="447"/>
      <c r="BK14" s="447"/>
      <c r="BL14" s="447"/>
      <c r="BM14" s="448"/>
      <c r="BN14" s="432"/>
      <c r="BO14" s="433"/>
      <c r="BP14" s="433"/>
      <c r="BQ14" s="433"/>
      <c r="BR14" s="433"/>
      <c r="BS14" s="433"/>
      <c r="BT14" s="433"/>
      <c r="BU14" s="434"/>
      <c r="BV14" s="432"/>
      <c r="BW14" s="433"/>
      <c r="BX14" s="433"/>
      <c r="BY14" s="433"/>
      <c r="BZ14" s="433"/>
      <c r="CA14" s="433"/>
      <c r="CB14" s="433"/>
      <c r="CC14" s="434"/>
      <c r="CD14" s="469" t="s">
        <v>143</v>
      </c>
      <c r="CE14" s="470"/>
      <c r="CF14" s="470"/>
      <c r="CG14" s="470"/>
      <c r="CH14" s="470"/>
      <c r="CI14" s="470"/>
      <c r="CJ14" s="470"/>
      <c r="CK14" s="470"/>
      <c r="CL14" s="470"/>
      <c r="CM14" s="470"/>
      <c r="CN14" s="470"/>
      <c r="CO14" s="470"/>
      <c r="CP14" s="470"/>
      <c r="CQ14" s="470"/>
      <c r="CR14" s="470"/>
      <c r="CS14" s="471"/>
      <c r="CT14" s="529" t="s">
        <v>129</v>
      </c>
      <c r="CU14" s="530"/>
      <c r="CV14" s="530"/>
      <c r="CW14" s="530"/>
      <c r="CX14" s="530"/>
      <c r="CY14" s="530"/>
      <c r="CZ14" s="530"/>
      <c r="DA14" s="531"/>
      <c r="DB14" s="529" t="s">
        <v>144</v>
      </c>
      <c r="DC14" s="530"/>
      <c r="DD14" s="530"/>
      <c r="DE14" s="530"/>
      <c r="DF14" s="530"/>
      <c r="DG14" s="530"/>
      <c r="DH14" s="530"/>
      <c r="DI14" s="531"/>
    </row>
    <row r="15" spans="1:119" ht="18.75" customHeight="1" x14ac:dyDescent="0.2">
      <c r="A15" s="175"/>
      <c r="B15" s="541"/>
      <c r="C15" s="542"/>
      <c r="D15" s="542"/>
      <c r="E15" s="542"/>
      <c r="F15" s="542"/>
      <c r="G15" s="542"/>
      <c r="H15" s="542"/>
      <c r="I15" s="542"/>
      <c r="J15" s="542"/>
      <c r="K15" s="543"/>
      <c r="L15" s="184"/>
      <c r="M15" s="516" t="s">
        <v>145</v>
      </c>
      <c r="N15" s="517"/>
      <c r="O15" s="517"/>
      <c r="P15" s="517"/>
      <c r="Q15" s="518"/>
      <c r="R15" s="519">
        <v>298</v>
      </c>
      <c r="S15" s="520"/>
      <c r="T15" s="520"/>
      <c r="U15" s="520"/>
      <c r="V15" s="521"/>
      <c r="W15" s="522" t="s">
        <v>146</v>
      </c>
      <c r="X15" s="418"/>
      <c r="Y15" s="418"/>
      <c r="Z15" s="418"/>
      <c r="AA15" s="418"/>
      <c r="AB15" s="419"/>
      <c r="AC15" s="385">
        <v>45</v>
      </c>
      <c r="AD15" s="386"/>
      <c r="AE15" s="386"/>
      <c r="AF15" s="386"/>
      <c r="AG15" s="387"/>
      <c r="AH15" s="385">
        <v>51</v>
      </c>
      <c r="AI15" s="386"/>
      <c r="AJ15" s="386"/>
      <c r="AK15" s="386"/>
      <c r="AL15" s="445"/>
      <c r="AM15" s="489"/>
      <c r="AN15" s="389"/>
      <c r="AO15" s="389"/>
      <c r="AP15" s="389"/>
      <c r="AQ15" s="389"/>
      <c r="AR15" s="389"/>
      <c r="AS15" s="389"/>
      <c r="AT15" s="390"/>
      <c r="AU15" s="490"/>
      <c r="AV15" s="491"/>
      <c r="AW15" s="491"/>
      <c r="AX15" s="491"/>
      <c r="AY15" s="458" t="s">
        <v>147</v>
      </c>
      <c r="AZ15" s="459"/>
      <c r="BA15" s="459"/>
      <c r="BB15" s="459"/>
      <c r="BC15" s="459"/>
      <c r="BD15" s="459"/>
      <c r="BE15" s="459"/>
      <c r="BF15" s="459"/>
      <c r="BG15" s="459"/>
      <c r="BH15" s="459"/>
      <c r="BI15" s="459"/>
      <c r="BJ15" s="459"/>
      <c r="BK15" s="459"/>
      <c r="BL15" s="459"/>
      <c r="BM15" s="460"/>
      <c r="BN15" s="461">
        <v>44198</v>
      </c>
      <c r="BO15" s="462"/>
      <c r="BP15" s="462"/>
      <c r="BQ15" s="462"/>
      <c r="BR15" s="462"/>
      <c r="BS15" s="462"/>
      <c r="BT15" s="462"/>
      <c r="BU15" s="463"/>
      <c r="BV15" s="461">
        <v>41660</v>
      </c>
      <c r="BW15" s="462"/>
      <c r="BX15" s="462"/>
      <c r="BY15" s="462"/>
      <c r="BZ15" s="462"/>
      <c r="CA15" s="462"/>
      <c r="CB15" s="462"/>
      <c r="CC15" s="463"/>
      <c r="CD15" s="532" t="s">
        <v>148</v>
      </c>
      <c r="CE15" s="533"/>
      <c r="CF15" s="533"/>
      <c r="CG15" s="533"/>
      <c r="CH15" s="533"/>
      <c r="CI15" s="533"/>
      <c r="CJ15" s="533"/>
      <c r="CK15" s="533"/>
      <c r="CL15" s="533"/>
      <c r="CM15" s="533"/>
      <c r="CN15" s="533"/>
      <c r="CO15" s="533"/>
      <c r="CP15" s="533"/>
      <c r="CQ15" s="533"/>
      <c r="CR15" s="533"/>
      <c r="CS15" s="534"/>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541"/>
      <c r="C16" s="542"/>
      <c r="D16" s="542"/>
      <c r="E16" s="542"/>
      <c r="F16" s="542"/>
      <c r="G16" s="542"/>
      <c r="H16" s="542"/>
      <c r="I16" s="542"/>
      <c r="J16" s="542"/>
      <c r="K16" s="543"/>
      <c r="L16" s="506" t="s">
        <v>149</v>
      </c>
      <c r="M16" s="507"/>
      <c r="N16" s="507"/>
      <c r="O16" s="507"/>
      <c r="P16" s="507"/>
      <c r="Q16" s="508"/>
      <c r="R16" s="509" t="s">
        <v>150</v>
      </c>
      <c r="S16" s="510"/>
      <c r="T16" s="510"/>
      <c r="U16" s="510"/>
      <c r="V16" s="511"/>
      <c r="W16" s="523"/>
      <c r="X16" s="421"/>
      <c r="Y16" s="421"/>
      <c r="Z16" s="421"/>
      <c r="AA16" s="421"/>
      <c r="AB16" s="422"/>
      <c r="AC16" s="512">
        <v>21</v>
      </c>
      <c r="AD16" s="513"/>
      <c r="AE16" s="513"/>
      <c r="AF16" s="513"/>
      <c r="AG16" s="514"/>
      <c r="AH16" s="512">
        <v>23.5</v>
      </c>
      <c r="AI16" s="513"/>
      <c r="AJ16" s="513"/>
      <c r="AK16" s="513"/>
      <c r="AL16" s="515"/>
      <c r="AM16" s="489"/>
      <c r="AN16" s="389"/>
      <c r="AO16" s="389"/>
      <c r="AP16" s="389"/>
      <c r="AQ16" s="389"/>
      <c r="AR16" s="389"/>
      <c r="AS16" s="389"/>
      <c r="AT16" s="390"/>
      <c r="AU16" s="490"/>
      <c r="AV16" s="491"/>
      <c r="AW16" s="491"/>
      <c r="AX16" s="491"/>
      <c r="AY16" s="446" t="s">
        <v>151</v>
      </c>
      <c r="AZ16" s="447"/>
      <c r="BA16" s="447"/>
      <c r="BB16" s="447"/>
      <c r="BC16" s="447"/>
      <c r="BD16" s="447"/>
      <c r="BE16" s="447"/>
      <c r="BF16" s="447"/>
      <c r="BG16" s="447"/>
      <c r="BH16" s="447"/>
      <c r="BI16" s="447"/>
      <c r="BJ16" s="447"/>
      <c r="BK16" s="447"/>
      <c r="BL16" s="447"/>
      <c r="BM16" s="448"/>
      <c r="BN16" s="432">
        <v>426638</v>
      </c>
      <c r="BO16" s="433"/>
      <c r="BP16" s="433"/>
      <c r="BQ16" s="433"/>
      <c r="BR16" s="433"/>
      <c r="BS16" s="433"/>
      <c r="BT16" s="433"/>
      <c r="BU16" s="434"/>
      <c r="BV16" s="432">
        <v>426043</v>
      </c>
      <c r="BW16" s="433"/>
      <c r="BX16" s="433"/>
      <c r="BY16" s="433"/>
      <c r="BZ16" s="433"/>
      <c r="CA16" s="433"/>
      <c r="CB16" s="433"/>
      <c r="CC16" s="434"/>
      <c r="CD16" s="188"/>
      <c r="CE16" s="464"/>
      <c r="CF16" s="464"/>
      <c r="CG16" s="464"/>
      <c r="CH16" s="464"/>
      <c r="CI16" s="464"/>
      <c r="CJ16" s="464"/>
      <c r="CK16" s="464"/>
      <c r="CL16" s="464"/>
      <c r="CM16" s="464"/>
      <c r="CN16" s="464"/>
      <c r="CO16" s="464"/>
      <c r="CP16" s="464"/>
      <c r="CQ16" s="464"/>
      <c r="CR16" s="464"/>
      <c r="CS16" s="465"/>
      <c r="CT16" s="429"/>
      <c r="CU16" s="430"/>
      <c r="CV16" s="430"/>
      <c r="CW16" s="430"/>
      <c r="CX16" s="430"/>
      <c r="CY16" s="430"/>
      <c r="CZ16" s="430"/>
      <c r="DA16" s="431"/>
      <c r="DB16" s="429"/>
      <c r="DC16" s="430"/>
      <c r="DD16" s="430"/>
      <c r="DE16" s="430"/>
      <c r="DF16" s="430"/>
      <c r="DG16" s="430"/>
      <c r="DH16" s="430"/>
      <c r="DI16" s="431"/>
    </row>
    <row r="17" spans="1:113" ht="18.75" customHeight="1" thickBot="1" x14ac:dyDescent="0.25">
      <c r="A17" s="175"/>
      <c r="B17" s="544"/>
      <c r="C17" s="545"/>
      <c r="D17" s="545"/>
      <c r="E17" s="545"/>
      <c r="F17" s="545"/>
      <c r="G17" s="545"/>
      <c r="H17" s="545"/>
      <c r="I17" s="545"/>
      <c r="J17" s="545"/>
      <c r="K17" s="546"/>
      <c r="L17" s="189"/>
      <c r="M17" s="525" t="s">
        <v>152</v>
      </c>
      <c r="N17" s="526"/>
      <c r="O17" s="526"/>
      <c r="P17" s="526"/>
      <c r="Q17" s="527"/>
      <c r="R17" s="509" t="s">
        <v>150</v>
      </c>
      <c r="S17" s="510"/>
      <c r="T17" s="510"/>
      <c r="U17" s="510"/>
      <c r="V17" s="511"/>
      <c r="W17" s="522" t="s">
        <v>153</v>
      </c>
      <c r="X17" s="418"/>
      <c r="Y17" s="418"/>
      <c r="Z17" s="418"/>
      <c r="AA17" s="418"/>
      <c r="AB17" s="419"/>
      <c r="AC17" s="385">
        <v>166</v>
      </c>
      <c r="AD17" s="386"/>
      <c r="AE17" s="386"/>
      <c r="AF17" s="386"/>
      <c r="AG17" s="387"/>
      <c r="AH17" s="385">
        <v>162</v>
      </c>
      <c r="AI17" s="386"/>
      <c r="AJ17" s="386"/>
      <c r="AK17" s="386"/>
      <c r="AL17" s="445"/>
      <c r="AM17" s="489"/>
      <c r="AN17" s="389"/>
      <c r="AO17" s="389"/>
      <c r="AP17" s="389"/>
      <c r="AQ17" s="389"/>
      <c r="AR17" s="389"/>
      <c r="AS17" s="389"/>
      <c r="AT17" s="390"/>
      <c r="AU17" s="490"/>
      <c r="AV17" s="491"/>
      <c r="AW17" s="491"/>
      <c r="AX17" s="491"/>
      <c r="AY17" s="446" t="s">
        <v>154</v>
      </c>
      <c r="AZ17" s="447"/>
      <c r="BA17" s="447"/>
      <c r="BB17" s="447"/>
      <c r="BC17" s="447"/>
      <c r="BD17" s="447"/>
      <c r="BE17" s="447"/>
      <c r="BF17" s="447"/>
      <c r="BG17" s="447"/>
      <c r="BH17" s="447"/>
      <c r="BI17" s="447"/>
      <c r="BJ17" s="447"/>
      <c r="BK17" s="447"/>
      <c r="BL17" s="447"/>
      <c r="BM17" s="448"/>
      <c r="BN17" s="432">
        <v>55499</v>
      </c>
      <c r="BO17" s="433"/>
      <c r="BP17" s="433"/>
      <c r="BQ17" s="433"/>
      <c r="BR17" s="433"/>
      <c r="BS17" s="433"/>
      <c r="BT17" s="433"/>
      <c r="BU17" s="434"/>
      <c r="BV17" s="432">
        <v>52633</v>
      </c>
      <c r="BW17" s="433"/>
      <c r="BX17" s="433"/>
      <c r="BY17" s="433"/>
      <c r="BZ17" s="433"/>
      <c r="CA17" s="433"/>
      <c r="CB17" s="433"/>
      <c r="CC17" s="434"/>
      <c r="CD17" s="188"/>
      <c r="CE17" s="464"/>
      <c r="CF17" s="464"/>
      <c r="CG17" s="464"/>
      <c r="CH17" s="464"/>
      <c r="CI17" s="464"/>
      <c r="CJ17" s="464"/>
      <c r="CK17" s="464"/>
      <c r="CL17" s="464"/>
      <c r="CM17" s="464"/>
      <c r="CN17" s="464"/>
      <c r="CO17" s="464"/>
      <c r="CP17" s="464"/>
      <c r="CQ17" s="464"/>
      <c r="CR17" s="464"/>
      <c r="CS17" s="465"/>
      <c r="CT17" s="429"/>
      <c r="CU17" s="430"/>
      <c r="CV17" s="430"/>
      <c r="CW17" s="430"/>
      <c r="CX17" s="430"/>
      <c r="CY17" s="430"/>
      <c r="CZ17" s="430"/>
      <c r="DA17" s="431"/>
      <c r="DB17" s="429"/>
      <c r="DC17" s="430"/>
      <c r="DD17" s="430"/>
      <c r="DE17" s="430"/>
      <c r="DF17" s="430"/>
      <c r="DG17" s="430"/>
      <c r="DH17" s="430"/>
      <c r="DI17" s="431"/>
    </row>
    <row r="18" spans="1:113" ht="18.75" customHeight="1" thickBot="1" x14ac:dyDescent="0.25">
      <c r="A18" s="175"/>
      <c r="B18" s="482" t="s">
        <v>155</v>
      </c>
      <c r="C18" s="483"/>
      <c r="D18" s="483"/>
      <c r="E18" s="484"/>
      <c r="F18" s="484"/>
      <c r="G18" s="484"/>
      <c r="H18" s="484"/>
      <c r="I18" s="484"/>
      <c r="J18" s="484"/>
      <c r="K18" s="484"/>
      <c r="L18" s="485">
        <v>20.55</v>
      </c>
      <c r="M18" s="485"/>
      <c r="N18" s="485"/>
      <c r="O18" s="485"/>
      <c r="P18" s="485"/>
      <c r="Q18" s="485"/>
      <c r="R18" s="486"/>
      <c r="S18" s="486"/>
      <c r="T18" s="486"/>
      <c r="U18" s="486"/>
      <c r="V18" s="487"/>
      <c r="W18" s="503"/>
      <c r="X18" s="504"/>
      <c r="Y18" s="504"/>
      <c r="Z18" s="504"/>
      <c r="AA18" s="504"/>
      <c r="AB18" s="528"/>
      <c r="AC18" s="402">
        <v>77.599999999999994</v>
      </c>
      <c r="AD18" s="403"/>
      <c r="AE18" s="403"/>
      <c r="AF18" s="403"/>
      <c r="AG18" s="488"/>
      <c r="AH18" s="402">
        <v>74.7</v>
      </c>
      <c r="AI18" s="403"/>
      <c r="AJ18" s="403"/>
      <c r="AK18" s="403"/>
      <c r="AL18" s="404"/>
      <c r="AM18" s="489"/>
      <c r="AN18" s="389"/>
      <c r="AO18" s="389"/>
      <c r="AP18" s="389"/>
      <c r="AQ18" s="389"/>
      <c r="AR18" s="389"/>
      <c r="AS18" s="389"/>
      <c r="AT18" s="390"/>
      <c r="AU18" s="490"/>
      <c r="AV18" s="491"/>
      <c r="AW18" s="491"/>
      <c r="AX18" s="491"/>
      <c r="AY18" s="446" t="s">
        <v>156</v>
      </c>
      <c r="AZ18" s="447"/>
      <c r="BA18" s="447"/>
      <c r="BB18" s="447"/>
      <c r="BC18" s="447"/>
      <c r="BD18" s="447"/>
      <c r="BE18" s="447"/>
      <c r="BF18" s="447"/>
      <c r="BG18" s="447"/>
      <c r="BH18" s="447"/>
      <c r="BI18" s="447"/>
      <c r="BJ18" s="447"/>
      <c r="BK18" s="447"/>
      <c r="BL18" s="447"/>
      <c r="BM18" s="448"/>
      <c r="BN18" s="432">
        <v>312490</v>
      </c>
      <c r="BO18" s="433"/>
      <c r="BP18" s="433"/>
      <c r="BQ18" s="433"/>
      <c r="BR18" s="433"/>
      <c r="BS18" s="433"/>
      <c r="BT18" s="433"/>
      <c r="BU18" s="434"/>
      <c r="BV18" s="432">
        <v>348769</v>
      </c>
      <c r="BW18" s="433"/>
      <c r="BX18" s="433"/>
      <c r="BY18" s="433"/>
      <c r="BZ18" s="433"/>
      <c r="CA18" s="433"/>
      <c r="CB18" s="433"/>
      <c r="CC18" s="434"/>
      <c r="CD18" s="188"/>
      <c r="CE18" s="464"/>
      <c r="CF18" s="464"/>
      <c r="CG18" s="464"/>
      <c r="CH18" s="464"/>
      <c r="CI18" s="464"/>
      <c r="CJ18" s="464"/>
      <c r="CK18" s="464"/>
      <c r="CL18" s="464"/>
      <c r="CM18" s="464"/>
      <c r="CN18" s="464"/>
      <c r="CO18" s="464"/>
      <c r="CP18" s="464"/>
      <c r="CQ18" s="464"/>
      <c r="CR18" s="464"/>
      <c r="CS18" s="465"/>
      <c r="CT18" s="429"/>
      <c r="CU18" s="430"/>
      <c r="CV18" s="430"/>
      <c r="CW18" s="430"/>
      <c r="CX18" s="430"/>
      <c r="CY18" s="430"/>
      <c r="CZ18" s="430"/>
      <c r="DA18" s="431"/>
      <c r="DB18" s="429"/>
      <c r="DC18" s="430"/>
      <c r="DD18" s="430"/>
      <c r="DE18" s="430"/>
      <c r="DF18" s="430"/>
      <c r="DG18" s="430"/>
      <c r="DH18" s="430"/>
      <c r="DI18" s="431"/>
    </row>
    <row r="19" spans="1:113" ht="18.75" customHeight="1" thickBot="1" x14ac:dyDescent="0.25">
      <c r="A19" s="175"/>
      <c r="B19" s="482" t="s">
        <v>157</v>
      </c>
      <c r="C19" s="483"/>
      <c r="D19" s="483"/>
      <c r="E19" s="484"/>
      <c r="F19" s="484"/>
      <c r="G19" s="484"/>
      <c r="H19" s="484"/>
      <c r="I19" s="484"/>
      <c r="J19" s="484"/>
      <c r="K19" s="484"/>
      <c r="L19" s="492">
        <v>16</v>
      </c>
      <c r="M19" s="492"/>
      <c r="N19" s="492"/>
      <c r="O19" s="492"/>
      <c r="P19" s="492"/>
      <c r="Q19" s="492"/>
      <c r="R19" s="493"/>
      <c r="S19" s="493"/>
      <c r="T19" s="493"/>
      <c r="U19" s="493"/>
      <c r="V19" s="494"/>
      <c r="W19" s="501"/>
      <c r="X19" s="502"/>
      <c r="Y19" s="502"/>
      <c r="Z19" s="502"/>
      <c r="AA19" s="502"/>
      <c r="AB19" s="502"/>
      <c r="AC19" s="505"/>
      <c r="AD19" s="505"/>
      <c r="AE19" s="505"/>
      <c r="AF19" s="505"/>
      <c r="AG19" s="505"/>
      <c r="AH19" s="505"/>
      <c r="AI19" s="505"/>
      <c r="AJ19" s="505"/>
      <c r="AK19" s="505"/>
      <c r="AL19" s="524"/>
      <c r="AM19" s="489"/>
      <c r="AN19" s="389"/>
      <c r="AO19" s="389"/>
      <c r="AP19" s="389"/>
      <c r="AQ19" s="389"/>
      <c r="AR19" s="389"/>
      <c r="AS19" s="389"/>
      <c r="AT19" s="390"/>
      <c r="AU19" s="490"/>
      <c r="AV19" s="491"/>
      <c r="AW19" s="491"/>
      <c r="AX19" s="491"/>
      <c r="AY19" s="446" t="s">
        <v>158</v>
      </c>
      <c r="AZ19" s="447"/>
      <c r="BA19" s="447"/>
      <c r="BB19" s="447"/>
      <c r="BC19" s="447"/>
      <c r="BD19" s="447"/>
      <c r="BE19" s="447"/>
      <c r="BF19" s="447"/>
      <c r="BG19" s="447"/>
      <c r="BH19" s="447"/>
      <c r="BI19" s="447"/>
      <c r="BJ19" s="447"/>
      <c r="BK19" s="447"/>
      <c r="BL19" s="447"/>
      <c r="BM19" s="448"/>
      <c r="BN19" s="432">
        <v>1020739</v>
      </c>
      <c r="BO19" s="433"/>
      <c r="BP19" s="433"/>
      <c r="BQ19" s="433"/>
      <c r="BR19" s="433"/>
      <c r="BS19" s="433"/>
      <c r="BT19" s="433"/>
      <c r="BU19" s="434"/>
      <c r="BV19" s="432">
        <v>1044450</v>
      </c>
      <c r="BW19" s="433"/>
      <c r="BX19" s="433"/>
      <c r="BY19" s="433"/>
      <c r="BZ19" s="433"/>
      <c r="CA19" s="433"/>
      <c r="CB19" s="433"/>
      <c r="CC19" s="434"/>
      <c r="CD19" s="188"/>
      <c r="CE19" s="464"/>
      <c r="CF19" s="464"/>
      <c r="CG19" s="464"/>
      <c r="CH19" s="464"/>
      <c r="CI19" s="464"/>
      <c r="CJ19" s="464"/>
      <c r="CK19" s="464"/>
      <c r="CL19" s="464"/>
      <c r="CM19" s="464"/>
      <c r="CN19" s="464"/>
      <c r="CO19" s="464"/>
      <c r="CP19" s="464"/>
      <c r="CQ19" s="464"/>
      <c r="CR19" s="464"/>
      <c r="CS19" s="465"/>
      <c r="CT19" s="429"/>
      <c r="CU19" s="430"/>
      <c r="CV19" s="430"/>
      <c r="CW19" s="430"/>
      <c r="CX19" s="430"/>
      <c r="CY19" s="430"/>
      <c r="CZ19" s="430"/>
      <c r="DA19" s="431"/>
      <c r="DB19" s="429"/>
      <c r="DC19" s="430"/>
      <c r="DD19" s="430"/>
      <c r="DE19" s="430"/>
      <c r="DF19" s="430"/>
      <c r="DG19" s="430"/>
      <c r="DH19" s="430"/>
      <c r="DI19" s="431"/>
    </row>
    <row r="20" spans="1:113" ht="18.75" customHeight="1" thickBot="1" x14ac:dyDescent="0.25">
      <c r="A20" s="175"/>
      <c r="B20" s="482" t="s">
        <v>159</v>
      </c>
      <c r="C20" s="483"/>
      <c r="D20" s="483"/>
      <c r="E20" s="484"/>
      <c r="F20" s="484"/>
      <c r="G20" s="484"/>
      <c r="H20" s="484"/>
      <c r="I20" s="484"/>
      <c r="J20" s="484"/>
      <c r="K20" s="484"/>
      <c r="L20" s="492">
        <v>187</v>
      </c>
      <c r="M20" s="492"/>
      <c r="N20" s="492"/>
      <c r="O20" s="492"/>
      <c r="P20" s="492"/>
      <c r="Q20" s="492"/>
      <c r="R20" s="493"/>
      <c r="S20" s="493"/>
      <c r="T20" s="493"/>
      <c r="U20" s="493"/>
      <c r="V20" s="494"/>
      <c r="W20" s="503"/>
      <c r="X20" s="504"/>
      <c r="Y20" s="504"/>
      <c r="Z20" s="504"/>
      <c r="AA20" s="504"/>
      <c r="AB20" s="504"/>
      <c r="AC20" s="495"/>
      <c r="AD20" s="495"/>
      <c r="AE20" s="495"/>
      <c r="AF20" s="495"/>
      <c r="AG20" s="495"/>
      <c r="AH20" s="495"/>
      <c r="AI20" s="495"/>
      <c r="AJ20" s="495"/>
      <c r="AK20" s="495"/>
      <c r="AL20" s="496"/>
      <c r="AM20" s="497"/>
      <c r="AN20" s="394"/>
      <c r="AO20" s="394"/>
      <c r="AP20" s="394"/>
      <c r="AQ20" s="394"/>
      <c r="AR20" s="394"/>
      <c r="AS20" s="394"/>
      <c r="AT20" s="395"/>
      <c r="AU20" s="498"/>
      <c r="AV20" s="499"/>
      <c r="AW20" s="499"/>
      <c r="AX20" s="500"/>
      <c r="AY20" s="446"/>
      <c r="AZ20" s="447"/>
      <c r="BA20" s="447"/>
      <c r="BB20" s="447"/>
      <c r="BC20" s="447"/>
      <c r="BD20" s="447"/>
      <c r="BE20" s="447"/>
      <c r="BF20" s="447"/>
      <c r="BG20" s="447"/>
      <c r="BH20" s="447"/>
      <c r="BI20" s="447"/>
      <c r="BJ20" s="447"/>
      <c r="BK20" s="447"/>
      <c r="BL20" s="447"/>
      <c r="BM20" s="448"/>
      <c r="BN20" s="432"/>
      <c r="BO20" s="433"/>
      <c r="BP20" s="433"/>
      <c r="BQ20" s="433"/>
      <c r="BR20" s="433"/>
      <c r="BS20" s="433"/>
      <c r="BT20" s="433"/>
      <c r="BU20" s="434"/>
      <c r="BV20" s="432"/>
      <c r="BW20" s="433"/>
      <c r="BX20" s="433"/>
      <c r="BY20" s="433"/>
      <c r="BZ20" s="433"/>
      <c r="CA20" s="433"/>
      <c r="CB20" s="433"/>
      <c r="CC20" s="434"/>
      <c r="CD20" s="188"/>
      <c r="CE20" s="464"/>
      <c r="CF20" s="464"/>
      <c r="CG20" s="464"/>
      <c r="CH20" s="464"/>
      <c r="CI20" s="464"/>
      <c r="CJ20" s="464"/>
      <c r="CK20" s="464"/>
      <c r="CL20" s="464"/>
      <c r="CM20" s="464"/>
      <c r="CN20" s="464"/>
      <c r="CO20" s="464"/>
      <c r="CP20" s="464"/>
      <c r="CQ20" s="464"/>
      <c r="CR20" s="464"/>
      <c r="CS20" s="465"/>
      <c r="CT20" s="429"/>
      <c r="CU20" s="430"/>
      <c r="CV20" s="430"/>
      <c r="CW20" s="430"/>
      <c r="CX20" s="430"/>
      <c r="CY20" s="430"/>
      <c r="CZ20" s="430"/>
      <c r="DA20" s="431"/>
      <c r="DB20" s="429"/>
      <c r="DC20" s="430"/>
      <c r="DD20" s="430"/>
      <c r="DE20" s="430"/>
      <c r="DF20" s="430"/>
      <c r="DG20" s="430"/>
      <c r="DH20" s="430"/>
      <c r="DI20" s="431"/>
    </row>
    <row r="21" spans="1:113" ht="18.75" customHeight="1" thickBot="1" x14ac:dyDescent="0.25">
      <c r="A21" s="175"/>
      <c r="B21" s="479" t="s">
        <v>160</v>
      </c>
      <c r="C21" s="480"/>
      <c r="D21" s="480"/>
      <c r="E21" s="480"/>
      <c r="F21" s="480"/>
      <c r="G21" s="480"/>
      <c r="H21" s="480"/>
      <c r="I21" s="480"/>
      <c r="J21" s="480"/>
      <c r="K21" s="480"/>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0"/>
      <c r="AN21" s="480"/>
      <c r="AO21" s="480"/>
      <c r="AP21" s="480"/>
      <c r="AQ21" s="480"/>
      <c r="AR21" s="480"/>
      <c r="AS21" s="480"/>
      <c r="AT21" s="480"/>
      <c r="AU21" s="480"/>
      <c r="AV21" s="480"/>
      <c r="AW21" s="480"/>
      <c r="AX21" s="481"/>
      <c r="AY21" s="405"/>
      <c r="AZ21" s="406"/>
      <c r="BA21" s="406"/>
      <c r="BB21" s="406"/>
      <c r="BC21" s="406"/>
      <c r="BD21" s="406"/>
      <c r="BE21" s="406"/>
      <c r="BF21" s="406"/>
      <c r="BG21" s="406"/>
      <c r="BH21" s="406"/>
      <c r="BI21" s="406"/>
      <c r="BJ21" s="406"/>
      <c r="BK21" s="406"/>
      <c r="BL21" s="406"/>
      <c r="BM21" s="407"/>
      <c r="BN21" s="466"/>
      <c r="BO21" s="467"/>
      <c r="BP21" s="467"/>
      <c r="BQ21" s="467"/>
      <c r="BR21" s="467"/>
      <c r="BS21" s="467"/>
      <c r="BT21" s="467"/>
      <c r="BU21" s="468"/>
      <c r="BV21" s="466"/>
      <c r="BW21" s="467"/>
      <c r="BX21" s="467"/>
      <c r="BY21" s="467"/>
      <c r="BZ21" s="467"/>
      <c r="CA21" s="467"/>
      <c r="CB21" s="467"/>
      <c r="CC21" s="468"/>
      <c r="CD21" s="188"/>
      <c r="CE21" s="464"/>
      <c r="CF21" s="464"/>
      <c r="CG21" s="464"/>
      <c r="CH21" s="464"/>
      <c r="CI21" s="464"/>
      <c r="CJ21" s="464"/>
      <c r="CK21" s="464"/>
      <c r="CL21" s="464"/>
      <c r="CM21" s="464"/>
      <c r="CN21" s="464"/>
      <c r="CO21" s="464"/>
      <c r="CP21" s="464"/>
      <c r="CQ21" s="464"/>
      <c r="CR21" s="464"/>
      <c r="CS21" s="465"/>
      <c r="CT21" s="429"/>
      <c r="CU21" s="430"/>
      <c r="CV21" s="430"/>
      <c r="CW21" s="430"/>
      <c r="CX21" s="430"/>
      <c r="CY21" s="430"/>
      <c r="CZ21" s="430"/>
      <c r="DA21" s="431"/>
      <c r="DB21" s="429"/>
      <c r="DC21" s="430"/>
      <c r="DD21" s="430"/>
      <c r="DE21" s="430"/>
      <c r="DF21" s="430"/>
      <c r="DG21" s="430"/>
      <c r="DH21" s="430"/>
      <c r="DI21" s="431"/>
    </row>
    <row r="22" spans="1:113" ht="18.75" customHeight="1" x14ac:dyDescent="0.2">
      <c r="A22" s="175"/>
      <c r="B22" s="408" t="s">
        <v>161</v>
      </c>
      <c r="C22" s="409"/>
      <c r="D22" s="410"/>
      <c r="E22" s="417" t="s">
        <v>1</v>
      </c>
      <c r="F22" s="418"/>
      <c r="G22" s="418"/>
      <c r="H22" s="418"/>
      <c r="I22" s="418"/>
      <c r="J22" s="418"/>
      <c r="K22" s="419"/>
      <c r="L22" s="417" t="s">
        <v>162</v>
      </c>
      <c r="M22" s="418"/>
      <c r="N22" s="418"/>
      <c r="O22" s="418"/>
      <c r="P22" s="419"/>
      <c r="Q22" s="423" t="s">
        <v>163</v>
      </c>
      <c r="R22" s="424"/>
      <c r="S22" s="424"/>
      <c r="T22" s="424"/>
      <c r="U22" s="424"/>
      <c r="V22" s="425"/>
      <c r="W22" s="474" t="s">
        <v>164</v>
      </c>
      <c r="X22" s="409"/>
      <c r="Y22" s="410"/>
      <c r="Z22" s="417" t="s">
        <v>1</v>
      </c>
      <c r="AA22" s="418"/>
      <c r="AB22" s="418"/>
      <c r="AC22" s="418"/>
      <c r="AD22" s="418"/>
      <c r="AE22" s="418"/>
      <c r="AF22" s="418"/>
      <c r="AG22" s="419"/>
      <c r="AH22" s="435" t="s">
        <v>165</v>
      </c>
      <c r="AI22" s="418"/>
      <c r="AJ22" s="418"/>
      <c r="AK22" s="418"/>
      <c r="AL22" s="419"/>
      <c r="AM22" s="435" t="s">
        <v>166</v>
      </c>
      <c r="AN22" s="436"/>
      <c r="AO22" s="436"/>
      <c r="AP22" s="436"/>
      <c r="AQ22" s="436"/>
      <c r="AR22" s="437"/>
      <c r="AS22" s="423" t="s">
        <v>163</v>
      </c>
      <c r="AT22" s="424"/>
      <c r="AU22" s="424"/>
      <c r="AV22" s="424"/>
      <c r="AW22" s="424"/>
      <c r="AX22" s="441"/>
      <c r="AY22" s="458" t="s">
        <v>167</v>
      </c>
      <c r="AZ22" s="459"/>
      <c r="BA22" s="459"/>
      <c r="BB22" s="459"/>
      <c r="BC22" s="459"/>
      <c r="BD22" s="459"/>
      <c r="BE22" s="459"/>
      <c r="BF22" s="459"/>
      <c r="BG22" s="459"/>
      <c r="BH22" s="459"/>
      <c r="BI22" s="459"/>
      <c r="BJ22" s="459"/>
      <c r="BK22" s="459"/>
      <c r="BL22" s="459"/>
      <c r="BM22" s="460"/>
      <c r="BN22" s="461">
        <v>496176</v>
      </c>
      <c r="BO22" s="462"/>
      <c r="BP22" s="462"/>
      <c r="BQ22" s="462"/>
      <c r="BR22" s="462"/>
      <c r="BS22" s="462"/>
      <c r="BT22" s="462"/>
      <c r="BU22" s="463"/>
      <c r="BV22" s="461">
        <v>557973</v>
      </c>
      <c r="BW22" s="462"/>
      <c r="BX22" s="462"/>
      <c r="BY22" s="462"/>
      <c r="BZ22" s="462"/>
      <c r="CA22" s="462"/>
      <c r="CB22" s="462"/>
      <c r="CC22" s="463"/>
      <c r="CD22" s="188"/>
      <c r="CE22" s="464"/>
      <c r="CF22" s="464"/>
      <c r="CG22" s="464"/>
      <c r="CH22" s="464"/>
      <c r="CI22" s="464"/>
      <c r="CJ22" s="464"/>
      <c r="CK22" s="464"/>
      <c r="CL22" s="464"/>
      <c r="CM22" s="464"/>
      <c r="CN22" s="464"/>
      <c r="CO22" s="464"/>
      <c r="CP22" s="464"/>
      <c r="CQ22" s="464"/>
      <c r="CR22" s="464"/>
      <c r="CS22" s="465"/>
      <c r="CT22" s="429"/>
      <c r="CU22" s="430"/>
      <c r="CV22" s="430"/>
      <c r="CW22" s="430"/>
      <c r="CX22" s="430"/>
      <c r="CY22" s="430"/>
      <c r="CZ22" s="430"/>
      <c r="DA22" s="431"/>
      <c r="DB22" s="429"/>
      <c r="DC22" s="430"/>
      <c r="DD22" s="430"/>
      <c r="DE22" s="430"/>
      <c r="DF22" s="430"/>
      <c r="DG22" s="430"/>
      <c r="DH22" s="430"/>
      <c r="DI22" s="431"/>
    </row>
    <row r="23" spans="1:113" ht="18.75" customHeight="1" x14ac:dyDescent="0.2">
      <c r="A23" s="175"/>
      <c r="B23" s="411"/>
      <c r="C23" s="412"/>
      <c r="D23" s="413"/>
      <c r="E23" s="420"/>
      <c r="F23" s="421"/>
      <c r="G23" s="421"/>
      <c r="H23" s="421"/>
      <c r="I23" s="421"/>
      <c r="J23" s="421"/>
      <c r="K23" s="422"/>
      <c r="L23" s="420"/>
      <c r="M23" s="421"/>
      <c r="N23" s="421"/>
      <c r="O23" s="421"/>
      <c r="P23" s="422"/>
      <c r="Q23" s="426"/>
      <c r="R23" s="427"/>
      <c r="S23" s="427"/>
      <c r="T23" s="427"/>
      <c r="U23" s="427"/>
      <c r="V23" s="428"/>
      <c r="W23" s="475"/>
      <c r="X23" s="412"/>
      <c r="Y23" s="413"/>
      <c r="Z23" s="420"/>
      <c r="AA23" s="421"/>
      <c r="AB23" s="421"/>
      <c r="AC23" s="421"/>
      <c r="AD23" s="421"/>
      <c r="AE23" s="421"/>
      <c r="AF23" s="421"/>
      <c r="AG23" s="422"/>
      <c r="AH23" s="420"/>
      <c r="AI23" s="421"/>
      <c r="AJ23" s="421"/>
      <c r="AK23" s="421"/>
      <c r="AL23" s="422"/>
      <c r="AM23" s="438"/>
      <c r="AN23" s="439"/>
      <c r="AO23" s="439"/>
      <c r="AP23" s="439"/>
      <c r="AQ23" s="439"/>
      <c r="AR23" s="440"/>
      <c r="AS23" s="426"/>
      <c r="AT23" s="427"/>
      <c r="AU23" s="427"/>
      <c r="AV23" s="427"/>
      <c r="AW23" s="427"/>
      <c r="AX23" s="442"/>
      <c r="AY23" s="446" t="s">
        <v>168</v>
      </c>
      <c r="AZ23" s="447"/>
      <c r="BA23" s="447"/>
      <c r="BB23" s="447"/>
      <c r="BC23" s="447"/>
      <c r="BD23" s="447"/>
      <c r="BE23" s="447"/>
      <c r="BF23" s="447"/>
      <c r="BG23" s="447"/>
      <c r="BH23" s="447"/>
      <c r="BI23" s="447"/>
      <c r="BJ23" s="447"/>
      <c r="BK23" s="447"/>
      <c r="BL23" s="447"/>
      <c r="BM23" s="448"/>
      <c r="BN23" s="432">
        <v>490200</v>
      </c>
      <c r="BO23" s="433"/>
      <c r="BP23" s="433"/>
      <c r="BQ23" s="433"/>
      <c r="BR23" s="433"/>
      <c r="BS23" s="433"/>
      <c r="BT23" s="433"/>
      <c r="BU23" s="434"/>
      <c r="BV23" s="432">
        <v>550075</v>
      </c>
      <c r="BW23" s="433"/>
      <c r="BX23" s="433"/>
      <c r="BY23" s="433"/>
      <c r="BZ23" s="433"/>
      <c r="CA23" s="433"/>
      <c r="CB23" s="433"/>
      <c r="CC23" s="434"/>
      <c r="CD23" s="188"/>
      <c r="CE23" s="464"/>
      <c r="CF23" s="464"/>
      <c r="CG23" s="464"/>
      <c r="CH23" s="464"/>
      <c r="CI23" s="464"/>
      <c r="CJ23" s="464"/>
      <c r="CK23" s="464"/>
      <c r="CL23" s="464"/>
      <c r="CM23" s="464"/>
      <c r="CN23" s="464"/>
      <c r="CO23" s="464"/>
      <c r="CP23" s="464"/>
      <c r="CQ23" s="464"/>
      <c r="CR23" s="464"/>
      <c r="CS23" s="465"/>
      <c r="CT23" s="429"/>
      <c r="CU23" s="430"/>
      <c r="CV23" s="430"/>
      <c r="CW23" s="430"/>
      <c r="CX23" s="430"/>
      <c r="CY23" s="430"/>
      <c r="CZ23" s="430"/>
      <c r="DA23" s="431"/>
      <c r="DB23" s="429"/>
      <c r="DC23" s="430"/>
      <c r="DD23" s="430"/>
      <c r="DE23" s="430"/>
      <c r="DF23" s="430"/>
      <c r="DG23" s="430"/>
      <c r="DH23" s="430"/>
      <c r="DI23" s="431"/>
    </row>
    <row r="24" spans="1:113" ht="18.75" customHeight="1" thickBot="1" x14ac:dyDescent="0.25">
      <c r="A24" s="175"/>
      <c r="B24" s="411"/>
      <c r="C24" s="412"/>
      <c r="D24" s="413"/>
      <c r="E24" s="388" t="s">
        <v>169</v>
      </c>
      <c r="F24" s="389"/>
      <c r="G24" s="389"/>
      <c r="H24" s="389"/>
      <c r="I24" s="389"/>
      <c r="J24" s="389"/>
      <c r="K24" s="390"/>
      <c r="L24" s="385">
        <v>1</v>
      </c>
      <c r="M24" s="386"/>
      <c r="N24" s="386"/>
      <c r="O24" s="386"/>
      <c r="P24" s="387"/>
      <c r="Q24" s="385">
        <v>6000</v>
      </c>
      <c r="R24" s="386"/>
      <c r="S24" s="386"/>
      <c r="T24" s="386"/>
      <c r="U24" s="386"/>
      <c r="V24" s="387"/>
      <c r="W24" s="475"/>
      <c r="X24" s="412"/>
      <c r="Y24" s="413"/>
      <c r="Z24" s="388" t="s">
        <v>170</v>
      </c>
      <c r="AA24" s="389"/>
      <c r="AB24" s="389"/>
      <c r="AC24" s="389"/>
      <c r="AD24" s="389"/>
      <c r="AE24" s="389"/>
      <c r="AF24" s="389"/>
      <c r="AG24" s="390"/>
      <c r="AH24" s="385">
        <v>14</v>
      </c>
      <c r="AI24" s="386"/>
      <c r="AJ24" s="386"/>
      <c r="AK24" s="386"/>
      <c r="AL24" s="387"/>
      <c r="AM24" s="385">
        <v>38598</v>
      </c>
      <c r="AN24" s="386"/>
      <c r="AO24" s="386"/>
      <c r="AP24" s="386"/>
      <c r="AQ24" s="386"/>
      <c r="AR24" s="387"/>
      <c r="AS24" s="385">
        <v>2757</v>
      </c>
      <c r="AT24" s="386"/>
      <c r="AU24" s="386"/>
      <c r="AV24" s="386"/>
      <c r="AW24" s="386"/>
      <c r="AX24" s="445"/>
      <c r="AY24" s="405" t="s">
        <v>171</v>
      </c>
      <c r="AZ24" s="406"/>
      <c r="BA24" s="406"/>
      <c r="BB24" s="406"/>
      <c r="BC24" s="406"/>
      <c r="BD24" s="406"/>
      <c r="BE24" s="406"/>
      <c r="BF24" s="406"/>
      <c r="BG24" s="406"/>
      <c r="BH24" s="406"/>
      <c r="BI24" s="406"/>
      <c r="BJ24" s="406"/>
      <c r="BK24" s="406"/>
      <c r="BL24" s="406"/>
      <c r="BM24" s="407"/>
      <c r="BN24" s="432">
        <v>274537</v>
      </c>
      <c r="BO24" s="433"/>
      <c r="BP24" s="433"/>
      <c r="BQ24" s="433"/>
      <c r="BR24" s="433"/>
      <c r="BS24" s="433"/>
      <c r="BT24" s="433"/>
      <c r="BU24" s="434"/>
      <c r="BV24" s="432">
        <v>310147</v>
      </c>
      <c r="BW24" s="433"/>
      <c r="BX24" s="433"/>
      <c r="BY24" s="433"/>
      <c r="BZ24" s="433"/>
      <c r="CA24" s="433"/>
      <c r="CB24" s="433"/>
      <c r="CC24" s="434"/>
      <c r="CD24" s="188"/>
      <c r="CE24" s="464"/>
      <c r="CF24" s="464"/>
      <c r="CG24" s="464"/>
      <c r="CH24" s="464"/>
      <c r="CI24" s="464"/>
      <c r="CJ24" s="464"/>
      <c r="CK24" s="464"/>
      <c r="CL24" s="464"/>
      <c r="CM24" s="464"/>
      <c r="CN24" s="464"/>
      <c r="CO24" s="464"/>
      <c r="CP24" s="464"/>
      <c r="CQ24" s="464"/>
      <c r="CR24" s="464"/>
      <c r="CS24" s="465"/>
      <c r="CT24" s="429"/>
      <c r="CU24" s="430"/>
      <c r="CV24" s="430"/>
      <c r="CW24" s="430"/>
      <c r="CX24" s="430"/>
      <c r="CY24" s="430"/>
      <c r="CZ24" s="430"/>
      <c r="DA24" s="431"/>
      <c r="DB24" s="429"/>
      <c r="DC24" s="430"/>
      <c r="DD24" s="430"/>
      <c r="DE24" s="430"/>
      <c r="DF24" s="430"/>
      <c r="DG24" s="430"/>
      <c r="DH24" s="430"/>
      <c r="DI24" s="431"/>
    </row>
    <row r="25" spans="1:113" ht="18.75" customHeight="1" x14ac:dyDescent="0.2">
      <c r="A25" s="175"/>
      <c r="B25" s="411"/>
      <c r="C25" s="412"/>
      <c r="D25" s="413"/>
      <c r="E25" s="388" t="s">
        <v>172</v>
      </c>
      <c r="F25" s="389"/>
      <c r="G25" s="389"/>
      <c r="H25" s="389"/>
      <c r="I25" s="389"/>
      <c r="J25" s="389"/>
      <c r="K25" s="390"/>
      <c r="L25" s="385">
        <v>1</v>
      </c>
      <c r="M25" s="386"/>
      <c r="N25" s="386"/>
      <c r="O25" s="386"/>
      <c r="P25" s="387"/>
      <c r="Q25" s="385">
        <v>5000</v>
      </c>
      <c r="R25" s="386"/>
      <c r="S25" s="386"/>
      <c r="T25" s="386"/>
      <c r="U25" s="386"/>
      <c r="V25" s="387"/>
      <c r="W25" s="475"/>
      <c r="X25" s="412"/>
      <c r="Y25" s="413"/>
      <c r="Z25" s="388" t="s">
        <v>173</v>
      </c>
      <c r="AA25" s="389"/>
      <c r="AB25" s="389"/>
      <c r="AC25" s="389"/>
      <c r="AD25" s="389"/>
      <c r="AE25" s="389"/>
      <c r="AF25" s="389"/>
      <c r="AG25" s="390"/>
      <c r="AH25" s="385" t="s">
        <v>129</v>
      </c>
      <c r="AI25" s="386"/>
      <c r="AJ25" s="386"/>
      <c r="AK25" s="386"/>
      <c r="AL25" s="387"/>
      <c r="AM25" s="385" t="s">
        <v>129</v>
      </c>
      <c r="AN25" s="386"/>
      <c r="AO25" s="386"/>
      <c r="AP25" s="386"/>
      <c r="AQ25" s="386"/>
      <c r="AR25" s="387"/>
      <c r="AS25" s="385" t="s">
        <v>129</v>
      </c>
      <c r="AT25" s="386"/>
      <c r="AU25" s="386"/>
      <c r="AV25" s="386"/>
      <c r="AW25" s="386"/>
      <c r="AX25" s="445"/>
      <c r="AY25" s="458" t="s">
        <v>174</v>
      </c>
      <c r="AZ25" s="459"/>
      <c r="BA25" s="459"/>
      <c r="BB25" s="459"/>
      <c r="BC25" s="459"/>
      <c r="BD25" s="459"/>
      <c r="BE25" s="459"/>
      <c r="BF25" s="459"/>
      <c r="BG25" s="459"/>
      <c r="BH25" s="459"/>
      <c r="BI25" s="459"/>
      <c r="BJ25" s="459"/>
      <c r="BK25" s="459"/>
      <c r="BL25" s="459"/>
      <c r="BM25" s="460"/>
      <c r="BN25" s="461" t="s">
        <v>129</v>
      </c>
      <c r="BO25" s="462"/>
      <c r="BP25" s="462"/>
      <c r="BQ25" s="462"/>
      <c r="BR25" s="462"/>
      <c r="BS25" s="462"/>
      <c r="BT25" s="462"/>
      <c r="BU25" s="463"/>
      <c r="BV25" s="461" t="s">
        <v>129</v>
      </c>
      <c r="BW25" s="462"/>
      <c r="BX25" s="462"/>
      <c r="BY25" s="462"/>
      <c r="BZ25" s="462"/>
      <c r="CA25" s="462"/>
      <c r="CB25" s="462"/>
      <c r="CC25" s="463"/>
      <c r="CD25" s="188"/>
      <c r="CE25" s="464"/>
      <c r="CF25" s="464"/>
      <c r="CG25" s="464"/>
      <c r="CH25" s="464"/>
      <c r="CI25" s="464"/>
      <c r="CJ25" s="464"/>
      <c r="CK25" s="464"/>
      <c r="CL25" s="464"/>
      <c r="CM25" s="464"/>
      <c r="CN25" s="464"/>
      <c r="CO25" s="464"/>
      <c r="CP25" s="464"/>
      <c r="CQ25" s="464"/>
      <c r="CR25" s="464"/>
      <c r="CS25" s="465"/>
      <c r="CT25" s="429"/>
      <c r="CU25" s="430"/>
      <c r="CV25" s="430"/>
      <c r="CW25" s="430"/>
      <c r="CX25" s="430"/>
      <c r="CY25" s="430"/>
      <c r="CZ25" s="430"/>
      <c r="DA25" s="431"/>
      <c r="DB25" s="429"/>
      <c r="DC25" s="430"/>
      <c r="DD25" s="430"/>
      <c r="DE25" s="430"/>
      <c r="DF25" s="430"/>
      <c r="DG25" s="430"/>
      <c r="DH25" s="430"/>
      <c r="DI25" s="431"/>
    </row>
    <row r="26" spans="1:113" ht="18.75" customHeight="1" x14ac:dyDescent="0.2">
      <c r="A26" s="175"/>
      <c r="B26" s="411"/>
      <c r="C26" s="412"/>
      <c r="D26" s="413"/>
      <c r="E26" s="388" t="s">
        <v>175</v>
      </c>
      <c r="F26" s="389"/>
      <c r="G26" s="389"/>
      <c r="H26" s="389"/>
      <c r="I26" s="389"/>
      <c r="J26" s="389"/>
      <c r="K26" s="390"/>
      <c r="L26" s="385">
        <v>1</v>
      </c>
      <c r="M26" s="386"/>
      <c r="N26" s="386"/>
      <c r="O26" s="386"/>
      <c r="P26" s="387"/>
      <c r="Q26" s="385">
        <v>5000</v>
      </c>
      <c r="R26" s="386"/>
      <c r="S26" s="386"/>
      <c r="T26" s="386"/>
      <c r="U26" s="386"/>
      <c r="V26" s="387"/>
      <c r="W26" s="475"/>
      <c r="X26" s="412"/>
      <c r="Y26" s="413"/>
      <c r="Z26" s="388" t="s">
        <v>176</v>
      </c>
      <c r="AA26" s="443"/>
      <c r="AB26" s="443"/>
      <c r="AC26" s="443"/>
      <c r="AD26" s="443"/>
      <c r="AE26" s="443"/>
      <c r="AF26" s="443"/>
      <c r="AG26" s="444"/>
      <c r="AH26" s="385">
        <v>6</v>
      </c>
      <c r="AI26" s="386"/>
      <c r="AJ26" s="386"/>
      <c r="AK26" s="386"/>
      <c r="AL26" s="387"/>
      <c r="AM26" s="385">
        <v>14148</v>
      </c>
      <c r="AN26" s="386"/>
      <c r="AO26" s="386"/>
      <c r="AP26" s="386"/>
      <c r="AQ26" s="386"/>
      <c r="AR26" s="387"/>
      <c r="AS26" s="385">
        <v>2358</v>
      </c>
      <c r="AT26" s="386"/>
      <c r="AU26" s="386"/>
      <c r="AV26" s="386"/>
      <c r="AW26" s="386"/>
      <c r="AX26" s="445"/>
      <c r="AY26" s="472" t="s">
        <v>177</v>
      </c>
      <c r="AZ26" s="392"/>
      <c r="BA26" s="392"/>
      <c r="BB26" s="392"/>
      <c r="BC26" s="392"/>
      <c r="BD26" s="392"/>
      <c r="BE26" s="392"/>
      <c r="BF26" s="392"/>
      <c r="BG26" s="392"/>
      <c r="BH26" s="392"/>
      <c r="BI26" s="392"/>
      <c r="BJ26" s="392"/>
      <c r="BK26" s="392"/>
      <c r="BL26" s="392"/>
      <c r="BM26" s="473"/>
      <c r="BN26" s="432" t="s">
        <v>144</v>
      </c>
      <c r="BO26" s="433"/>
      <c r="BP26" s="433"/>
      <c r="BQ26" s="433"/>
      <c r="BR26" s="433"/>
      <c r="BS26" s="433"/>
      <c r="BT26" s="433"/>
      <c r="BU26" s="434"/>
      <c r="BV26" s="432" t="s">
        <v>129</v>
      </c>
      <c r="BW26" s="433"/>
      <c r="BX26" s="433"/>
      <c r="BY26" s="433"/>
      <c r="BZ26" s="433"/>
      <c r="CA26" s="433"/>
      <c r="CB26" s="433"/>
      <c r="CC26" s="434"/>
      <c r="CD26" s="188"/>
      <c r="CE26" s="464"/>
      <c r="CF26" s="464"/>
      <c r="CG26" s="464"/>
      <c r="CH26" s="464"/>
      <c r="CI26" s="464"/>
      <c r="CJ26" s="464"/>
      <c r="CK26" s="464"/>
      <c r="CL26" s="464"/>
      <c r="CM26" s="464"/>
      <c r="CN26" s="464"/>
      <c r="CO26" s="464"/>
      <c r="CP26" s="464"/>
      <c r="CQ26" s="464"/>
      <c r="CR26" s="464"/>
      <c r="CS26" s="465"/>
      <c r="CT26" s="429"/>
      <c r="CU26" s="430"/>
      <c r="CV26" s="430"/>
      <c r="CW26" s="430"/>
      <c r="CX26" s="430"/>
      <c r="CY26" s="430"/>
      <c r="CZ26" s="430"/>
      <c r="DA26" s="431"/>
      <c r="DB26" s="429"/>
      <c r="DC26" s="430"/>
      <c r="DD26" s="430"/>
      <c r="DE26" s="430"/>
      <c r="DF26" s="430"/>
      <c r="DG26" s="430"/>
      <c r="DH26" s="430"/>
      <c r="DI26" s="431"/>
    </row>
    <row r="27" spans="1:113" ht="18.75" customHeight="1" thickBot="1" x14ac:dyDescent="0.25">
      <c r="A27" s="175"/>
      <c r="B27" s="411"/>
      <c r="C27" s="412"/>
      <c r="D27" s="413"/>
      <c r="E27" s="388" t="s">
        <v>178</v>
      </c>
      <c r="F27" s="389"/>
      <c r="G27" s="389"/>
      <c r="H27" s="389"/>
      <c r="I27" s="389"/>
      <c r="J27" s="389"/>
      <c r="K27" s="390"/>
      <c r="L27" s="385">
        <v>1</v>
      </c>
      <c r="M27" s="386"/>
      <c r="N27" s="386"/>
      <c r="O27" s="386"/>
      <c r="P27" s="387"/>
      <c r="Q27" s="385">
        <v>1400</v>
      </c>
      <c r="R27" s="386"/>
      <c r="S27" s="386"/>
      <c r="T27" s="386"/>
      <c r="U27" s="386"/>
      <c r="V27" s="387"/>
      <c r="W27" s="475"/>
      <c r="X27" s="412"/>
      <c r="Y27" s="413"/>
      <c r="Z27" s="388" t="s">
        <v>179</v>
      </c>
      <c r="AA27" s="389"/>
      <c r="AB27" s="389"/>
      <c r="AC27" s="389"/>
      <c r="AD27" s="389"/>
      <c r="AE27" s="389"/>
      <c r="AF27" s="389"/>
      <c r="AG27" s="390"/>
      <c r="AH27" s="385" t="s">
        <v>129</v>
      </c>
      <c r="AI27" s="386"/>
      <c r="AJ27" s="386"/>
      <c r="AK27" s="386"/>
      <c r="AL27" s="387"/>
      <c r="AM27" s="385" t="s">
        <v>129</v>
      </c>
      <c r="AN27" s="386"/>
      <c r="AO27" s="386"/>
      <c r="AP27" s="386"/>
      <c r="AQ27" s="386"/>
      <c r="AR27" s="387"/>
      <c r="AS27" s="385" t="s">
        <v>129</v>
      </c>
      <c r="AT27" s="386"/>
      <c r="AU27" s="386"/>
      <c r="AV27" s="386"/>
      <c r="AW27" s="386"/>
      <c r="AX27" s="445"/>
      <c r="AY27" s="469" t="s">
        <v>180</v>
      </c>
      <c r="AZ27" s="470"/>
      <c r="BA27" s="470"/>
      <c r="BB27" s="470"/>
      <c r="BC27" s="470"/>
      <c r="BD27" s="470"/>
      <c r="BE27" s="470"/>
      <c r="BF27" s="470"/>
      <c r="BG27" s="470"/>
      <c r="BH27" s="470"/>
      <c r="BI27" s="470"/>
      <c r="BJ27" s="470"/>
      <c r="BK27" s="470"/>
      <c r="BL27" s="470"/>
      <c r="BM27" s="471"/>
      <c r="BN27" s="466" t="s">
        <v>144</v>
      </c>
      <c r="BO27" s="467"/>
      <c r="BP27" s="467"/>
      <c r="BQ27" s="467"/>
      <c r="BR27" s="467"/>
      <c r="BS27" s="467"/>
      <c r="BT27" s="467"/>
      <c r="BU27" s="468"/>
      <c r="BV27" s="466" t="s">
        <v>129</v>
      </c>
      <c r="BW27" s="467"/>
      <c r="BX27" s="467"/>
      <c r="BY27" s="467"/>
      <c r="BZ27" s="467"/>
      <c r="CA27" s="467"/>
      <c r="CB27" s="467"/>
      <c r="CC27" s="468"/>
      <c r="CD27" s="190"/>
      <c r="CE27" s="464"/>
      <c r="CF27" s="464"/>
      <c r="CG27" s="464"/>
      <c r="CH27" s="464"/>
      <c r="CI27" s="464"/>
      <c r="CJ27" s="464"/>
      <c r="CK27" s="464"/>
      <c r="CL27" s="464"/>
      <c r="CM27" s="464"/>
      <c r="CN27" s="464"/>
      <c r="CO27" s="464"/>
      <c r="CP27" s="464"/>
      <c r="CQ27" s="464"/>
      <c r="CR27" s="464"/>
      <c r="CS27" s="465"/>
      <c r="CT27" s="429"/>
      <c r="CU27" s="430"/>
      <c r="CV27" s="430"/>
      <c r="CW27" s="430"/>
      <c r="CX27" s="430"/>
      <c r="CY27" s="430"/>
      <c r="CZ27" s="430"/>
      <c r="DA27" s="431"/>
      <c r="DB27" s="429"/>
      <c r="DC27" s="430"/>
      <c r="DD27" s="430"/>
      <c r="DE27" s="430"/>
      <c r="DF27" s="430"/>
      <c r="DG27" s="430"/>
      <c r="DH27" s="430"/>
      <c r="DI27" s="431"/>
    </row>
    <row r="28" spans="1:113" ht="18.75" customHeight="1" x14ac:dyDescent="0.2">
      <c r="A28" s="175"/>
      <c r="B28" s="411"/>
      <c r="C28" s="412"/>
      <c r="D28" s="413"/>
      <c r="E28" s="388" t="s">
        <v>181</v>
      </c>
      <c r="F28" s="389"/>
      <c r="G28" s="389"/>
      <c r="H28" s="389"/>
      <c r="I28" s="389"/>
      <c r="J28" s="389"/>
      <c r="K28" s="390"/>
      <c r="L28" s="385">
        <v>1</v>
      </c>
      <c r="M28" s="386"/>
      <c r="N28" s="386"/>
      <c r="O28" s="386"/>
      <c r="P28" s="387"/>
      <c r="Q28" s="385">
        <v>1150</v>
      </c>
      <c r="R28" s="386"/>
      <c r="S28" s="386"/>
      <c r="T28" s="386"/>
      <c r="U28" s="386"/>
      <c r="V28" s="387"/>
      <c r="W28" s="475"/>
      <c r="X28" s="412"/>
      <c r="Y28" s="413"/>
      <c r="Z28" s="388" t="s">
        <v>182</v>
      </c>
      <c r="AA28" s="389"/>
      <c r="AB28" s="389"/>
      <c r="AC28" s="389"/>
      <c r="AD28" s="389"/>
      <c r="AE28" s="389"/>
      <c r="AF28" s="389"/>
      <c r="AG28" s="390"/>
      <c r="AH28" s="385" t="s">
        <v>129</v>
      </c>
      <c r="AI28" s="386"/>
      <c r="AJ28" s="386"/>
      <c r="AK28" s="386"/>
      <c r="AL28" s="387"/>
      <c r="AM28" s="385" t="s">
        <v>129</v>
      </c>
      <c r="AN28" s="386"/>
      <c r="AO28" s="386"/>
      <c r="AP28" s="386"/>
      <c r="AQ28" s="386"/>
      <c r="AR28" s="387"/>
      <c r="AS28" s="385" t="s">
        <v>129</v>
      </c>
      <c r="AT28" s="386"/>
      <c r="AU28" s="386"/>
      <c r="AV28" s="386"/>
      <c r="AW28" s="386"/>
      <c r="AX28" s="445"/>
      <c r="AY28" s="449" t="s">
        <v>183</v>
      </c>
      <c r="AZ28" s="450"/>
      <c r="BA28" s="450"/>
      <c r="BB28" s="451"/>
      <c r="BC28" s="458" t="s">
        <v>49</v>
      </c>
      <c r="BD28" s="459"/>
      <c r="BE28" s="459"/>
      <c r="BF28" s="459"/>
      <c r="BG28" s="459"/>
      <c r="BH28" s="459"/>
      <c r="BI28" s="459"/>
      <c r="BJ28" s="459"/>
      <c r="BK28" s="459"/>
      <c r="BL28" s="459"/>
      <c r="BM28" s="460"/>
      <c r="BN28" s="461">
        <v>1039391</v>
      </c>
      <c r="BO28" s="462"/>
      <c r="BP28" s="462"/>
      <c r="BQ28" s="462"/>
      <c r="BR28" s="462"/>
      <c r="BS28" s="462"/>
      <c r="BT28" s="462"/>
      <c r="BU28" s="463"/>
      <c r="BV28" s="461">
        <v>1012680</v>
      </c>
      <c r="BW28" s="462"/>
      <c r="BX28" s="462"/>
      <c r="BY28" s="462"/>
      <c r="BZ28" s="462"/>
      <c r="CA28" s="462"/>
      <c r="CB28" s="462"/>
      <c r="CC28" s="463"/>
      <c r="CD28" s="188"/>
      <c r="CE28" s="464"/>
      <c r="CF28" s="464"/>
      <c r="CG28" s="464"/>
      <c r="CH28" s="464"/>
      <c r="CI28" s="464"/>
      <c r="CJ28" s="464"/>
      <c r="CK28" s="464"/>
      <c r="CL28" s="464"/>
      <c r="CM28" s="464"/>
      <c r="CN28" s="464"/>
      <c r="CO28" s="464"/>
      <c r="CP28" s="464"/>
      <c r="CQ28" s="464"/>
      <c r="CR28" s="464"/>
      <c r="CS28" s="465"/>
      <c r="CT28" s="429"/>
      <c r="CU28" s="430"/>
      <c r="CV28" s="430"/>
      <c r="CW28" s="430"/>
      <c r="CX28" s="430"/>
      <c r="CY28" s="430"/>
      <c r="CZ28" s="430"/>
      <c r="DA28" s="431"/>
      <c r="DB28" s="429"/>
      <c r="DC28" s="430"/>
      <c r="DD28" s="430"/>
      <c r="DE28" s="430"/>
      <c r="DF28" s="430"/>
      <c r="DG28" s="430"/>
      <c r="DH28" s="430"/>
      <c r="DI28" s="431"/>
    </row>
    <row r="29" spans="1:113" ht="18.75" customHeight="1" x14ac:dyDescent="0.2">
      <c r="A29" s="175"/>
      <c r="B29" s="411"/>
      <c r="C29" s="412"/>
      <c r="D29" s="413"/>
      <c r="E29" s="388" t="s">
        <v>184</v>
      </c>
      <c r="F29" s="389"/>
      <c r="G29" s="389"/>
      <c r="H29" s="389"/>
      <c r="I29" s="389"/>
      <c r="J29" s="389"/>
      <c r="K29" s="390"/>
      <c r="L29" s="385">
        <v>4</v>
      </c>
      <c r="M29" s="386"/>
      <c r="N29" s="386"/>
      <c r="O29" s="386"/>
      <c r="P29" s="387"/>
      <c r="Q29" s="385">
        <v>1000</v>
      </c>
      <c r="R29" s="386"/>
      <c r="S29" s="386"/>
      <c r="T29" s="386"/>
      <c r="U29" s="386"/>
      <c r="V29" s="387"/>
      <c r="W29" s="476"/>
      <c r="X29" s="477"/>
      <c r="Y29" s="478"/>
      <c r="Z29" s="388" t="s">
        <v>185</v>
      </c>
      <c r="AA29" s="389"/>
      <c r="AB29" s="389"/>
      <c r="AC29" s="389"/>
      <c r="AD29" s="389"/>
      <c r="AE29" s="389"/>
      <c r="AF29" s="389"/>
      <c r="AG29" s="390"/>
      <c r="AH29" s="385">
        <v>14</v>
      </c>
      <c r="AI29" s="386"/>
      <c r="AJ29" s="386"/>
      <c r="AK29" s="386"/>
      <c r="AL29" s="387"/>
      <c r="AM29" s="385">
        <v>38598</v>
      </c>
      <c r="AN29" s="386"/>
      <c r="AO29" s="386"/>
      <c r="AP29" s="386"/>
      <c r="AQ29" s="386"/>
      <c r="AR29" s="387"/>
      <c r="AS29" s="385">
        <v>2757</v>
      </c>
      <c r="AT29" s="386"/>
      <c r="AU29" s="386"/>
      <c r="AV29" s="386"/>
      <c r="AW29" s="386"/>
      <c r="AX29" s="445"/>
      <c r="AY29" s="452"/>
      <c r="AZ29" s="453"/>
      <c r="BA29" s="453"/>
      <c r="BB29" s="454"/>
      <c r="BC29" s="446" t="s">
        <v>186</v>
      </c>
      <c r="BD29" s="447"/>
      <c r="BE29" s="447"/>
      <c r="BF29" s="447"/>
      <c r="BG29" s="447"/>
      <c r="BH29" s="447"/>
      <c r="BI29" s="447"/>
      <c r="BJ29" s="447"/>
      <c r="BK29" s="447"/>
      <c r="BL29" s="447"/>
      <c r="BM29" s="448"/>
      <c r="BN29" s="432">
        <v>24697</v>
      </c>
      <c r="BO29" s="433"/>
      <c r="BP29" s="433"/>
      <c r="BQ29" s="433"/>
      <c r="BR29" s="433"/>
      <c r="BS29" s="433"/>
      <c r="BT29" s="433"/>
      <c r="BU29" s="434"/>
      <c r="BV29" s="432">
        <v>24597</v>
      </c>
      <c r="BW29" s="433"/>
      <c r="BX29" s="433"/>
      <c r="BY29" s="433"/>
      <c r="BZ29" s="433"/>
      <c r="CA29" s="433"/>
      <c r="CB29" s="433"/>
      <c r="CC29" s="434"/>
      <c r="CD29" s="190"/>
      <c r="CE29" s="464"/>
      <c r="CF29" s="464"/>
      <c r="CG29" s="464"/>
      <c r="CH29" s="464"/>
      <c r="CI29" s="464"/>
      <c r="CJ29" s="464"/>
      <c r="CK29" s="464"/>
      <c r="CL29" s="464"/>
      <c r="CM29" s="464"/>
      <c r="CN29" s="464"/>
      <c r="CO29" s="464"/>
      <c r="CP29" s="464"/>
      <c r="CQ29" s="464"/>
      <c r="CR29" s="464"/>
      <c r="CS29" s="465"/>
      <c r="CT29" s="429"/>
      <c r="CU29" s="430"/>
      <c r="CV29" s="430"/>
      <c r="CW29" s="430"/>
      <c r="CX29" s="430"/>
      <c r="CY29" s="430"/>
      <c r="CZ29" s="430"/>
      <c r="DA29" s="431"/>
      <c r="DB29" s="429"/>
      <c r="DC29" s="430"/>
      <c r="DD29" s="430"/>
      <c r="DE29" s="430"/>
      <c r="DF29" s="430"/>
      <c r="DG29" s="430"/>
      <c r="DH29" s="430"/>
      <c r="DI29" s="431"/>
    </row>
    <row r="30" spans="1:113" ht="18.75" customHeight="1" thickBot="1" x14ac:dyDescent="0.25">
      <c r="A30" s="175"/>
      <c r="B30" s="414"/>
      <c r="C30" s="415"/>
      <c r="D30" s="416"/>
      <c r="E30" s="393"/>
      <c r="F30" s="394"/>
      <c r="G30" s="394"/>
      <c r="H30" s="394"/>
      <c r="I30" s="394"/>
      <c r="J30" s="394"/>
      <c r="K30" s="395"/>
      <c r="L30" s="396"/>
      <c r="M30" s="397"/>
      <c r="N30" s="397"/>
      <c r="O30" s="397"/>
      <c r="P30" s="398"/>
      <c r="Q30" s="396"/>
      <c r="R30" s="397"/>
      <c r="S30" s="397"/>
      <c r="T30" s="397"/>
      <c r="U30" s="397"/>
      <c r="V30" s="398"/>
      <c r="W30" s="399" t="s">
        <v>187</v>
      </c>
      <c r="X30" s="400"/>
      <c r="Y30" s="400"/>
      <c r="Z30" s="400"/>
      <c r="AA30" s="400"/>
      <c r="AB30" s="400"/>
      <c r="AC30" s="400"/>
      <c r="AD30" s="400"/>
      <c r="AE30" s="400"/>
      <c r="AF30" s="400"/>
      <c r="AG30" s="401"/>
      <c r="AH30" s="402">
        <v>83.7</v>
      </c>
      <c r="AI30" s="403"/>
      <c r="AJ30" s="403"/>
      <c r="AK30" s="403"/>
      <c r="AL30" s="403"/>
      <c r="AM30" s="403"/>
      <c r="AN30" s="403"/>
      <c r="AO30" s="403"/>
      <c r="AP30" s="403"/>
      <c r="AQ30" s="403"/>
      <c r="AR30" s="403"/>
      <c r="AS30" s="403"/>
      <c r="AT30" s="403"/>
      <c r="AU30" s="403"/>
      <c r="AV30" s="403"/>
      <c r="AW30" s="403"/>
      <c r="AX30" s="404"/>
      <c r="AY30" s="455"/>
      <c r="AZ30" s="456"/>
      <c r="BA30" s="456"/>
      <c r="BB30" s="457"/>
      <c r="BC30" s="405" t="s">
        <v>51</v>
      </c>
      <c r="BD30" s="406"/>
      <c r="BE30" s="406"/>
      <c r="BF30" s="406"/>
      <c r="BG30" s="406"/>
      <c r="BH30" s="406"/>
      <c r="BI30" s="406"/>
      <c r="BJ30" s="406"/>
      <c r="BK30" s="406"/>
      <c r="BL30" s="406"/>
      <c r="BM30" s="407"/>
      <c r="BN30" s="466">
        <v>1430974</v>
      </c>
      <c r="BO30" s="467"/>
      <c r="BP30" s="467"/>
      <c r="BQ30" s="467"/>
      <c r="BR30" s="467"/>
      <c r="BS30" s="467"/>
      <c r="BT30" s="467"/>
      <c r="BU30" s="468"/>
      <c r="BV30" s="466">
        <v>1327734</v>
      </c>
      <c r="BW30" s="467"/>
      <c r="BX30" s="467"/>
      <c r="BY30" s="467"/>
      <c r="BZ30" s="467"/>
      <c r="CA30" s="467"/>
      <c r="CB30" s="467"/>
      <c r="CC30" s="468"/>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391" t="s">
        <v>188</v>
      </c>
      <c r="D32" s="391"/>
      <c r="E32" s="391"/>
      <c r="F32" s="391"/>
      <c r="G32" s="391"/>
      <c r="H32" s="391"/>
      <c r="I32" s="391"/>
      <c r="J32" s="391"/>
      <c r="K32" s="391"/>
      <c r="L32" s="391"/>
      <c r="M32" s="391"/>
      <c r="N32" s="391"/>
      <c r="O32" s="391"/>
      <c r="P32" s="391"/>
      <c r="Q32" s="391"/>
      <c r="R32" s="391"/>
      <c r="S32" s="391"/>
      <c r="U32" s="392" t="s">
        <v>189</v>
      </c>
      <c r="V32" s="392"/>
      <c r="W32" s="392"/>
      <c r="X32" s="392"/>
      <c r="Y32" s="392"/>
      <c r="Z32" s="392"/>
      <c r="AA32" s="392"/>
      <c r="AB32" s="392"/>
      <c r="AC32" s="392"/>
      <c r="AD32" s="392"/>
      <c r="AE32" s="392"/>
      <c r="AF32" s="392"/>
      <c r="AG32" s="392"/>
      <c r="AH32" s="392"/>
      <c r="AI32" s="392"/>
      <c r="AJ32" s="392"/>
      <c r="AK32" s="392"/>
      <c r="AM32" s="392" t="s">
        <v>190</v>
      </c>
      <c r="AN32" s="392"/>
      <c r="AO32" s="392"/>
      <c r="AP32" s="392"/>
      <c r="AQ32" s="392"/>
      <c r="AR32" s="392"/>
      <c r="AS32" s="392"/>
      <c r="AT32" s="392"/>
      <c r="AU32" s="392"/>
      <c r="AV32" s="392"/>
      <c r="AW32" s="392"/>
      <c r="AX32" s="392"/>
      <c r="AY32" s="392"/>
      <c r="AZ32" s="392"/>
      <c r="BA32" s="392"/>
      <c r="BB32" s="392"/>
      <c r="BC32" s="392"/>
      <c r="BE32" s="392" t="s">
        <v>191</v>
      </c>
      <c r="BF32" s="392"/>
      <c r="BG32" s="392"/>
      <c r="BH32" s="392"/>
      <c r="BI32" s="392"/>
      <c r="BJ32" s="392"/>
      <c r="BK32" s="392"/>
      <c r="BL32" s="392"/>
      <c r="BM32" s="392"/>
      <c r="BN32" s="392"/>
      <c r="BO32" s="392"/>
      <c r="BP32" s="392"/>
      <c r="BQ32" s="392"/>
      <c r="BR32" s="392"/>
      <c r="BS32" s="392"/>
      <c r="BT32" s="392"/>
      <c r="BU32" s="392"/>
      <c r="BW32" s="392" t="s">
        <v>192</v>
      </c>
      <c r="BX32" s="392"/>
      <c r="BY32" s="392"/>
      <c r="BZ32" s="392"/>
      <c r="CA32" s="392"/>
      <c r="CB32" s="392"/>
      <c r="CC32" s="392"/>
      <c r="CD32" s="392"/>
      <c r="CE32" s="392"/>
      <c r="CF32" s="392"/>
      <c r="CG32" s="392"/>
      <c r="CH32" s="392"/>
      <c r="CI32" s="392"/>
      <c r="CJ32" s="392"/>
      <c r="CK32" s="392"/>
      <c r="CL32" s="392"/>
      <c r="CM32" s="392"/>
      <c r="CO32" s="392" t="s">
        <v>193</v>
      </c>
      <c r="CP32" s="392"/>
      <c r="CQ32" s="392"/>
      <c r="CR32" s="392"/>
      <c r="CS32" s="392"/>
      <c r="CT32" s="392"/>
      <c r="CU32" s="392"/>
      <c r="CV32" s="392"/>
      <c r="CW32" s="392"/>
      <c r="CX32" s="392"/>
      <c r="CY32" s="392"/>
      <c r="CZ32" s="392"/>
      <c r="DA32" s="392"/>
      <c r="DB32" s="392"/>
      <c r="DC32" s="392"/>
      <c r="DD32" s="392"/>
      <c r="DE32" s="392"/>
      <c r="DI32" s="198"/>
    </row>
    <row r="33" spans="1:113" ht="13.5" customHeight="1" x14ac:dyDescent="0.2">
      <c r="A33" s="175"/>
      <c r="B33" s="199"/>
      <c r="C33" s="384" t="s">
        <v>194</v>
      </c>
      <c r="D33" s="384"/>
      <c r="E33" s="383" t="s">
        <v>195</v>
      </c>
      <c r="F33" s="383"/>
      <c r="G33" s="383"/>
      <c r="H33" s="383"/>
      <c r="I33" s="383"/>
      <c r="J33" s="383"/>
      <c r="K33" s="383"/>
      <c r="L33" s="383"/>
      <c r="M33" s="383"/>
      <c r="N33" s="383"/>
      <c r="O33" s="383"/>
      <c r="P33" s="383"/>
      <c r="Q33" s="383"/>
      <c r="R33" s="383"/>
      <c r="S33" s="383"/>
      <c r="T33" s="200"/>
      <c r="U33" s="384" t="s">
        <v>194</v>
      </c>
      <c r="V33" s="384"/>
      <c r="W33" s="383" t="s">
        <v>195</v>
      </c>
      <c r="X33" s="383"/>
      <c r="Y33" s="383"/>
      <c r="Z33" s="383"/>
      <c r="AA33" s="383"/>
      <c r="AB33" s="383"/>
      <c r="AC33" s="383"/>
      <c r="AD33" s="383"/>
      <c r="AE33" s="383"/>
      <c r="AF33" s="383"/>
      <c r="AG33" s="383"/>
      <c r="AH33" s="383"/>
      <c r="AI33" s="383"/>
      <c r="AJ33" s="383"/>
      <c r="AK33" s="383"/>
      <c r="AL33" s="200"/>
      <c r="AM33" s="384" t="s">
        <v>194</v>
      </c>
      <c r="AN33" s="384"/>
      <c r="AO33" s="383" t="s">
        <v>195</v>
      </c>
      <c r="AP33" s="383"/>
      <c r="AQ33" s="383"/>
      <c r="AR33" s="383"/>
      <c r="AS33" s="383"/>
      <c r="AT33" s="383"/>
      <c r="AU33" s="383"/>
      <c r="AV33" s="383"/>
      <c r="AW33" s="383"/>
      <c r="AX33" s="383"/>
      <c r="AY33" s="383"/>
      <c r="AZ33" s="383"/>
      <c r="BA33" s="383"/>
      <c r="BB33" s="383"/>
      <c r="BC33" s="383"/>
      <c r="BD33" s="201"/>
      <c r="BE33" s="383" t="s">
        <v>196</v>
      </c>
      <c r="BF33" s="383"/>
      <c r="BG33" s="383" t="s">
        <v>197</v>
      </c>
      <c r="BH33" s="383"/>
      <c r="BI33" s="383"/>
      <c r="BJ33" s="383"/>
      <c r="BK33" s="383"/>
      <c r="BL33" s="383"/>
      <c r="BM33" s="383"/>
      <c r="BN33" s="383"/>
      <c r="BO33" s="383"/>
      <c r="BP33" s="383"/>
      <c r="BQ33" s="383"/>
      <c r="BR33" s="383"/>
      <c r="BS33" s="383"/>
      <c r="BT33" s="383"/>
      <c r="BU33" s="383"/>
      <c r="BV33" s="201"/>
      <c r="BW33" s="384" t="s">
        <v>196</v>
      </c>
      <c r="BX33" s="384"/>
      <c r="BY33" s="383" t="s">
        <v>198</v>
      </c>
      <c r="BZ33" s="383"/>
      <c r="CA33" s="383"/>
      <c r="CB33" s="383"/>
      <c r="CC33" s="383"/>
      <c r="CD33" s="383"/>
      <c r="CE33" s="383"/>
      <c r="CF33" s="383"/>
      <c r="CG33" s="383"/>
      <c r="CH33" s="383"/>
      <c r="CI33" s="383"/>
      <c r="CJ33" s="383"/>
      <c r="CK33" s="383"/>
      <c r="CL33" s="383"/>
      <c r="CM33" s="383"/>
      <c r="CN33" s="200"/>
      <c r="CO33" s="384" t="s">
        <v>199</v>
      </c>
      <c r="CP33" s="384"/>
      <c r="CQ33" s="383" t="s">
        <v>200</v>
      </c>
      <c r="CR33" s="383"/>
      <c r="CS33" s="383"/>
      <c r="CT33" s="383"/>
      <c r="CU33" s="383"/>
      <c r="CV33" s="383"/>
      <c r="CW33" s="383"/>
      <c r="CX33" s="383"/>
      <c r="CY33" s="383"/>
      <c r="CZ33" s="383"/>
      <c r="DA33" s="383"/>
      <c r="DB33" s="383"/>
      <c r="DC33" s="383"/>
      <c r="DD33" s="383"/>
      <c r="DE33" s="383"/>
      <c r="DF33" s="200"/>
      <c r="DG33" s="382" t="s">
        <v>201</v>
      </c>
      <c r="DH33" s="382"/>
      <c r="DI33" s="202"/>
    </row>
    <row r="34" spans="1:113" ht="32.25" customHeight="1" x14ac:dyDescent="0.2">
      <c r="A34" s="175"/>
      <c r="B34" s="199"/>
      <c r="C34" s="380">
        <f>IF(E34="","",1)</f>
        <v>1</v>
      </c>
      <c r="D34" s="380"/>
      <c r="E34" s="381" t="str">
        <f>IF('各会計、関係団体の財政状況及び健全化判断比率'!B7="","",'各会計、関係団体の財政状況及び健全化判断比率'!B7)</f>
        <v>一般会計</v>
      </c>
      <c r="F34" s="381"/>
      <c r="G34" s="381"/>
      <c r="H34" s="381"/>
      <c r="I34" s="381"/>
      <c r="J34" s="381"/>
      <c r="K34" s="381"/>
      <c r="L34" s="381"/>
      <c r="M34" s="381"/>
      <c r="N34" s="381"/>
      <c r="O34" s="381"/>
      <c r="P34" s="381"/>
      <c r="Q34" s="381"/>
      <c r="R34" s="381"/>
      <c r="S34" s="381"/>
      <c r="T34" s="175"/>
      <c r="U34" s="380">
        <f>IF(W34="","",MAX(C34:D43)+1)</f>
        <v>4</v>
      </c>
      <c r="V34" s="380"/>
      <c r="W34" s="381" t="str">
        <f>IF('各会計、関係団体の財政状況及び健全化判断比率'!B28="","",'各会計、関係団体の財政状況及び健全化判断比率'!B28)</f>
        <v>国民健康保険運営事業会計</v>
      </c>
      <c r="X34" s="381"/>
      <c r="Y34" s="381"/>
      <c r="Z34" s="381"/>
      <c r="AA34" s="381"/>
      <c r="AB34" s="381"/>
      <c r="AC34" s="381"/>
      <c r="AD34" s="381"/>
      <c r="AE34" s="381"/>
      <c r="AF34" s="381"/>
      <c r="AG34" s="381"/>
      <c r="AH34" s="381"/>
      <c r="AI34" s="381"/>
      <c r="AJ34" s="381"/>
      <c r="AK34" s="381"/>
      <c r="AL34" s="175"/>
      <c r="AM34" s="380" t="str">
        <f>IF(AO34="","",MAX(C34:D43,U34:V43)+1)</f>
        <v/>
      </c>
      <c r="AN34" s="380"/>
      <c r="AO34" s="381"/>
      <c r="AP34" s="381"/>
      <c r="AQ34" s="381"/>
      <c r="AR34" s="381"/>
      <c r="AS34" s="381"/>
      <c r="AT34" s="381"/>
      <c r="AU34" s="381"/>
      <c r="AV34" s="381"/>
      <c r="AW34" s="381"/>
      <c r="AX34" s="381"/>
      <c r="AY34" s="381"/>
      <c r="AZ34" s="381"/>
      <c r="BA34" s="381"/>
      <c r="BB34" s="381"/>
      <c r="BC34" s="381"/>
      <c r="BD34" s="175"/>
      <c r="BE34" s="380">
        <f>IF(BG34="","",MAX(C34:D43,U34:V43,AM34:AN43)+1)</f>
        <v>8</v>
      </c>
      <c r="BF34" s="380"/>
      <c r="BG34" s="381" t="str">
        <f>IF('各会計、関係団体の財政状況及び健全化判断比率'!B32="","",'各会計、関係団体の財政状況及び健全化判断比率'!B32)</f>
        <v>簡易水道事業会計</v>
      </c>
      <c r="BH34" s="381"/>
      <c r="BI34" s="381"/>
      <c r="BJ34" s="381"/>
      <c r="BK34" s="381"/>
      <c r="BL34" s="381"/>
      <c r="BM34" s="381"/>
      <c r="BN34" s="381"/>
      <c r="BO34" s="381"/>
      <c r="BP34" s="381"/>
      <c r="BQ34" s="381"/>
      <c r="BR34" s="381"/>
      <c r="BS34" s="381"/>
      <c r="BT34" s="381"/>
      <c r="BU34" s="381"/>
      <c r="BV34" s="175"/>
      <c r="BW34" s="380">
        <f>IF(BY34="","",MAX(C34:D43,U34:V43,AM34:AN43,BE34:BF43)+1)</f>
        <v>10</v>
      </c>
      <c r="BX34" s="380"/>
      <c r="BY34" s="381" t="str">
        <f>IF('各会計、関係団体の財政状況及び健全化判断比率'!B68="","",'各会計、関係団体の財政状況及び健全化判断比率'!B68)</f>
        <v>東京都島嶼町村一部事務組合</v>
      </c>
      <c r="BZ34" s="381"/>
      <c r="CA34" s="381"/>
      <c r="CB34" s="381"/>
      <c r="CC34" s="381"/>
      <c r="CD34" s="381"/>
      <c r="CE34" s="381"/>
      <c r="CF34" s="381"/>
      <c r="CG34" s="381"/>
      <c r="CH34" s="381"/>
      <c r="CI34" s="381"/>
      <c r="CJ34" s="381"/>
      <c r="CK34" s="381"/>
      <c r="CL34" s="381"/>
      <c r="CM34" s="381"/>
      <c r="CN34" s="175"/>
      <c r="CO34" s="380" t="str">
        <f>IF(CQ34="","",MAX(C34:D43,U34:V43,AM34:AN43,BE34:BF43,BW34:BX43)+1)</f>
        <v/>
      </c>
      <c r="CP34" s="380"/>
      <c r="CQ34" s="381" t="str">
        <f>IF('各会計、関係団体の財政状況及び健全化判断比率'!BS7="","",'各会計、関係団体の財政状況及び健全化判断比率'!BS7)</f>
        <v/>
      </c>
      <c r="CR34" s="381"/>
      <c r="CS34" s="381"/>
      <c r="CT34" s="381"/>
      <c r="CU34" s="381"/>
      <c r="CV34" s="381"/>
      <c r="CW34" s="381"/>
      <c r="CX34" s="381"/>
      <c r="CY34" s="381"/>
      <c r="CZ34" s="381"/>
      <c r="DA34" s="381"/>
      <c r="DB34" s="381"/>
      <c r="DC34" s="381"/>
      <c r="DD34" s="381"/>
      <c r="DE34" s="381"/>
      <c r="DG34" s="378" t="str">
        <f>IF('各会計、関係団体の財政状況及び健全化判断比率'!BR7="","",'各会計、関係団体の財政状況及び健全化判断比率'!BR7)</f>
        <v/>
      </c>
      <c r="DH34" s="378"/>
      <c r="DI34" s="202"/>
    </row>
    <row r="35" spans="1:113" ht="32.25" customHeight="1" x14ac:dyDescent="0.2">
      <c r="A35" s="175"/>
      <c r="B35" s="199"/>
      <c r="C35" s="380">
        <f>IF(E35="","",C34+1)</f>
        <v>2</v>
      </c>
      <c r="D35" s="380"/>
      <c r="E35" s="381" t="str">
        <f>IF('各会計、関係団体の財政状況及び健全化判断比率'!B8="","",'各会計、関係団体の財政状況及び健全化判断比率'!B8)</f>
        <v>航路事業会計</v>
      </c>
      <c r="F35" s="381"/>
      <c r="G35" s="381"/>
      <c r="H35" s="381"/>
      <c r="I35" s="381"/>
      <c r="J35" s="381"/>
      <c r="K35" s="381"/>
      <c r="L35" s="381"/>
      <c r="M35" s="381"/>
      <c r="N35" s="381"/>
      <c r="O35" s="381"/>
      <c r="P35" s="381"/>
      <c r="Q35" s="381"/>
      <c r="R35" s="381"/>
      <c r="S35" s="381"/>
      <c r="T35" s="175"/>
      <c r="U35" s="380">
        <f>IF(W35="","",U34+1)</f>
        <v>5</v>
      </c>
      <c r="V35" s="380"/>
      <c r="W35" s="381" t="str">
        <f>IF('各会計、関係団体の財政状況及び健全化判断比率'!B29="","",'各会計、関係団体の財政状況及び健全化判断比率'!B29)</f>
        <v>介護保険事業会計</v>
      </c>
      <c r="X35" s="381"/>
      <c r="Y35" s="381"/>
      <c r="Z35" s="381"/>
      <c r="AA35" s="381"/>
      <c r="AB35" s="381"/>
      <c r="AC35" s="381"/>
      <c r="AD35" s="381"/>
      <c r="AE35" s="381"/>
      <c r="AF35" s="381"/>
      <c r="AG35" s="381"/>
      <c r="AH35" s="381"/>
      <c r="AI35" s="381"/>
      <c r="AJ35" s="381"/>
      <c r="AK35" s="381"/>
      <c r="AL35" s="175"/>
      <c r="AM35" s="380" t="str">
        <f t="shared" ref="AM35:AM43" si="0">IF(AO35="","",AM34+1)</f>
        <v/>
      </c>
      <c r="AN35" s="380"/>
      <c r="AO35" s="381"/>
      <c r="AP35" s="381"/>
      <c r="AQ35" s="381"/>
      <c r="AR35" s="381"/>
      <c r="AS35" s="381"/>
      <c r="AT35" s="381"/>
      <c r="AU35" s="381"/>
      <c r="AV35" s="381"/>
      <c r="AW35" s="381"/>
      <c r="AX35" s="381"/>
      <c r="AY35" s="381"/>
      <c r="AZ35" s="381"/>
      <c r="BA35" s="381"/>
      <c r="BB35" s="381"/>
      <c r="BC35" s="381"/>
      <c r="BD35" s="175"/>
      <c r="BE35" s="380">
        <f t="shared" ref="BE35:BE43" si="1">IF(BG35="","",BE34+1)</f>
        <v>9</v>
      </c>
      <c r="BF35" s="380"/>
      <c r="BG35" s="381" t="str">
        <f>IF('各会計、関係団体の財政状況及び健全化判断比率'!B33="","",'各会計、関係団体の財政状況及び健全化判断比率'!B33)</f>
        <v>観光施設事業会計</v>
      </c>
      <c r="BH35" s="381"/>
      <c r="BI35" s="381"/>
      <c r="BJ35" s="381"/>
      <c r="BK35" s="381"/>
      <c r="BL35" s="381"/>
      <c r="BM35" s="381"/>
      <c r="BN35" s="381"/>
      <c r="BO35" s="381"/>
      <c r="BP35" s="381"/>
      <c r="BQ35" s="381"/>
      <c r="BR35" s="381"/>
      <c r="BS35" s="381"/>
      <c r="BT35" s="381"/>
      <c r="BU35" s="381"/>
      <c r="BV35" s="175"/>
      <c r="BW35" s="380">
        <f t="shared" ref="BW35:BW43" si="2">IF(BY35="","",BW34+1)</f>
        <v>11</v>
      </c>
      <c r="BX35" s="380"/>
      <c r="BY35" s="381" t="str">
        <f>IF('各会計、関係団体の財政状況及び健全化判断比率'!B69="","",'各会計、関係団体の財政状況及び健全化判断比率'!B69)</f>
        <v>東京市町村総合事務組合（一般会計）</v>
      </c>
      <c r="BZ35" s="381"/>
      <c r="CA35" s="381"/>
      <c r="CB35" s="381"/>
      <c r="CC35" s="381"/>
      <c r="CD35" s="381"/>
      <c r="CE35" s="381"/>
      <c r="CF35" s="381"/>
      <c r="CG35" s="381"/>
      <c r="CH35" s="381"/>
      <c r="CI35" s="381"/>
      <c r="CJ35" s="381"/>
      <c r="CK35" s="381"/>
      <c r="CL35" s="381"/>
      <c r="CM35" s="381"/>
      <c r="CN35" s="175"/>
      <c r="CO35" s="380" t="str">
        <f t="shared" ref="CO35:CO43" si="3">IF(CQ35="","",CO34+1)</f>
        <v/>
      </c>
      <c r="CP35" s="380"/>
      <c r="CQ35" s="381" t="str">
        <f>IF('各会計、関係団体の財政状況及び健全化判断比率'!BS8="","",'各会計、関係団体の財政状況及び健全化判断比率'!BS8)</f>
        <v/>
      </c>
      <c r="CR35" s="381"/>
      <c r="CS35" s="381"/>
      <c r="CT35" s="381"/>
      <c r="CU35" s="381"/>
      <c r="CV35" s="381"/>
      <c r="CW35" s="381"/>
      <c r="CX35" s="381"/>
      <c r="CY35" s="381"/>
      <c r="CZ35" s="381"/>
      <c r="DA35" s="381"/>
      <c r="DB35" s="381"/>
      <c r="DC35" s="381"/>
      <c r="DD35" s="381"/>
      <c r="DE35" s="381"/>
      <c r="DG35" s="378" t="str">
        <f>IF('各会計、関係団体の財政状況及び健全化判断比率'!BR8="","",'各会計、関係団体の財政状況及び健全化判断比率'!BR8)</f>
        <v/>
      </c>
      <c r="DH35" s="378"/>
      <c r="DI35" s="202"/>
    </row>
    <row r="36" spans="1:113" ht="32.25" customHeight="1" x14ac:dyDescent="0.2">
      <c r="A36" s="175"/>
      <c r="B36" s="199"/>
      <c r="C36" s="380">
        <f>IF(E36="","",C35+1)</f>
        <v>3</v>
      </c>
      <c r="D36" s="380"/>
      <c r="E36" s="381" t="str">
        <f>IF('各会計、関係団体の財政状況及び健全化判断比率'!B9="","",'各会計、関係団体の財政状況及び健全化判断比率'!B9)</f>
        <v>産業センター運営事業会計</v>
      </c>
      <c r="F36" s="381"/>
      <c r="G36" s="381"/>
      <c r="H36" s="381"/>
      <c r="I36" s="381"/>
      <c r="J36" s="381"/>
      <c r="K36" s="381"/>
      <c r="L36" s="381"/>
      <c r="M36" s="381"/>
      <c r="N36" s="381"/>
      <c r="O36" s="381"/>
      <c r="P36" s="381"/>
      <c r="Q36" s="381"/>
      <c r="R36" s="381"/>
      <c r="S36" s="381"/>
      <c r="T36" s="175"/>
      <c r="U36" s="380">
        <f t="shared" ref="U36:U43" si="4">IF(W36="","",U35+1)</f>
        <v>6</v>
      </c>
      <c r="V36" s="380"/>
      <c r="W36" s="381" t="str">
        <f>IF('各会計、関係団体の財政状況及び健全化判断比率'!B30="","",'各会計、関係団体の財政状況及び健全化判断比率'!B30)</f>
        <v>後期高齢者医療事業会計</v>
      </c>
      <c r="X36" s="381"/>
      <c r="Y36" s="381"/>
      <c r="Z36" s="381"/>
      <c r="AA36" s="381"/>
      <c r="AB36" s="381"/>
      <c r="AC36" s="381"/>
      <c r="AD36" s="381"/>
      <c r="AE36" s="381"/>
      <c r="AF36" s="381"/>
      <c r="AG36" s="381"/>
      <c r="AH36" s="381"/>
      <c r="AI36" s="381"/>
      <c r="AJ36" s="381"/>
      <c r="AK36" s="381"/>
      <c r="AL36" s="175"/>
      <c r="AM36" s="380" t="str">
        <f t="shared" si="0"/>
        <v/>
      </c>
      <c r="AN36" s="380"/>
      <c r="AO36" s="381"/>
      <c r="AP36" s="381"/>
      <c r="AQ36" s="381"/>
      <c r="AR36" s="381"/>
      <c r="AS36" s="381"/>
      <c r="AT36" s="381"/>
      <c r="AU36" s="381"/>
      <c r="AV36" s="381"/>
      <c r="AW36" s="381"/>
      <c r="AX36" s="381"/>
      <c r="AY36" s="381"/>
      <c r="AZ36" s="381"/>
      <c r="BA36" s="381"/>
      <c r="BB36" s="381"/>
      <c r="BC36" s="381"/>
      <c r="BD36" s="175"/>
      <c r="BE36" s="380" t="str">
        <f t="shared" si="1"/>
        <v/>
      </c>
      <c r="BF36" s="380"/>
      <c r="BG36" s="381"/>
      <c r="BH36" s="381"/>
      <c r="BI36" s="381"/>
      <c r="BJ36" s="381"/>
      <c r="BK36" s="381"/>
      <c r="BL36" s="381"/>
      <c r="BM36" s="381"/>
      <c r="BN36" s="381"/>
      <c r="BO36" s="381"/>
      <c r="BP36" s="381"/>
      <c r="BQ36" s="381"/>
      <c r="BR36" s="381"/>
      <c r="BS36" s="381"/>
      <c r="BT36" s="381"/>
      <c r="BU36" s="381"/>
      <c r="BV36" s="175"/>
      <c r="BW36" s="380">
        <f t="shared" si="2"/>
        <v>12</v>
      </c>
      <c r="BX36" s="380"/>
      <c r="BY36" s="381" t="str">
        <f>IF('各会計、関係団体の財政状況及び健全化判断比率'!B70="","",'各会計、関係団体の財政状況及び健全化判断比率'!B70)</f>
        <v>東京市町村総合事務組合（交通災害共済事業会計）</v>
      </c>
      <c r="BZ36" s="381"/>
      <c r="CA36" s="381"/>
      <c r="CB36" s="381"/>
      <c r="CC36" s="381"/>
      <c r="CD36" s="381"/>
      <c r="CE36" s="381"/>
      <c r="CF36" s="381"/>
      <c r="CG36" s="381"/>
      <c r="CH36" s="381"/>
      <c r="CI36" s="381"/>
      <c r="CJ36" s="381"/>
      <c r="CK36" s="381"/>
      <c r="CL36" s="381"/>
      <c r="CM36" s="381"/>
      <c r="CN36" s="175"/>
      <c r="CO36" s="380" t="str">
        <f t="shared" si="3"/>
        <v/>
      </c>
      <c r="CP36" s="380"/>
      <c r="CQ36" s="381" t="str">
        <f>IF('各会計、関係団体の財政状況及び健全化判断比率'!BS9="","",'各会計、関係団体の財政状況及び健全化判断比率'!BS9)</f>
        <v/>
      </c>
      <c r="CR36" s="381"/>
      <c r="CS36" s="381"/>
      <c r="CT36" s="381"/>
      <c r="CU36" s="381"/>
      <c r="CV36" s="381"/>
      <c r="CW36" s="381"/>
      <c r="CX36" s="381"/>
      <c r="CY36" s="381"/>
      <c r="CZ36" s="381"/>
      <c r="DA36" s="381"/>
      <c r="DB36" s="381"/>
      <c r="DC36" s="381"/>
      <c r="DD36" s="381"/>
      <c r="DE36" s="381"/>
      <c r="DG36" s="378" t="str">
        <f>IF('各会計、関係団体の財政状況及び健全化判断比率'!BR9="","",'各会計、関係団体の財政状況及び健全化判断比率'!BR9)</f>
        <v/>
      </c>
      <c r="DH36" s="378"/>
      <c r="DI36" s="202"/>
    </row>
    <row r="37" spans="1:113" ht="32.25" customHeight="1" x14ac:dyDescent="0.2">
      <c r="A37" s="175"/>
      <c r="B37" s="199"/>
      <c r="C37" s="380" t="str">
        <f>IF(E37="","",C36+1)</f>
        <v/>
      </c>
      <c r="D37" s="380"/>
      <c r="E37" s="381" t="str">
        <f>IF('各会計、関係団体の財政状況及び健全化判断比率'!B10="","",'各会計、関係団体の財政状況及び健全化判断比率'!B10)</f>
        <v/>
      </c>
      <c r="F37" s="381"/>
      <c r="G37" s="381"/>
      <c r="H37" s="381"/>
      <c r="I37" s="381"/>
      <c r="J37" s="381"/>
      <c r="K37" s="381"/>
      <c r="L37" s="381"/>
      <c r="M37" s="381"/>
      <c r="N37" s="381"/>
      <c r="O37" s="381"/>
      <c r="P37" s="381"/>
      <c r="Q37" s="381"/>
      <c r="R37" s="381"/>
      <c r="S37" s="381"/>
      <c r="T37" s="175"/>
      <c r="U37" s="380">
        <f t="shared" si="4"/>
        <v>7</v>
      </c>
      <c r="V37" s="380"/>
      <c r="W37" s="381" t="str">
        <f>IF('各会計、関係団体の財政状況及び健全化判断比率'!B31="","",'各会計、関係団体の財政状況及び健全化判断比率'!B31)</f>
        <v>介護サービス事業会計</v>
      </c>
      <c r="X37" s="381"/>
      <c r="Y37" s="381"/>
      <c r="Z37" s="381"/>
      <c r="AA37" s="381"/>
      <c r="AB37" s="381"/>
      <c r="AC37" s="381"/>
      <c r="AD37" s="381"/>
      <c r="AE37" s="381"/>
      <c r="AF37" s="381"/>
      <c r="AG37" s="381"/>
      <c r="AH37" s="381"/>
      <c r="AI37" s="381"/>
      <c r="AJ37" s="381"/>
      <c r="AK37" s="381"/>
      <c r="AL37" s="175"/>
      <c r="AM37" s="380" t="str">
        <f t="shared" si="0"/>
        <v/>
      </c>
      <c r="AN37" s="380"/>
      <c r="AO37" s="381"/>
      <c r="AP37" s="381"/>
      <c r="AQ37" s="381"/>
      <c r="AR37" s="381"/>
      <c r="AS37" s="381"/>
      <c r="AT37" s="381"/>
      <c r="AU37" s="381"/>
      <c r="AV37" s="381"/>
      <c r="AW37" s="381"/>
      <c r="AX37" s="381"/>
      <c r="AY37" s="381"/>
      <c r="AZ37" s="381"/>
      <c r="BA37" s="381"/>
      <c r="BB37" s="381"/>
      <c r="BC37" s="381"/>
      <c r="BD37" s="175"/>
      <c r="BE37" s="380" t="str">
        <f t="shared" si="1"/>
        <v/>
      </c>
      <c r="BF37" s="380"/>
      <c r="BG37" s="381"/>
      <c r="BH37" s="381"/>
      <c r="BI37" s="381"/>
      <c r="BJ37" s="381"/>
      <c r="BK37" s="381"/>
      <c r="BL37" s="381"/>
      <c r="BM37" s="381"/>
      <c r="BN37" s="381"/>
      <c r="BO37" s="381"/>
      <c r="BP37" s="381"/>
      <c r="BQ37" s="381"/>
      <c r="BR37" s="381"/>
      <c r="BS37" s="381"/>
      <c r="BT37" s="381"/>
      <c r="BU37" s="381"/>
      <c r="BV37" s="175"/>
      <c r="BW37" s="380">
        <f t="shared" si="2"/>
        <v>13</v>
      </c>
      <c r="BX37" s="380"/>
      <c r="BY37" s="381" t="str">
        <f>IF('各会計、関係団体の財政状況及び健全化判断比率'!B71="","",'各会計、関係団体の財政状況及び健全化判断比率'!B71)</f>
        <v>東京都後期高齢者医療広域連合（一般会計）</v>
      </c>
      <c r="BZ37" s="381"/>
      <c r="CA37" s="381"/>
      <c r="CB37" s="381"/>
      <c r="CC37" s="381"/>
      <c r="CD37" s="381"/>
      <c r="CE37" s="381"/>
      <c r="CF37" s="381"/>
      <c r="CG37" s="381"/>
      <c r="CH37" s="381"/>
      <c r="CI37" s="381"/>
      <c r="CJ37" s="381"/>
      <c r="CK37" s="381"/>
      <c r="CL37" s="381"/>
      <c r="CM37" s="381"/>
      <c r="CN37" s="175"/>
      <c r="CO37" s="380" t="str">
        <f t="shared" si="3"/>
        <v/>
      </c>
      <c r="CP37" s="380"/>
      <c r="CQ37" s="381" t="str">
        <f>IF('各会計、関係団体の財政状況及び健全化判断比率'!BS10="","",'各会計、関係団体の財政状況及び健全化判断比率'!BS10)</f>
        <v/>
      </c>
      <c r="CR37" s="381"/>
      <c r="CS37" s="381"/>
      <c r="CT37" s="381"/>
      <c r="CU37" s="381"/>
      <c r="CV37" s="381"/>
      <c r="CW37" s="381"/>
      <c r="CX37" s="381"/>
      <c r="CY37" s="381"/>
      <c r="CZ37" s="381"/>
      <c r="DA37" s="381"/>
      <c r="DB37" s="381"/>
      <c r="DC37" s="381"/>
      <c r="DD37" s="381"/>
      <c r="DE37" s="381"/>
      <c r="DG37" s="378" t="str">
        <f>IF('各会計、関係団体の財政状況及び健全化判断比率'!BR10="","",'各会計、関係団体の財政状況及び健全化判断比率'!BR10)</f>
        <v/>
      </c>
      <c r="DH37" s="378"/>
      <c r="DI37" s="202"/>
    </row>
    <row r="38" spans="1:113" ht="32.25" customHeight="1" x14ac:dyDescent="0.2">
      <c r="A38" s="175"/>
      <c r="B38" s="199"/>
      <c r="C38" s="380" t="str">
        <f t="shared" ref="C38:C43" si="5">IF(E38="","",C37+1)</f>
        <v/>
      </c>
      <c r="D38" s="380"/>
      <c r="E38" s="381" t="str">
        <f>IF('各会計、関係団体の財政状況及び健全化判断比率'!B11="","",'各会計、関係団体の財政状況及び健全化判断比率'!B11)</f>
        <v/>
      </c>
      <c r="F38" s="381"/>
      <c r="G38" s="381"/>
      <c r="H38" s="381"/>
      <c r="I38" s="381"/>
      <c r="J38" s="381"/>
      <c r="K38" s="381"/>
      <c r="L38" s="381"/>
      <c r="M38" s="381"/>
      <c r="N38" s="381"/>
      <c r="O38" s="381"/>
      <c r="P38" s="381"/>
      <c r="Q38" s="381"/>
      <c r="R38" s="381"/>
      <c r="S38" s="381"/>
      <c r="T38" s="175"/>
      <c r="U38" s="380" t="str">
        <f t="shared" si="4"/>
        <v/>
      </c>
      <c r="V38" s="380"/>
      <c r="W38" s="381"/>
      <c r="X38" s="381"/>
      <c r="Y38" s="381"/>
      <c r="Z38" s="381"/>
      <c r="AA38" s="381"/>
      <c r="AB38" s="381"/>
      <c r="AC38" s="381"/>
      <c r="AD38" s="381"/>
      <c r="AE38" s="381"/>
      <c r="AF38" s="381"/>
      <c r="AG38" s="381"/>
      <c r="AH38" s="381"/>
      <c r="AI38" s="381"/>
      <c r="AJ38" s="381"/>
      <c r="AK38" s="381"/>
      <c r="AL38" s="175"/>
      <c r="AM38" s="380" t="str">
        <f t="shared" si="0"/>
        <v/>
      </c>
      <c r="AN38" s="380"/>
      <c r="AO38" s="381"/>
      <c r="AP38" s="381"/>
      <c r="AQ38" s="381"/>
      <c r="AR38" s="381"/>
      <c r="AS38" s="381"/>
      <c r="AT38" s="381"/>
      <c r="AU38" s="381"/>
      <c r="AV38" s="381"/>
      <c r="AW38" s="381"/>
      <c r="AX38" s="381"/>
      <c r="AY38" s="381"/>
      <c r="AZ38" s="381"/>
      <c r="BA38" s="381"/>
      <c r="BB38" s="381"/>
      <c r="BC38" s="381"/>
      <c r="BD38" s="175"/>
      <c r="BE38" s="380" t="str">
        <f t="shared" si="1"/>
        <v/>
      </c>
      <c r="BF38" s="380"/>
      <c r="BG38" s="381"/>
      <c r="BH38" s="381"/>
      <c r="BI38" s="381"/>
      <c r="BJ38" s="381"/>
      <c r="BK38" s="381"/>
      <c r="BL38" s="381"/>
      <c r="BM38" s="381"/>
      <c r="BN38" s="381"/>
      <c r="BO38" s="381"/>
      <c r="BP38" s="381"/>
      <c r="BQ38" s="381"/>
      <c r="BR38" s="381"/>
      <c r="BS38" s="381"/>
      <c r="BT38" s="381"/>
      <c r="BU38" s="381"/>
      <c r="BV38" s="175"/>
      <c r="BW38" s="380">
        <f t="shared" si="2"/>
        <v>14</v>
      </c>
      <c r="BX38" s="380"/>
      <c r="BY38" s="381" t="str">
        <f>IF('各会計、関係団体の財政状況及び健全化判断比率'!B72="","",'各会計、関係団体の財政状況及び健全化判断比率'!B72)</f>
        <v>東京都後期高齢者医療広域連合（後期高齢者医療特別会計）</v>
      </c>
      <c r="BZ38" s="381"/>
      <c r="CA38" s="381"/>
      <c r="CB38" s="381"/>
      <c r="CC38" s="381"/>
      <c r="CD38" s="381"/>
      <c r="CE38" s="381"/>
      <c r="CF38" s="381"/>
      <c r="CG38" s="381"/>
      <c r="CH38" s="381"/>
      <c r="CI38" s="381"/>
      <c r="CJ38" s="381"/>
      <c r="CK38" s="381"/>
      <c r="CL38" s="381"/>
      <c r="CM38" s="381"/>
      <c r="CN38" s="175"/>
      <c r="CO38" s="380" t="str">
        <f t="shared" si="3"/>
        <v/>
      </c>
      <c r="CP38" s="380"/>
      <c r="CQ38" s="381" t="str">
        <f>IF('各会計、関係団体の財政状況及び健全化判断比率'!BS11="","",'各会計、関係団体の財政状況及び健全化判断比率'!BS11)</f>
        <v/>
      </c>
      <c r="CR38" s="381"/>
      <c r="CS38" s="381"/>
      <c r="CT38" s="381"/>
      <c r="CU38" s="381"/>
      <c r="CV38" s="381"/>
      <c r="CW38" s="381"/>
      <c r="CX38" s="381"/>
      <c r="CY38" s="381"/>
      <c r="CZ38" s="381"/>
      <c r="DA38" s="381"/>
      <c r="DB38" s="381"/>
      <c r="DC38" s="381"/>
      <c r="DD38" s="381"/>
      <c r="DE38" s="381"/>
      <c r="DG38" s="378" t="str">
        <f>IF('各会計、関係団体の財政状況及び健全化判断比率'!BR11="","",'各会計、関係団体の財政状況及び健全化判断比率'!BR11)</f>
        <v/>
      </c>
      <c r="DH38" s="378"/>
      <c r="DI38" s="202"/>
    </row>
    <row r="39" spans="1:113" ht="32.25" customHeight="1" x14ac:dyDescent="0.2">
      <c r="A39" s="175"/>
      <c r="B39" s="199"/>
      <c r="C39" s="380" t="str">
        <f t="shared" si="5"/>
        <v/>
      </c>
      <c r="D39" s="380"/>
      <c r="E39" s="381" t="str">
        <f>IF('各会計、関係団体の財政状況及び健全化判断比率'!B12="","",'各会計、関係団体の財政状況及び健全化判断比率'!B12)</f>
        <v/>
      </c>
      <c r="F39" s="381"/>
      <c r="G39" s="381"/>
      <c r="H39" s="381"/>
      <c r="I39" s="381"/>
      <c r="J39" s="381"/>
      <c r="K39" s="381"/>
      <c r="L39" s="381"/>
      <c r="M39" s="381"/>
      <c r="N39" s="381"/>
      <c r="O39" s="381"/>
      <c r="P39" s="381"/>
      <c r="Q39" s="381"/>
      <c r="R39" s="381"/>
      <c r="S39" s="381"/>
      <c r="T39" s="175"/>
      <c r="U39" s="380" t="str">
        <f t="shared" si="4"/>
        <v/>
      </c>
      <c r="V39" s="380"/>
      <c r="W39" s="381"/>
      <c r="X39" s="381"/>
      <c r="Y39" s="381"/>
      <c r="Z39" s="381"/>
      <c r="AA39" s="381"/>
      <c r="AB39" s="381"/>
      <c r="AC39" s="381"/>
      <c r="AD39" s="381"/>
      <c r="AE39" s="381"/>
      <c r="AF39" s="381"/>
      <c r="AG39" s="381"/>
      <c r="AH39" s="381"/>
      <c r="AI39" s="381"/>
      <c r="AJ39" s="381"/>
      <c r="AK39" s="381"/>
      <c r="AL39" s="175"/>
      <c r="AM39" s="380" t="str">
        <f t="shared" si="0"/>
        <v/>
      </c>
      <c r="AN39" s="380"/>
      <c r="AO39" s="381"/>
      <c r="AP39" s="381"/>
      <c r="AQ39" s="381"/>
      <c r="AR39" s="381"/>
      <c r="AS39" s="381"/>
      <c r="AT39" s="381"/>
      <c r="AU39" s="381"/>
      <c r="AV39" s="381"/>
      <c r="AW39" s="381"/>
      <c r="AX39" s="381"/>
      <c r="AY39" s="381"/>
      <c r="AZ39" s="381"/>
      <c r="BA39" s="381"/>
      <c r="BB39" s="381"/>
      <c r="BC39" s="381"/>
      <c r="BD39" s="175"/>
      <c r="BE39" s="380" t="str">
        <f t="shared" si="1"/>
        <v/>
      </c>
      <c r="BF39" s="380"/>
      <c r="BG39" s="381"/>
      <c r="BH39" s="381"/>
      <c r="BI39" s="381"/>
      <c r="BJ39" s="381"/>
      <c r="BK39" s="381"/>
      <c r="BL39" s="381"/>
      <c r="BM39" s="381"/>
      <c r="BN39" s="381"/>
      <c r="BO39" s="381"/>
      <c r="BP39" s="381"/>
      <c r="BQ39" s="381"/>
      <c r="BR39" s="381"/>
      <c r="BS39" s="381"/>
      <c r="BT39" s="381"/>
      <c r="BU39" s="381"/>
      <c r="BV39" s="175"/>
      <c r="BW39" s="380">
        <f t="shared" si="2"/>
        <v>15</v>
      </c>
      <c r="BX39" s="380"/>
      <c r="BY39" s="381" t="str">
        <f>IF('各会計、関係団体の財政状況及び健全化判断比率'!B73="","",'各会計、関係団体の財政状況及び健全化判断比率'!B73)</f>
        <v>東京都市町村職員退職手当組合</v>
      </c>
      <c r="BZ39" s="381"/>
      <c r="CA39" s="381"/>
      <c r="CB39" s="381"/>
      <c r="CC39" s="381"/>
      <c r="CD39" s="381"/>
      <c r="CE39" s="381"/>
      <c r="CF39" s="381"/>
      <c r="CG39" s="381"/>
      <c r="CH39" s="381"/>
      <c r="CI39" s="381"/>
      <c r="CJ39" s="381"/>
      <c r="CK39" s="381"/>
      <c r="CL39" s="381"/>
      <c r="CM39" s="381"/>
      <c r="CN39" s="175"/>
      <c r="CO39" s="380" t="str">
        <f t="shared" si="3"/>
        <v/>
      </c>
      <c r="CP39" s="380"/>
      <c r="CQ39" s="381" t="str">
        <f>IF('各会計、関係団体の財政状況及び健全化判断比率'!BS12="","",'各会計、関係団体の財政状況及び健全化判断比率'!BS12)</f>
        <v/>
      </c>
      <c r="CR39" s="381"/>
      <c r="CS39" s="381"/>
      <c r="CT39" s="381"/>
      <c r="CU39" s="381"/>
      <c r="CV39" s="381"/>
      <c r="CW39" s="381"/>
      <c r="CX39" s="381"/>
      <c r="CY39" s="381"/>
      <c r="CZ39" s="381"/>
      <c r="DA39" s="381"/>
      <c r="DB39" s="381"/>
      <c r="DC39" s="381"/>
      <c r="DD39" s="381"/>
      <c r="DE39" s="381"/>
      <c r="DG39" s="378" t="str">
        <f>IF('各会計、関係団体の財政状況及び健全化判断比率'!BR12="","",'各会計、関係団体の財政状況及び健全化判断比率'!BR12)</f>
        <v/>
      </c>
      <c r="DH39" s="378"/>
      <c r="DI39" s="202"/>
    </row>
    <row r="40" spans="1:113" ht="32.25" customHeight="1" x14ac:dyDescent="0.2">
      <c r="A40" s="175"/>
      <c r="B40" s="199"/>
      <c r="C40" s="380" t="str">
        <f t="shared" si="5"/>
        <v/>
      </c>
      <c r="D40" s="380"/>
      <c r="E40" s="381" t="str">
        <f>IF('各会計、関係団体の財政状況及び健全化判断比率'!B13="","",'各会計、関係団体の財政状況及び健全化判断比率'!B13)</f>
        <v/>
      </c>
      <c r="F40" s="381"/>
      <c r="G40" s="381"/>
      <c r="H40" s="381"/>
      <c r="I40" s="381"/>
      <c r="J40" s="381"/>
      <c r="K40" s="381"/>
      <c r="L40" s="381"/>
      <c r="M40" s="381"/>
      <c r="N40" s="381"/>
      <c r="O40" s="381"/>
      <c r="P40" s="381"/>
      <c r="Q40" s="381"/>
      <c r="R40" s="381"/>
      <c r="S40" s="381"/>
      <c r="T40" s="175"/>
      <c r="U40" s="380" t="str">
        <f t="shared" si="4"/>
        <v/>
      </c>
      <c r="V40" s="380"/>
      <c r="W40" s="381"/>
      <c r="X40" s="381"/>
      <c r="Y40" s="381"/>
      <c r="Z40" s="381"/>
      <c r="AA40" s="381"/>
      <c r="AB40" s="381"/>
      <c r="AC40" s="381"/>
      <c r="AD40" s="381"/>
      <c r="AE40" s="381"/>
      <c r="AF40" s="381"/>
      <c r="AG40" s="381"/>
      <c r="AH40" s="381"/>
      <c r="AI40" s="381"/>
      <c r="AJ40" s="381"/>
      <c r="AK40" s="381"/>
      <c r="AL40" s="175"/>
      <c r="AM40" s="380" t="str">
        <f t="shared" si="0"/>
        <v/>
      </c>
      <c r="AN40" s="380"/>
      <c r="AO40" s="381"/>
      <c r="AP40" s="381"/>
      <c r="AQ40" s="381"/>
      <c r="AR40" s="381"/>
      <c r="AS40" s="381"/>
      <c r="AT40" s="381"/>
      <c r="AU40" s="381"/>
      <c r="AV40" s="381"/>
      <c r="AW40" s="381"/>
      <c r="AX40" s="381"/>
      <c r="AY40" s="381"/>
      <c r="AZ40" s="381"/>
      <c r="BA40" s="381"/>
      <c r="BB40" s="381"/>
      <c r="BC40" s="381"/>
      <c r="BD40" s="175"/>
      <c r="BE40" s="380" t="str">
        <f t="shared" si="1"/>
        <v/>
      </c>
      <c r="BF40" s="380"/>
      <c r="BG40" s="381"/>
      <c r="BH40" s="381"/>
      <c r="BI40" s="381"/>
      <c r="BJ40" s="381"/>
      <c r="BK40" s="381"/>
      <c r="BL40" s="381"/>
      <c r="BM40" s="381"/>
      <c r="BN40" s="381"/>
      <c r="BO40" s="381"/>
      <c r="BP40" s="381"/>
      <c r="BQ40" s="381"/>
      <c r="BR40" s="381"/>
      <c r="BS40" s="381"/>
      <c r="BT40" s="381"/>
      <c r="BU40" s="381"/>
      <c r="BV40" s="175"/>
      <c r="BW40" s="380">
        <f t="shared" si="2"/>
        <v>16</v>
      </c>
      <c r="BX40" s="380"/>
      <c r="BY40" s="381" t="str">
        <f>IF('各会計、関係団体の財政状況及び健全化判断比率'!B74="","",'各会計、関係団体の財政状況及び健全化判断比率'!B74)</f>
        <v>東京都市町村議会議員公務災害補償等組合</v>
      </c>
      <c r="BZ40" s="381"/>
      <c r="CA40" s="381"/>
      <c r="CB40" s="381"/>
      <c r="CC40" s="381"/>
      <c r="CD40" s="381"/>
      <c r="CE40" s="381"/>
      <c r="CF40" s="381"/>
      <c r="CG40" s="381"/>
      <c r="CH40" s="381"/>
      <c r="CI40" s="381"/>
      <c r="CJ40" s="381"/>
      <c r="CK40" s="381"/>
      <c r="CL40" s="381"/>
      <c r="CM40" s="381"/>
      <c r="CN40" s="175"/>
      <c r="CO40" s="380" t="str">
        <f t="shared" si="3"/>
        <v/>
      </c>
      <c r="CP40" s="380"/>
      <c r="CQ40" s="381" t="str">
        <f>IF('各会計、関係団体の財政状況及び健全化判断比率'!BS13="","",'各会計、関係団体の財政状況及び健全化判断比率'!BS13)</f>
        <v/>
      </c>
      <c r="CR40" s="381"/>
      <c r="CS40" s="381"/>
      <c r="CT40" s="381"/>
      <c r="CU40" s="381"/>
      <c r="CV40" s="381"/>
      <c r="CW40" s="381"/>
      <c r="CX40" s="381"/>
      <c r="CY40" s="381"/>
      <c r="CZ40" s="381"/>
      <c r="DA40" s="381"/>
      <c r="DB40" s="381"/>
      <c r="DC40" s="381"/>
      <c r="DD40" s="381"/>
      <c r="DE40" s="381"/>
      <c r="DG40" s="378" t="str">
        <f>IF('各会計、関係団体の財政状況及び健全化判断比率'!BR13="","",'各会計、関係団体の財政状況及び健全化判断比率'!BR13)</f>
        <v/>
      </c>
      <c r="DH40" s="378"/>
      <c r="DI40" s="202"/>
    </row>
    <row r="41" spans="1:113" ht="32.25" customHeight="1" x14ac:dyDescent="0.2">
      <c r="A41" s="175"/>
      <c r="B41" s="199"/>
      <c r="C41" s="380" t="str">
        <f t="shared" si="5"/>
        <v/>
      </c>
      <c r="D41" s="380"/>
      <c r="E41" s="381" t="str">
        <f>IF('各会計、関係団体の財政状況及び健全化判断比率'!B14="","",'各会計、関係団体の財政状況及び健全化判断比率'!B14)</f>
        <v/>
      </c>
      <c r="F41" s="381"/>
      <c r="G41" s="381"/>
      <c r="H41" s="381"/>
      <c r="I41" s="381"/>
      <c r="J41" s="381"/>
      <c r="K41" s="381"/>
      <c r="L41" s="381"/>
      <c r="M41" s="381"/>
      <c r="N41" s="381"/>
      <c r="O41" s="381"/>
      <c r="P41" s="381"/>
      <c r="Q41" s="381"/>
      <c r="R41" s="381"/>
      <c r="S41" s="381"/>
      <c r="T41" s="175"/>
      <c r="U41" s="380" t="str">
        <f t="shared" si="4"/>
        <v/>
      </c>
      <c r="V41" s="380"/>
      <c r="W41" s="381"/>
      <c r="X41" s="381"/>
      <c r="Y41" s="381"/>
      <c r="Z41" s="381"/>
      <c r="AA41" s="381"/>
      <c r="AB41" s="381"/>
      <c r="AC41" s="381"/>
      <c r="AD41" s="381"/>
      <c r="AE41" s="381"/>
      <c r="AF41" s="381"/>
      <c r="AG41" s="381"/>
      <c r="AH41" s="381"/>
      <c r="AI41" s="381"/>
      <c r="AJ41" s="381"/>
      <c r="AK41" s="381"/>
      <c r="AL41" s="175"/>
      <c r="AM41" s="380" t="str">
        <f t="shared" si="0"/>
        <v/>
      </c>
      <c r="AN41" s="380"/>
      <c r="AO41" s="381"/>
      <c r="AP41" s="381"/>
      <c r="AQ41" s="381"/>
      <c r="AR41" s="381"/>
      <c r="AS41" s="381"/>
      <c r="AT41" s="381"/>
      <c r="AU41" s="381"/>
      <c r="AV41" s="381"/>
      <c r="AW41" s="381"/>
      <c r="AX41" s="381"/>
      <c r="AY41" s="381"/>
      <c r="AZ41" s="381"/>
      <c r="BA41" s="381"/>
      <c r="BB41" s="381"/>
      <c r="BC41" s="381"/>
      <c r="BD41" s="175"/>
      <c r="BE41" s="380" t="str">
        <f t="shared" si="1"/>
        <v/>
      </c>
      <c r="BF41" s="380"/>
      <c r="BG41" s="381"/>
      <c r="BH41" s="381"/>
      <c r="BI41" s="381"/>
      <c r="BJ41" s="381"/>
      <c r="BK41" s="381"/>
      <c r="BL41" s="381"/>
      <c r="BM41" s="381"/>
      <c r="BN41" s="381"/>
      <c r="BO41" s="381"/>
      <c r="BP41" s="381"/>
      <c r="BQ41" s="381"/>
      <c r="BR41" s="381"/>
      <c r="BS41" s="381"/>
      <c r="BT41" s="381"/>
      <c r="BU41" s="381"/>
      <c r="BV41" s="175"/>
      <c r="BW41" s="380" t="str">
        <f t="shared" si="2"/>
        <v/>
      </c>
      <c r="BX41" s="380"/>
      <c r="BY41" s="381" t="str">
        <f>IF('各会計、関係団体の財政状況及び健全化判断比率'!B75="","",'各会計、関係団体の財政状況及び健全化判断比率'!B75)</f>
        <v/>
      </c>
      <c r="BZ41" s="381"/>
      <c r="CA41" s="381"/>
      <c r="CB41" s="381"/>
      <c r="CC41" s="381"/>
      <c r="CD41" s="381"/>
      <c r="CE41" s="381"/>
      <c r="CF41" s="381"/>
      <c r="CG41" s="381"/>
      <c r="CH41" s="381"/>
      <c r="CI41" s="381"/>
      <c r="CJ41" s="381"/>
      <c r="CK41" s="381"/>
      <c r="CL41" s="381"/>
      <c r="CM41" s="381"/>
      <c r="CN41" s="175"/>
      <c r="CO41" s="380" t="str">
        <f t="shared" si="3"/>
        <v/>
      </c>
      <c r="CP41" s="380"/>
      <c r="CQ41" s="381" t="str">
        <f>IF('各会計、関係団体の財政状況及び健全化判断比率'!BS14="","",'各会計、関係団体の財政状況及び健全化判断比率'!BS14)</f>
        <v/>
      </c>
      <c r="CR41" s="381"/>
      <c r="CS41" s="381"/>
      <c r="CT41" s="381"/>
      <c r="CU41" s="381"/>
      <c r="CV41" s="381"/>
      <c r="CW41" s="381"/>
      <c r="CX41" s="381"/>
      <c r="CY41" s="381"/>
      <c r="CZ41" s="381"/>
      <c r="DA41" s="381"/>
      <c r="DB41" s="381"/>
      <c r="DC41" s="381"/>
      <c r="DD41" s="381"/>
      <c r="DE41" s="381"/>
      <c r="DG41" s="378" t="str">
        <f>IF('各会計、関係団体の財政状況及び健全化判断比率'!BR14="","",'各会計、関係団体の財政状況及び健全化判断比率'!BR14)</f>
        <v/>
      </c>
      <c r="DH41" s="378"/>
      <c r="DI41" s="202"/>
    </row>
    <row r="42" spans="1:113" ht="32.25" customHeight="1" x14ac:dyDescent="0.2">
      <c r="B42" s="199"/>
      <c r="C42" s="380" t="str">
        <f t="shared" si="5"/>
        <v/>
      </c>
      <c r="D42" s="380"/>
      <c r="E42" s="381" t="str">
        <f>IF('各会計、関係団体の財政状況及び健全化判断比率'!B15="","",'各会計、関係団体の財政状況及び健全化判断比率'!B15)</f>
        <v/>
      </c>
      <c r="F42" s="381"/>
      <c r="G42" s="381"/>
      <c r="H42" s="381"/>
      <c r="I42" s="381"/>
      <c r="J42" s="381"/>
      <c r="K42" s="381"/>
      <c r="L42" s="381"/>
      <c r="M42" s="381"/>
      <c r="N42" s="381"/>
      <c r="O42" s="381"/>
      <c r="P42" s="381"/>
      <c r="Q42" s="381"/>
      <c r="R42" s="381"/>
      <c r="S42" s="381"/>
      <c r="T42" s="175"/>
      <c r="U42" s="380" t="str">
        <f t="shared" si="4"/>
        <v/>
      </c>
      <c r="V42" s="380"/>
      <c r="W42" s="381"/>
      <c r="X42" s="381"/>
      <c r="Y42" s="381"/>
      <c r="Z42" s="381"/>
      <c r="AA42" s="381"/>
      <c r="AB42" s="381"/>
      <c r="AC42" s="381"/>
      <c r="AD42" s="381"/>
      <c r="AE42" s="381"/>
      <c r="AF42" s="381"/>
      <c r="AG42" s="381"/>
      <c r="AH42" s="381"/>
      <c r="AI42" s="381"/>
      <c r="AJ42" s="381"/>
      <c r="AK42" s="381"/>
      <c r="AL42" s="175"/>
      <c r="AM42" s="380" t="str">
        <f t="shared" si="0"/>
        <v/>
      </c>
      <c r="AN42" s="380"/>
      <c r="AO42" s="381"/>
      <c r="AP42" s="381"/>
      <c r="AQ42" s="381"/>
      <c r="AR42" s="381"/>
      <c r="AS42" s="381"/>
      <c r="AT42" s="381"/>
      <c r="AU42" s="381"/>
      <c r="AV42" s="381"/>
      <c r="AW42" s="381"/>
      <c r="AX42" s="381"/>
      <c r="AY42" s="381"/>
      <c r="AZ42" s="381"/>
      <c r="BA42" s="381"/>
      <c r="BB42" s="381"/>
      <c r="BC42" s="381"/>
      <c r="BD42" s="175"/>
      <c r="BE42" s="380" t="str">
        <f t="shared" si="1"/>
        <v/>
      </c>
      <c r="BF42" s="380"/>
      <c r="BG42" s="381"/>
      <c r="BH42" s="381"/>
      <c r="BI42" s="381"/>
      <c r="BJ42" s="381"/>
      <c r="BK42" s="381"/>
      <c r="BL42" s="381"/>
      <c r="BM42" s="381"/>
      <c r="BN42" s="381"/>
      <c r="BO42" s="381"/>
      <c r="BP42" s="381"/>
      <c r="BQ42" s="381"/>
      <c r="BR42" s="381"/>
      <c r="BS42" s="381"/>
      <c r="BT42" s="381"/>
      <c r="BU42" s="381"/>
      <c r="BV42" s="175"/>
      <c r="BW42" s="380" t="str">
        <f t="shared" si="2"/>
        <v/>
      </c>
      <c r="BX42" s="380"/>
      <c r="BY42" s="381" t="str">
        <f>IF('各会計、関係団体の財政状況及び健全化判断比率'!B76="","",'各会計、関係団体の財政状況及び健全化判断比率'!B76)</f>
        <v/>
      </c>
      <c r="BZ42" s="381"/>
      <c r="CA42" s="381"/>
      <c r="CB42" s="381"/>
      <c r="CC42" s="381"/>
      <c r="CD42" s="381"/>
      <c r="CE42" s="381"/>
      <c r="CF42" s="381"/>
      <c r="CG42" s="381"/>
      <c r="CH42" s="381"/>
      <c r="CI42" s="381"/>
      <c r="CJ42" s="381"/>
      <c r="CK42" s="381"/>
      <c r="CL42" s="381"/>
      <c r="CM42" s="381"/>
      <c r="CN42" s="175"/>
      <c r="CO42" s="380" t="str">
        <f t="shared" si="3"/>
        <v/>
      </c>
      <c r="CP42" s="380"/>
      <c r="CQ42" s="381" t="str">
        <f>IF('各会計、関係団体の財政状況及び健全化判断比率'!BS15="","",'各会計、関係団体の財政状況及び健全化判断比率'!BS15)</f>
        <v/>
      </c>
      <c r="CR42" s="381"/>
      <c r="CS42" s="381"/>
      <c r="CT42" s="381"/>
      <c r="CU42" s="381"/>
      <c r="CV42" s="381"/>
      <c r="CW42" s="381"/>
      <c r="CX42" s="381"/>
      <c r="CY42" s="381"/>
      <c r="CZ42" s="381"/>
      <c r="DA42" s="381"/>
      <c r="DB42" s="381"/>
      <c r="DC42" s="381"/>
      <c r="DD42" s="381"/>
      <c r="DE42" s="381"/>
      <c r="DG42" s="378" t="str">
        <f>IF('各会計、関係団体の財政状況及び健全化判断比率'!BR15="","",'各会計、関係団体の財政状況及び健全化判断比率'!BR15)</f>
        <v/>
      </c>
      <c r="DH42" s="378"/>
      <c r="DI42" s="202"/>
    </row>
    <row r="43" spans="1:113" ht="32.25" customHeight="1" x14ac:dyDescent="0.2">
      <c r="B43" s="199"/>
      <c r="C43" s="380" t="str">
        <f t="shared" si="5"/>
        <v/>
      </c>
      <c r="D43" s="380"/>
      <c r="E43" s="381" t="str">
        <f>IF('各会計、関係団体の財政状況及び健全化判断比率'!B16="","",'各会計、関係団体の財政状況及び健全化判断比率'!B16)</f>
        <v/>
      </c>
      <c r="F43" s="381"/>
      <c r="G43" s="381"/>
      <c r="H43" s="381"/>
      <c r="I43" s="381"/>
      <c r="J43" s="381"/>
      <c r="K43" s="381"/>
      <c r="L43" s="381"/>
      <c r="M43" s="381"/>
      <c r="N43" s="381"/>
      <c r="O43" s="381"/>
      <c r="P43" s="381"/>
      <c r="Q43" s="381"/>
      <c r="R43" s="381"/>
      <c r="S43" s="381"/>
      <c r="T43" s="175"/>
      <c r="U43" s="380" t="str">
        <f t="shared" si="4"/>
        <v/>
      </c>
      <c r="V43" s="380"/>
      <c r="W43" s="381"/>
      <c r="X43" s="381"/>
      <c r="Y43" s="381"/>
      <c r="Z43" s="381"/>
      <c r="AA43" s="381"/>
      <c r="AB43" s="381"/>
      <c r="AC43" s="381"/>
      <c r="AD43" s="381"/>
      <c r="AE43" s="381"/>
      <c r="AF43" s="381"/>
      <c r="AG43" s="381"/>
      <c r="AH43" s="381"/>
      <c r="AI43" s="381"/>
      <c r="AJ43" s="381"/>
      <c r="AK43" s="381"/>
      <c r="AL43" s="175"/>
      <c r="AM43" s="380" t="str">
        <f t="shared" si="0"/>
        <v/>
      </c>
      <c r="AN43" s="380"/>
      <c r="AO43" s="381"/>
      <c r="AP43" s="381"/>
      <c r="AQ43" s="381"/>
      <c r="AR43" s="381"/>
      <c r="AS43" s="381"/>
      <c r="AT43" s="381"/>
      <c r="AU43" s="381"/>
      <c r="AV43" s="381"/>
      <c r="AW43" s="381"/>
      <c r="AX43" s="381"/>
      <c r="AY43" s="381"/>
      <c r="AZ43" s="381"/>
      <c r="BA43" s="381"/>
      <c r="BB43" s="381"/>
      <c r="BC43" s="381"/>
      <c r="BD43" s="175"/>
      <c r="BE43" s="380" t="str">
        <f t="shared" si="1"/>
        <v/>
      </c>
      <c r="BF43" s="380"/>
      <c r="BG43" s="381"/>
      <c r="BH43" s="381"/>
      <c r="BI43" s="381"/>
      <c r="BJ43" s="381"/>
      <c r="BK43" s="381"/>
      <c r="BL43" s="381"/>
      <c r="BM43" s="381"/>
      <c r="BN43" s="381"/>
      <c r="BO43" s="381"/>
      <c r="BP43" s="381"/>
      <c r="BQ43" s="381"/>
      <c r="BR43" s="381"/>
      <c r="BS43" s="381"/>
      <c r="BT43" s="381"/>
      <c r="BU43" s="381"/>
      <c r="BV43" s="175"/>
      <c r="BW43" s="380" t="str">
        <f t="shared" si="2"/>
        <v/>
      </c>
      <c r="BX43" s="380"/>
      <c r="BY43" s="381" t="str">
        <f>IF('各会計、関係団体の財政状況及び健全化判断比率'!B77="","",'各会計、関係団体の財政状況及び健全化判断比率'!B77)</f>
        <v/>
      </c>
      <c r="BZ43" s="381"/>
      <c r="CA43" s="381"/>
      <c r="CB43" s="381"/>
      <c r="CC43" s="381"/>
      <c r="CD43" s="381"/>
      <c r="CE43" s="381"/>
      <c r="CF43" s="381"/>
      <c r="CG43" s="381"/>
      <c r="CH43" s="381"/>
      <c r="CI43" s="381"/>
      <c r="CJ43" s="381"/>
      <c r="CK43" s="381"/>
      <c r="CL43" s="381"/>
      <c r="CM43" s="381"/>
      <c r="CN43" s="175"/>
      <c r="CO43" s="380" t="str">
        <f t="shared" si="3"/>
        <v/>
      </c>
      <c r="CP43" s="380"/>
      <c r="CQ43" s="381" t="str">
        <f>IF('各会計、関係団体の財政状況及び健全化判断比率'!BS16="","",'各会計、関係団体の財政状況及び健全化判断比率'!BS16)</f>
        <v/>
      </c>
      <c r="CR43" s="381"/>
      <c r="CS43" s="381"/>
      <c r="CT43" s="381"/>
      <c r="CU43" s="381"/>
      <c r="CV43" s="381"/>
      <c r="CW43" s="381"/>
      <c r="CX43" s="381"/>
      <c r="CY43" s="381"/>
      <c r="CZ43" s="381"/>
      <c r="DA43" s="381"/>
      <c r="DB43" s="381"/>
      <c r="DC43" s="381"/>
      <c r="DD43" s="381"/>
      <c r="DE43" s="381"/>
      <c r="DG43" s="378" t="str">
        <f>IF('各会計、関係団体の財政状況及び健全化判断比率'!BR16="","",'各会計、関係団体の財政状況及び健全化判断比率'!BR16)</f>
        <v/>
      </c>
      <c r="DH43" s="378"/>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202</v>
      </c>
      <c r="E46" s="377" t="s">
        <v>203</v>
      </c>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7"/>
      <c r="AT46" s="377"/>
      <c r="AU46" s="377"/>
      <c r="AV46" s="377"/>
      <c r="AW46" s="377"/>
      <c r="AX46" s="377"/>
      <c r="AY46" s="377"/>
      <c r="AZ46" s="377"/>
      <c r="BA46" s="377"/>
      <c r="BB46" s="377"/>
      <c r="BC46" s="377"/>
      <c r="BD46" s="377"/>
      <c r="BE46" s="377"/>
      <c r="BF46" s="377"/>
      <c r="BG46" s="377"/>
      <c r="BH46" s="377"/>
      <c r="BI46" s="377"/>
      <c r="BJ46" s="377"/>
      <c r="BK46" s="377"/>
      <c r="BL46" s="377"/>
      <c r="BM46" s="377"/>
      <c r="BN46" s="377"/>
      <c r="BO46" s="377"/>
      <c r="BP46" s="377"/>
      <c r="BQ46" s="377"/>
      <c r="BR46" s="377"/>
      <c r="BS46" s="377"/>
      <c r="BT46" s="377"/>
      <c r="BU46" s="377"/>
      <c r="BV46" s="377"/>
      <c r="BW46" s="377"/>
      <c r="BX46" s="377"/>
      <c r="BY46" s="377"/>
      <c r="BZ46" s="377"/>
      <c r="CA46" s="377"/>
      <c r="CB46" s="377"/>
      <c r="CC46" s="377"/>
      <c r="CD46" s="377"/>
      <c r="CE46" s="377"/>
      <c r="CF46" s="377"/>
      <c r="CG46" s="377"/>
      <c r="CH46" s="377"/>
      <c r="CI46" s="377"/>
      <c r="CJ46" s="377"/>
      <c r="CK46" s="377"/>
      <c r="CL46" s="377"/>
      <c r="CM46" s="377"/>
      <c r="CN46" s="377"/>
      <c r="CO46" s="377"/>
      <c r="CP46" s="377"/>
      <c r="CQ46" s="377"/>
      <c r="CR46" s="377"/>
      <c r="CS46" s="377"/>
      <c r="CT46" s="377"/>
      <c r="CU46" s="377"/>
      <c r="CV46" s="377"/>
      <c r="CW46" s="377"/>
      <c r="CX46" s="377"/>
      <c r="CY46" s="377"/>
      <c r="CZ46" s="377"/>
      <c r="DA46" s="377"/>
      <c r="DB46" s="377"/>
      <c r="DC46" s="377"/>
      <c r="DD46" s="377"/>
      <c r="DE46" s="377"/>
      <c r="DF46" s="377"/>
      <c r="DG46" s="377"/>
      <c r="DH46" s="377"/>
      <c r="DI46" s="377"/>
    </row>
    <row r="47" spans="1:113" x14ac:dyDescent="0.2">
      <c r="E47" s="377" t="s">
        <v>204</v>
      </c>
      <c r="F47" s="377"/>
      <c r="G47" s="377"/>
      <c r="H47" s="377"/>
      <c r="I47" s="377"/>
      <c r="J47" s="377"/>
      <c r="K47" s="377"/>
      <c r="L47" s="377"/>
      <c r="M47" s="377"/>
      <c r="N47" s="377"/>
      <c r="O47" s="377"/>
      <c r="P47" s="377"/>
      <c r="Q47" s="377"/>
      <c r="R47" s="377"/>
      <c r="S47" s="377"/>
      <c r="T47" s="377"/>
      <c r="U47" s="377"/>
      <c r="V47" s="377"/>
      <c r="W47" s="377"/>
      <c r="X47" s="377"/>
      <c r="Y47" s="377"/>
      <c r="Z47" s="377"/>
      <c r="AA47" s="377"/>
      <c r="AB47" s="377"/>
      <c r="AC47" s="377"/>
      <c r="AD47" s="377"/>
      <c r="AE47" s="377"/>
      <c r="AF47" s="377"/>
      <c r="AG47" s="377"/>
      <c r="AH47" s="377"/>
      <c r="AI47" s="377"/>
      <c r="AJ47" s="377"/>
      <c r="AK47" s="377"/>
      <c r="AL47" s="377"/>
      <c r="AM47" s="377"/>
      <c r="AN47" s="377"/>
      <c r="AO47" s="377"/>
      <c r="AP47" s="377"/>
      <c r="AQ47" s="377"/>
      <c r="AR47" s="377"/>
      <c r="AS47" s="377"/>
      <c r="AT47" s="377"/>
      <c r="AU47" s="377"/>
      <c r="AV47" s="377"/>
      <c r="AW47" s="377"/>
      <c r="AX47" s="377"/>
      <c r="AY47" s="377"/>
      <c r="AZ47" s="377"/>
      <c r="BA47" s="377"/>
      <c r="BB47" s="377"/>
      <c r="BC47" s="377"/>
      <c r="BD47" s="377"/>
      <c r="BE47" s="377"/>
      <c r="BF47" s="377"/>
      <c r="BG47" s="377"/>
      <c r="BH47" s="377"/>
      <c r="BI47" s="377"/>
      <c r="BJ47" s="377"/>
      <c r="BK47" s="377"/>
      <c r="BL47" s="377"/>
      <c r="BM47" s="377"/>
      <c r="BN47" s="377"/>
      <c r="BO47" s="377"/>
      <c r="BP47" s="377"/>
      <c r="BQ47" s="377"/>
      <c r="BR47" s="377"/>
      <c r="BS47" s="377"/>
      <c r="BT47" s="377"/>
      <c r="BU47" s="377"/>
      <c r="BV47" s="377"/>
      <c r="BW47" s="377"/>
      <c r="BX47" s="377"/>
      <c r="BY47" s="377"/>
      <c r="BZ47" s="377"/>
      <c r="CA47" s="377"/>
      <c r="CB47" s="377"/>
      <c r="CC47" s="377"/>
      <c r="CD47" s="377"/>
      <c r="CE47" s="377"/>
      <c r="CF47" s="377"/>
      <c r="CG47" s="377"/>
      <c r="CH47" s="377"/>
      <c r="CI47" s="377"/>
      <c r="CJ47" s="377"/>
      <c r="CK47" s="377"/>
      <c r="CL47" s="377"/>
      <c r="CM47" s="377"/>
      <c r="CN47" s="377"/>
      <c r="CO47" s="377"/>
      <c r="CP47" s="377"/>
      <c r="CQ47" s="377"/>
      <c r="CR47" s="377"/>
      <c r="CS47" s="377"/>
      <c r="CT47" s="377"/>
      <c r="CU47" s="377"/>
      <c r="CV47" s="377"/>
      <c r="CW47" s="377"/>
      <c r="CX47" s="377"/>
      <c r="CY47" s="377"/>
      <c r="CZ47" s="377"/>
      <c r="DA47" s="377"/>
      <c r="DB47" s="377"/>
      <c r="DC47" s="377"/>
      <c r="DD47" s="377"/>
      <c r="DE47" s="377"/>
      <c r="DF47" s="377"/>
      <c r="DG47" s="377"/>
      <c r="DH47" s="377"/>
      <c r="DI47" s="377"/>
    </row>
    <row r="48" spans="1:113" x14ac:dyDescent="0.2">
      <c r="E48" s="377" t="s">
        <v>205</v>
      </c>
      <c r="F48" s="377"/>
      <c r="G48" s="377"/>
      <c r="H48" s="377"/>
      <c r="I48" s="377"/>
      <c r="J48" s="377"/>
      <c r="K48" s="377"/>
      <c r="L48" s="377"/>
      <c r="M48" s="377"/>
      <c r="N48" s="377"/>
      <c r="O48" s="377"/>
      <c r="P48" s="377"/>
      <c r="Q48" s="377"/>
      <c r="R48" s="377"/>
      <c r="S48" s="377"/>
      <c r="T48" s="377"/>
      <c r="U48" s="377"/>
      <c r="V48" s="377"/>
      <c r="W48" s="377"/>
      <c r="X48" s="377"/>
      <c r="Y48" s="377"/>
      <c r="Z48" s="377"/>
      <c r="AA48" s="377"/>
      <c r="AB48" s="377"/>
      <c r="AC48" s="377"/>
      <c r="AD48" s="377"/>
      <c r="AE48" s="377"/>
      <c r="AF48" s="377"/>
      <c r="AG48" s="377"/>
      <c r="AH48" s="377"/>
      <c r="AI48" s="377"/>
      <c r="AJ48" s="377"/>
      <c r="AK48" s="377"/>
      <c r="AL48" s="377"/>
      <c r="AM48" s="377"/>
      <c r="AN48" s="377"/>
      <c r="AO48" s="377"/>
      <c r="AP48" s="377"/>
      <c r="AQ48" s="377"/>
      <c r="AR48" s="377"/>
      <c r="AS48" s="377"/>
      <c r="AT48" s="377"/>
      <c r="AU48" s="377"/>
      <c r="AV48" s="377"/>
      <c r="AW48" s="377"/>
      <c r="AX48" s="377"/>
      <c r="AY48" s="377"/>
      <c r="AZ48" s="377"/>
      <c r="BA48" s="377"/>
      <c r="BB48" s="377"/>
      <c r="BC48" s="377"/>
      <c r="BD48" s="377"/>
      <c r="BE48" s="377"/>
      <c r="BF48" s="377"/>
      <c r="BG48" s="377"/>
      <c r="BH48" s="377"/>
      <c r="BI48" s="377"/>
      <c r="BJ48" s="377"/>
      <c r="BK48" s="377"/>
      <c r="BL48" s="377"/>
      <c r="BM48" s="377"/>
      <c r="BN48" s="377"/>
      <c r="BO48" s="377"/>
      <c r="BP48" s="377"/>
      <c r="BQ48" s="377"/>
      <c r="BR48" s="377"/>
      <c r="BS48" s="377"/>
      <c r="BT48" s="377"/>
      <c r="BU48" s="377"/>
      <c r="BV48" s="377"/>
      <c r="BW48" s="377"/>
      <c r="BX48" s="377"/>
      <c r="BY48" s="377"/>
      <c r="BZ48" s="377"/>
      <c r="CA48" s="377"/>
      <c r="CB48" s="377"/>
      <c r="CC48" s="377"/>
      <c r="CD48" s="377"/>
      <c r="CE48" s="377"/>
      <c r="CF48" s="377"/>
      <c r="CG48" s="377"/>
      <c r="CH48" s="377"/>
      <c r="CI48" s="377"/>
      <c r="CJ48" s="377"/>
      <c r="CK48" s="377"/>
      <c r="CL48" s="377"/>
      <c r="CM48" s="377"/>
      <c r="CN48" s="377"/>
      <c r="CO48" s="377"/>
      <c r="CP48" s="377"/>
      <c r="CQ48" s="377"/>
      <c r="CR48" s="377"/>
      <c r="CS48" s="377"/>
      <c r="CT48" s="377"/>
      <c r="CU48" s="377"/>
      <c r="CV48" s="377"/>
      <c r="CW48" s="377"/>
      <c r="CX48" s="377"/>
      <c r="CY48" s="377"/>
      <c r="CZ48" s="377"/>
      <c r="DA48" s="377"/>
      <c r="DB48" s="377"/>
      <c r="DC48" s="377"/>
      <c r="DD48" s="377"/>
      <c r="DE48" s="377"/>
      <c r="DF48" s="377"/>
      <c r="DG48" s="377"/>
      <c r="DH48" s="377"/>
      <c r="DI48" s="377"/>
    </row>
    <row r="49" spans="5:113" x14ac:dyDescent="0.2">
      <c r="E49" s="379" t="s">
        <v>206</v>
      </c>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c r="AH49" s="379"/>
      <c r="AI49" s="379"/>
      <c r="AJ49" s="379"/>
      <c r="AK49" s="379"/>
      <c r="AL49" s="379"/>
      <c r="AM49" s="379"/>
      <c r="AN49" s="379"/>
      <c r="AO49" s="379"/>
      <c r="AP49" s="379"/>
      <c r="AQ49" s="379"/>
      <c r="AR49" s="379"/>
      <c r="AS49" s="379"/>
      <c r="AT49" s="379"/>
      <c r="AU49" s="379"/>
      <c r="AV49" s="379"/>
      <c r="AW49" s="379"/>
      <c r="AX49" s="379"/>
      <c r="AY49" s="379"/>
      <c r="AZ49" s="379"/>
      <c r="BA49" s="379"/>
      <c r="BB49" s="379"/>
      <c r="BC49" s="379"/>
      <c r="BD49" s="379"/>
      <c r="BE49" s="379"/>
      <c r="BF49" s="379"/>
      <c r="BG49" s="379"/>
      <c r="BH49" s="379"/>
      <c r="BI49" s="379"/>
      <c r="BJ49" s="379"/>
      <c r="BK49" s="379"/>
      <c r="BL49" s="379"/>
      <c r="BM49" s="379"/>
      <c r="BN49" s="379"/>
      <c r="BO49" s="379"/>
      <c r="BP49" s="379"/>
      <c r="BQ49" s="379"/>
      <c r="BR49" s="379"/>
      <c r="BS49" s="379"/>
      <c r="BT49" s="379"/>
      <c r="BU49" s="379"/>
      <c r="BV49" s="379"/>
      <c r="BW49" s="379"/>
      <c r="BX49" s="379"/>
      <c r="BY49" s="379"/>
      <c r="BZ49" s="379"/>
      <c r="CA49" s="379"/>
      <c r="CB49" s="379"/>
      <c r="CC49" s="379"/>
      <c r="CD49" s="379"/>
      <c r="CE49" s="379"/>
      <c r="CF49" s="379"/>
      <c r="CG49" s="379"/>
      <c r="CH49" s="379"/>
      <c r="CI49" s="379"/>
      <c r="CJ49" s="379"/>
      <c r="CK49" s="379"/>
      <c r="CL49" s="379"/>
      <c r="CM49" s="379"/>
      <c r="CN49" s="379"/>
      <c r="CO49" s="379"/>
      <c r="CP49" s="379"/>
      <c r="CQ49" s="379"/>
      <c r="CR49" s="379"/>
      <c r="CS49" s="379"/>
      <c r="CT49" s="379"/>
      <c r="CU49" s="379"/>
      <c r="CV49" s="379"/>
      <c r="CW49" s="379"/>
      <c r="CX49" s="379"/>
      <c r="CY49" s="379"/>
      <c r="CZ49" s="379"/>
      <c r="DA49" s="379"/>
      <c r="DB49" s="379"/>
      <c r="DC49" s="379"/>
      <c r="DD49" s="379"/>
      <c r="DE49" s="379"/>
      <c r="DF49" s="379"/>
      <c r="DG49" s="379"/>
      <c r="DH49" s="379"/>
      <c r="DI49" s="379"/>
    </row>
    <row r="50" spans="5:113" x14ac:dyDescent="0.2">
      <c r="E50" s="377" t="s">
        <v>207</v>
      </c>
      <c r="F50" s="377"/>
      <c r="G50" s="377"/>
      <c r="H50" s="377"/>
      <c r="I50" s="377"/>
      <c r="J50" s="377"/>
      <c r="K50" s="377"/>
      <c r="L50" s="377"/>
      <c r="M50" s="377"/>
      <c r="N50" s="377"/>
      <c r="O50" s="377"/>
      <c r="P50" s="377"/>
      <c r="Q50" s="377"/>
      <c r="R50" s="377"/>
      <c r="S50" s="377"/>
      <c r="T50" s="377"/>
      <c r="U50" s="377"/>
      <c r="V50" s="377"/>
      <c r="W50" s="377"/>
      <c r="X50" s="377"/>
      <c r="Y50" s="377"/>
      <c r="Z50" s="377"/>
      <c r="AA50" s="377"/>
      <c r="AB50" s="377"/>
      <c r="AC50" s="377"/>
      <c r="AD50" s="377"/>
      <c r="AE50" s="377"/>
      <c r="AF50" s="377"/>
      <c r="AG50" s="377"/>
      <c r="AH50" s="377"/>
      <c r="AI50" s="377"/>
      <c r="AJ50" s="377"/>
      <c r="AK50" s="377"/>
      <c r="AL50" s="377"/>
      <c r="AM50" s="377"/>
      <c r="AN50" s="377"/>
      <c r="AO50" s="377"/>
      <c r="AP50" s="377"/>
      <c r="AQ50" s="377"/>
      <c r="AR50" s="377"/>
      <c r="AS50" s="377"/>
      <c r="AT50" s="377"/>
      <c r="AU50" s="377"/>
      <c r="AV50" s="377"/>
      <c r="AW50" s="377"/>
      <c r="AX50" s="377"/>
      <c r="AY50" s="377"/>
      <c r="AZ50" s="377"/>
      <c r="BA50" s="377"/>
      <c r="BB50" s="377"/>
      <c r="BC50" s="377"/>
      <c r="BD50" s="377"/>
      <c r="BE50" s="377"/>
      <c r="BF50" s="377"/>
      <c r="BG50" s="377"/>
      <c r="BH50" s="377"/>
      <c r="BI50" s="377"/>
      <c r="BJ50" s="377"/>
      <c r="BK50" s="377"/>
      <c r="BL50" s="377"/>
      <c r="BM50" s="377"/>
      <c r="BN50" s="377"/>
      <c r="BO50" s="377"/>
      <c r="BP50" s="377"/>
      <c r="BQ50" s="377"/>
      <c r="BR50" s="377"/>
      <c r="BS50" s="377"/>
      <c r="BT50" s="377"/>
      <c r="BU50" s="377"/>
      <c r="BV50" s="377"/>
      <c r="BW50" s="377"/>
      <c r="BX50" s="377"/>
      <c r="BY50" s="377"/>
      <c r="BZ50" s="377"/>
      <c r="CA50" s="377"/>
      <c r="CB50" s="377"/>
      <c r="CC50" s="377"/>
      <c r="CD50" s="377"/>
      <c r="CE50" s="377"/>
      <c r="CF50" s="377"/>
      <c r="CG50" s="377"/>
      <c r="CH50" s="377"/>
      <c r="CI50" s="377"/>
      <c r="CJ50" s="377"/>
      <c r="CK50" s="377"/>
      <c r="CL50" s="377"/>
      <c r="CM50" s="377"/>
      <c r="CN50" s="377"/>
      <c r="CO50" s="377"/>
      <c r="CP50" s="377"/>
      <c r="CQ50" s="377"/>
      <c r="CR50" s="377"/>
      <c r="CS50" s="377"/>
      <c r="CT50" s="377"/>
      <c r="CU50" s="377"/>
      <c r="CV50" s="377"/>
      <c r="CW50" s="377"/>
      <c r="CX50" s="377"/>
      <c r="CY50" s="377"/>
      <c r="CZ50" s="377"/>
      <c r="DA50" s="377"/>
      <c r="DB50" s="377"/>
      <c r="DC50" s="377"/>
      <c r="DD50" s="377"/>
      <c r="DE50" s="377"/>
      <c r="DF50" s="377"/>
      <c r="DG50" s="377"/>
      <c r="DH50" s="377"/>
      <c r="DI50" s="377"/>
    </row>
    <row r="51" spans="5:113" x14ac:dyDescent="0.2">
      <c r="E51" s="377" t="s">
        <v>208</v>
      </c>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77"/>
      <c r="AI51" s="377"/>
      <c r="AJ51" s="377"/>
      <c r="AK51" s="377"/>
      <c r="AL51" s="377"/>
      <c r="AM51" s="377"/>
      <c r="AN51" s="377"/>
      <c r="AO51" s="377"/>
      <c r="AP51" s="377"/>
      <c r="AQ51" s="377"/>
      <c r="AR51" s="377"/>
      <c r="AS51" s="377"/>
      <c r="AT51" s="377"/>
      <c r="AU51" s="377"/>
      <c r="AV51" s="377"/>
      <c r="AW51" s="377"/>
      <c r="AX51" s="377"/>
      <c r="AY51" s="377"/>
      <c r="AZ51" s="377"/>
      <c r="BA51" s="377"/>
      <c r="BB51" s="377"/>
      <c r="BC51" s="377"/>
      <c r="BD51" s="377"/>
      <c r="BE51" s="377"/>
      <c r="BF51" s="377"/>
      <c r="BG51" s="377"/>
      <c r="BH51" s="377"/>
      <c r="BI51" s="377"/>
      <c r="BJ51" s="377"/>
      <c r="BK51" s="377"/>
      <c r="BL51" s="377"/>
      <c r="BM51" s="377"/>
      <c r="BN51" s="377"/>
      <c r="BO51" s="377"/>
      <c r="BP51" s="377"/>
      <c r="BQ51" s="377"/>
      <c r="BR51" s="377"/>
      <c r="BS51" s="377"/>
      <c r="BT51" s="377"/>
      <c r="BU51" s="377"/>
      <c r="BV51" s="377"/>
      <c r="BW51" s="377"/>
      <c r="BX51" s="377"/>
      <c r="BY51" s="377"/>
      <c r="BZ51" s="377"/>
      <c r="CA51" s="377"/>
      <c r="CB51" s="377"/>
      <c r="CC51" s="377"/>
      <c r="CD51" s="377"/>
      <c r="CE51" s="377"/>
      <c r="CF51" s="377"/>
      <c r="CG51" s="377"/>
      <c r="CH51" s="377"/>
      <c r="CI51" s="377"/>
      <c r="CJ51" s="377"/>
      <c r="CK51" s="377"/>
      <c r="CL51" s="377"/>
      <c r="CM51" s="377"/>
      <c r="CN51" s="377"/>
      <c r="CO51" s="377"/>
      <c r="CP51" s="377"/>
      <c r="CQ51" s="377"/>
      <c r="CR51" s="377"/>
      <c r="CS51" s="377"/>
      <c r="CT51" s="377"/>
      <c r="CU51" s="377"/>
      <c r="CV51" s="377"/>
      <c r="CW51" s="377"/>
      <c r="CX51" s="377"/>
      <c r="CY51" s="377"/>
      <c r="CZ51" s="377"/>
      <c r="DA51" s="377"/>
      <c r="DB51" s="377"/>
      <c r="DC51" s="377"/>
      <c r="DD51" s="377"/>
      <c r="DE51" s="377"/>
      <c r="DF51" s="377"/>
      <c r="DG51" s="377"/>
      <c r="DH51" s="377"/>
      <c r="DI51" s="377"/>
    </row>
    <row r="52" spans="5:113" x14ac:dyDescent="0.2">
      <c r="E52" s="377" t="s">
        <v>209</v>
      </c>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7"/>
      <c r="AT52" s="377"/>
      <c r="AU52" s="377"/>
      <c r="AV52" s="377"/>
      <c r="AW52" s="377"/>
      <c r="AX52" s="377"/>
      <c r="AY52" s="377"/>
      <c r="AZ52" s="377"/>
      <c r="BA52" s="377"/>
      <c r="BB52" s="377"/>
      <c r="BC52" s="377"/>
      <c r="BD52" s="377"/>
      <c r="BE52" s="377"/>
      <c r="BF52" s="377"/>
      <c r="BG52" s="377"/>
      <c r="BH52" s="377"/>
      <c r="BI52" s="377"/>
      <c r="BJ52" s="377"/>
      <c r="BK52" s="377"/>
      <c r="BL52" s="377"/>
      <c r="BM52" s="377"/>
      <c r="BN52" s="377"/>
      <c r="BO52" s="377"/>
      <c r="BP52" s="377"/>
      <c r="BQ52" s="377"/>
      <c r="BR52" s="377"/>
      <c r="BS52" s="377"/>
      <c r="BT52" s="377"/>
      <c r="BU52" s="377"/>
      <c r="BV52" s="377"/>
      <c r="BW52" s="377"/>
      <c r="BX52" s="377"/>
      <c r="BY52" s="377"/>
      <c r="BZ52" s="377"/>
      <c r="CA52" s="377"/>
      <c r="CB52" s="377"/>
      <c r="CC52" s="377"/>
      <c r="CD52" s="377"/>
      <c r="CE52" s="377"/>
      <c r="CF52" s="377"/>
      <c r="CG52" s="377"/>
      <c r="CH52" s="377"/>
      <c r="CI52" s="377"/>
      <c r="CJ52" s="377"/>
      <c r="CK52" s="377"/>
      <c r="CL52" s="377"/>
      <c r="CM52" s="377"/>
      <c r="CN52" s="377"/>
      <c r="CO52" s="377"/>
      <c r="CP52" s="377"/>
      <c r="CQ52" s="377"/>
      <c r="CR52" s="377"/>
      <c r="CS52" s="377"/>
      <c r="CT52" s="377"/>
      <c r="CU52" s="377"/>
      <c r="CV52" s="377"/>
      <c r="CW52" s="377"/>
      <c r="CX52" s="377"/>
      <c r="CY52" s="377"/>
      <c r="CZ52" s="377"/>
      <c r="DA52" s="377"/>
      <c r="DB52" s="377"/>
      <c r="DC52" s="377"/>
      <c r="DD52" s="377"/>
      <c r="DE52" s="377"/>
      <c r="DF52" s="377"/>
      <c r="DG52" s="377"/>
      <c r="DH52" s="377"/>
      <c r="DI52" s="377"/>
    </row>
    <row r="53" spans="5:113" x14ac:dyDescent="0.2">
      <c r="E53" s="377" t="s">
        <v>210</v>
      </c>
      <c r="F53" s="377"/>
      <c r="G53" s="377"/>
      <c r="H53" s="377"/>
      <c r="I53" s="377"/>
      <c r="J53" s="377"/>
      <c r="K53" s="377"/>
      <c r="L53" s="377"/>
      <c r="M53" s="377"/>
      <c r="N53" s="377"/>
      <c r="O53" s="377"/>
      <c r="P53" s="377"/>
      <c r="Q53" s="377"/>
      <c r="R53" s="377"/>
      <c r="S53" s="377"/>
      <c r="T53" s="377"/>
      <c r="U53" s="377"/>
      <c r="V53" s="377"/>
      <c r="W53" s="377"/>
      <c r="X53" s="377"/>
      <c r="Y53" s="377"/>
      <c r="Z53" s="377"/>
      <c r="AA53" s="377"/>
      <c r="AB53" s="377"/>
      <c r="AC53" s="377"/>
      <c r="AD53" s="377"/>
      <c r="AE53" s="377"/>
      <c r="AF53" s="377"/>
      <c r="AG53" s="377"/>
      <c r="AH53" s="377"/>
      <c r="AI53" s="377"/>
      <c r="AJ53" s="377"/>
      <c r="AK53" s="377"/>
      <c r="AL53" s="377"/>
      <c r="AM53" s="377"/>
      <c r="AN53" s="377"/>
      <c r="AO53" s="377"/>
      <c r="AP53" s="377"/>
      <c r="AQ53" s="377"/>
      <c r="AR53" s="377"/>
      <c r="AS53" s="377"/>
      <c r="AT53" s="377"/>
      <c r="AU53" s="377"/>
      <c r="AV53" s="377"/>
      <c r="AW53" s="377"/>
      <c r="AX53" s="377"/>
      <c r="AY53" s="377"/>
      <c r="AZ53" s="377"/>
      <c r="BA53" s="377"/>
      <c r="BB53" s="377"/>
      <c r="BC53" s="377"/>
      <c r="BD53" s="377"/>
      <c r="BE53" s="377"/>
      <c r="BF53" s="377"/>
      <c r="BG53" s="377"/>
      <c r="BH53" s="377"/>
      <c r="BI53" s="377"/>
      <c r="BJ53" s="377"/>
      <c r="BK53" s="377"/>
      <c r="BL53" s="377"/>
      <c r="BM53" s="377"/>
      <c r="BN53" s="377"/>
      <c r="BO53" s="377"/>
      <c r="BP53" s="377"/>
      <c r="BQ53" s="377"/>
      <c r="BR53" s="377"/>
      <c r="BS53" s="377"/>
      <c r="BT53" s="377"/>
      <c r="BU53" s="377"/>
      <c r="BV53" s="377"/>
      <c r="BW53" s="377"/>
      <c r="BX53" s="377"/>
      <c r="BY53" s="377"/>
      <c r="BZ53" s="377"/>
      <c r="CA53" s="377"/>
      <c r="CB53" s="377"/>
      <c r="CC53" s="377"/>
      <c r="CD53" s="377"/>
      <c r="CE53" s="377"/>
      <c r="CF53" s="377"/>
      <c r="CG53" s="377"/>
      <c r="CH53" s="377"/>
      <c r="CI53" s="377"/>
      <c r="CJ53" s="377"/>
      <c r="CK53" s="377"/>
      <c r="CL53" s="377"/>
      <c r="CM53" s="377"/>
      <c r="CN53" s="377"/>
      <c r="CO53" s="377"/>
      <c r="CP53" s="377"/>
      <c r="CQ53" s="377"/>
      <c r="CR53" s="377"/>
      <c r="CS53" s="377"/>
      <c r="CT53" s="377"/>
      <c r="CU53" s="377"/>
      <c r="CV53" s="377"/>
      <c r="CW53" s="377"/>
      <c r="CX53" s="377"/>
      <c r="CY53" s="377"/>
      <c r="CZ53" s="377"/>
      <c r="DA53" s="377"/>
      <c r="DB53" s="377"/>
      <c r="DC53" s="377"/>
      <c r="DD53" s="377"/>
      <c r="DE53" s="377"/>
      <c r="DF53" s="377"/>
      <c r="DG53" s="377"/>
      <c r="DH53" s="377"/>
      <c r="DI53" s="377"/>
    </row>
    <row r="54" spans="5:113" x14ac:dyDescent="0.2"/>
    <row r="55" spans="5:113" x14ac:dyDescent="0.2"/>
    <row r="56" spans="5:113" x14ac:dyDescent="0.2"/>
  </sheetData>
  <sheetProtection algorithmName="SHA-512" hashValue="vahNZ8zQ8FFpxAfho8qSuDOtcf9+H+JBgVy9vu3qODwzCjEaC/cCnZnJjgitAjxAdi+SWfYiSP06QWp0mq8/GQ==" saltValue="AsWxsSWalqvzCQIIrXvqUQ=="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565</v>
      </c>
      <c r="G33" s="29" t="s">
        <v>566</v>
      </c>
      <c r="H33" s="29" t="s">
        <v>567</v>
      </c>
      <c r="I33" s="29" t="s">
        <v>568</v>
      </c>
      <c r="J33" s="30" t="s">
        <v>569</v>
      </c>
      <c r="K33" s="22"/>
      <c r="L33" s="22"/>
      <c r="M33" s="22"/>
      <c r="N33" s="22"/>
      <c r="O33" s="22"/>
      <c r="P33" s="22"/>
    </row>
    <row r="34" spans="1:16" ht="39" customHeight="1" x14ac:dyDescent="0.2">
      <c r="A34" s="22"/>
      <c r="B34" s="31"/>
      <c r="C34" s="1162" t="s">
        <v>572</v>
      </c>
      <c r="D34" s="1162"/>
      <c r="E34" s="1163"/>
      <c r="F34" s="32">
        <v>10.63</v>
      </c>
      <c r="G34" s="33">
        <v>14.07</v>
      </c>
      <c r="H34" s="33">
        <v>4.49</v>
      </c>
      <c r="I34" s="33">
        <v>27.28</v>
      </c>
      <c r="J34" s="34">
        <v>22.18</v>
      </c>
      <c r="K34" s="22"/>
      <c r="L34" s="22"/>
      <c r="M34" s="22"/>
      <c r="N34" s="22"/>
      <c r="O34" s="22"/>
      <c r="P34" s="22"/>
    </row>
    <row r="35" spans="1:16" ht="39" customHeight="1" x14ac:dyDescent="0.2">
      <c r="A35" s="22"/>
      <c r="B35" s="35"/>
      <c r="C35" s="1158" t="s">
        <v>573</v>
      </c>
      <c r="D35" s="1158"/>
      <c r="E35" s="1159"/>
      <c r="F35" s="36">
        <v>3.87</v>
      </c>
      <c r="G35" s="37">
        <v>3.91</v>
      </c>
      <c r="H35" s="37">
        <v>2.75</v>
      </c>
      <c r="I35" s="37">
        <v>1.82</v>
      </c>
      <c r="J35" s="38">
        <v>1.72</v>
      </c>
      <c r="K35" s="22"/>
      <c r="L35" s="22"/>
      <c r="M35" s="22"/>
      <c r="N35" s="22"/>
      <c r="O35" s="22"/>
      <c r="P35" s="22"/>
    </row>
    <row r="36" spans="1:16" ht="39" customHeight="1" x14ac:dyDescent="0.2">
      <c r="A36" s="22"/>
      <c r="B36" s="35"/>
      <c r="C36" s="1158" t="s">
        <v>574</v>
      </c>
      <c r="D36" s="1158"/>
      <c r="E36" s="1159"/>
      <c r="F36" s="36">
        <v>0.56999999999999995</v>
      </c>
      <c r="G36" s="37">
        <v>0.76</v>
      </c>
      <c r="H36" s="37">
        <v>1.03</v>
      </c>
      <c r="I36" s="37">
        <v>0.83</v>
      </c>
      <c r="J36" s="38">
        <v>1.03</v>
      </c>
      <c r="K36" s="22"/>
      <c r="L36" s="22"/>
      <c r="M36" s="22"/>
      <c r="N36" s="22"/>
      <c r="O36" s="22"/>
      <c r="P36" s="22"/>
    </row>
    <row r="37" spans="1:16" ht="39" customHeight="1" x14ac:dyDescent="0.2">
      <c r="A37" s="22"/>
      <c r="B37" s="35"/>
      <c r="C37" s="1158" t="s">
        <v>575</v>
      </c>
      <c r="D37" s="1158"/>
      <c r="E37" s="1159"/>
      <c r="F37" s="36">
        <v>0.13</v>
      </c>
      <c r="G37" s="37">
        <v>0.08</v>
      </c>
      <c r="H37" s="37">
        <v>0.17</v>
      </c>
      <c r="I37" s="37">
        <v>0.23</v>
      </c>
      <c r="J37" s="38">
        <v>0.91</v>
      </c>
      <c r="K37" s="22"/>
      <c r="L37" s="22"/>
      <c r="M37" s="22"/>
      <c r="N37" s="22"/>
      <c r="O37" s="22"/>
      <c r="P37" s="22"/>
    </row>
    <row r="38" spans="1:16" ht="39" customHeight="1" x14ac:dyDescent="0.2">
      <c r="A38" s="22"/>
      <c r="B38" s="35"/>
      <c r="C38" s="1158" t="s">
        <v>576</v>
      </c>
      <c r="D38" s="1158"/>
      <c r="E38" s="1159"/>
      <c r="F38" s="36">
        <v>1.41</v>
      </c>
      <c r="G38" s="37">
        <v>0.22</v>
      </c>
      <c r="H38" s="37">
        <v>0.38</v>
      </c>
      <c r="I38" s="37">
        <v>0.22</v>
      </c>
      <c r="J38" s="38">
        <v>0.5</v>
      </c>
      <c r="K38" s="22"/>
      <c r="L38" s="22"/>
      <c r="M38" s="22"/>
      <c r="N38" s="22"/>
      <c r="O38" s="22"/>
      <c r="P38" s="22"/>
    </row>
    <row r="39" spans="1:16" ht="39" customHeight="1" x14ac:dyDescent="0.2">
      <c r="A39" s="22"/>
      <c r="B39" s="35"/>
      <c r="C39" s="1158" t="s">
        <v>577</v>
      </c>
      <c r="D39" s="1158"/>
      <c r="E39" s="1159"/>
      <c r="F39" s="36">
        <v>0.08</v>
      </c>
      <c r="G39" s="37">
        <v>0.15</v>
      </c>
      <c r="H39" s="37">
        <v>0.61</v>
      </c>
      <c r="I39" s="37">
        <v>0.56999999999999995</v>
      </c>
      <c r="J39" s="38">
        <v>0.32</v>
      </c>
      <c r="K39" s="22"/>
      <c r="L39" s="22"/>
      <c r="M39" s="22"/>
      <c r="N39" s="22"/>
      <c r="O39" s="22"/>
      <c r="P39" s="22"/>
    </row>
    <row r="40" spans="1:16" ht="39" customHeight="1" x14ac:dyDescent="0.2">
      <c r="A40" s="22"/>
      <c r="B40" s="35"/>
      <c r="C40" s="1158" t="s">
        <v>578</v>
      </c>
      <c r="D40" s="1158"/>
      <c r="E40" s="1159"/>
      <c r="F40" s="36">
        <v>0.08</v>
      </c>
      <c r="G40" s="37">
        <v>0</v>
      </c>
      <c r="H40" s="37">
        <v>0.15</v>
      </c>
      <c r="I40" s="37">
        <v>0.41</v>
      </c>
      <c r="J40" s="38">
        <v>0.32</v>
      </c>
      <c r="K40" s="22"/>
      <c r="L40" s="22"/>
      <c r="M40" s="22"/>
      <c r="N40" s="22"/>
      <c r="O40" s="22"/>
      <c r="P40" s="22"/>
    </row>
    <row r="41" spans="1:16" ht="39" customHeight="1" x14ac:dyDescent="0.2">
      <c r="A41" s="22"/>
      <c r="B41" s="35"/>
      <c r="C41" s="1158" t="s">
        <v>579</v>
      </c>
      <c r="D41" s="1158"/>
      <c r="E41" s="1159"/>
      <c r="F41" s="36">
        <v>0.11</v>
      </c>
      <c r="G41" s="37">
        <v>0.57999999999999996</v>
      </c>
      <c r="H41" s="37">
        <v>0.32</v>
      </c>
      <c r="I41" s="37">
        <v>0.02</v>
      </c>
      <c r="J41" s="38">
        <v>0.03</v>
      </c>
      <c r="K41" s="22"/>
      <c r="L41" s="22"/>
      <c r="M41" s="22"/>
      <c r="N41" s="22"/>
      <c r="O41" s="22"/>
      <c r="P41" s="22"/>
    </row>
    <row r="42" spans="1:16" ht="39" customHeight="1" x14ac:dyDescent="0.2">
      <c r="A42" s="22"/>
      <c r="B42" s="39"/>
      <c r="C42" s="1158" t="s">
        <v>580</v>
      </c>
      <c r="D42" s="1158"/>
      <c r="E42" s="1159"/>
      <c r="F42" s="36" t="s">
        <v>523</v>
      </c>
      <c r="G42" s="37" t="s">
        <v>523</v>
      </c>
      <c r="H42" s="37" t="s">
        <v>523</v>
      </c>
      <c r="I42" s="37" t="s">
        <v>523</v>
      </c>
      <c r="J42" s="38" t="s">
        <v>523</v>
      </c>
      <c r="K42" s="22"/>
      <c r="L42" s="22"/>
      <c r="M42" s="22"/>
      <c r="N42" s="22"/>
      <c r="O42" s="22"/>
      <c r="P42" s="22"/>
    </row>
    <row r="43" spans="1:16" ht="39" customHeight="1" thickBot="1" x14ac:dyDescent="0.25">
      <c r="A43" s="22"/>
      <c r="B43" s="40"/>
      <c r="C43" s="1160" t="s">
        <v>581</v>
      </c>
      <c r="D43" s="1160"/>
      <c r="E43" s="1161"/>
      <c r="F43" s="41">
        <v>0</v>
      </c>
      <c r="G43" s="42">
        <v>0</v>
      </c>
      <c r="H43" s="42">
        <v>0</v>
      </c>
      <c r="I43" s="42">
        <v>0</v>
      </c>
      <c r="J43" s="43">
        <v>0</v>
      </c>
      <c r="K43" s="22"/>
      <c r="L43" s="22"/>
      <c r="M43" s="22"/>
      <c r="N43" s="22"/>
      <c r="O43" s="22"/>
      <c r="P43" s="22"/>
    </row>
    <row r="44" spans="1:16" ht="39" customHeight="1" x14ac:dyDescent="0.2">
      <c r="A44" s="22"/>
      <c r="B44" s="44" t="s">
        <v>7</v>
      </c>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eccwnmY6Ro/e2oEX3lzdSX1IEOZZbdeUyVx8U5MPboJqXiCnwLMtxSuOHfcW+2g8fpzeb13wDHzOQyikWtGzLA==" saltValue="GXb7h8Fphdv9I0c16xxdc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8</v>
      </c>
      <c r="P43" s="46"/>
      <c r="Q43" s="46"/>
      <c r="R43" s="46"/>
      <c r="S43" s="46"/>
      <c r="T43" s="46"/>
      <c r="U43" s="46"/>
    </row>
    <row r="44" spans="1:21" ht="30.75" customHeight="1" thickBot="1" x14ac:dyDescent="0.25">
      <c r="A44" s="46"/>
      <c r="B44" s="49" t="s">
        <v>9</v>
      </c>
      <c r="C44" s="50"/>
      <c r="D44" s="50"/>
      <c r="E44" s="51"/>
      <c r="F44" s="51"/>
      <c r="G44" s="51"/>
      <c r="H44" s="51"/>
      <c r="I44" s="51"/>
      <c r="J44" s="52" t="s">
        <v>2</v>
      </c>
      <c r="K44" s="53" t="s">
        <v>565</v>
      </c>
      <c r="L44" s="54" t="s">
        <v>566</v>
      </c>
      <c r="M44" s="54" t="s">
        <v>567</v>
      </c>
      <c r="N44" s="54" t="s">
        <v>568</v>
      </c>
      <c r="O44" s="55" t="s">
        <v>569</v>
      </c>
      <c r="P44" s="46"/>
      <c r="Q44" s="46"/>
      <c r="R44" s="46"/>
      <c r="S44" s="46"/>
      <c r="T44" s="46"/>
      <c r="U44" s="46"/>
    </row>
    <row r="45" spans="1:21" ht="30.75" customHeight="1" x14ac:dyDescent="0.2">
      <c r="A45" s="46"/>
      <c r="B45" s="1187" t="s">
        <v>10</v>
      </c>
      <c r="C45" s="1188"/>
      <c r="D45" s="56"/>
      <c r="E45" s="1193" t="s">
        <v>11</v>
      </c>
      <c r="F45" s="1193"/>
      <c r="G45" s="1193"/>
      <c r="H45" s="1193"/>
      <c r="I45" s="1193"/>
      <c r="J45" s="1194"/>
      <c r="K45" s="57">
        <v>47</v>
      </c>
      <c r="L45" s="58">
        <v>53</v>
      </c>
      <c r="M45" s="58">
        <v>66</v>
      </c>
      <c r="N45" s="58">
        <v>67</v>
      </c>
      <c r="O45" s="59">
        <v>66</v>
      </c>
      <c r="P45" s="46"/>
      <c r="Q45" s="46"/>
      <c r="R45" s="46"/>
      <c r="S45" s="46"/>
      <c r="T45" s="46"/>
      <c r="U45" s="46"/>
    </row>
    <row r="46" spans="1:21" ht="30.75" customHeight="1" x14ac:dyDescent="0.2">
      <c r="A46" s="46"/>
      <c r="B46" s="1189"/>
      <c r="C46" s="1190"/>
      <c r="D46" s="60"/>
      <c r="E46" s="1166" t="s">
        <v>12</v>
      </c>
      <c r="F46" s="1166"/>
      <c r="G46" s="1166"/>
      <c r="H46" s="1166"/>
      <c r="I46" s="1166"/>
      <c r="J46" s="1167"/>
      <c r="K46" s="61" t="s">
        <v>523</v>
      </c>
      <c r="L46" s="62" t="s">
        <v>523</v>
      </c>
      <c r="M46" s="62" t="s">
        <v>523</v>
      </c>
      <c r="N46" s="62" t="s">
        <v>523</v>
      </c>
      <c r="O46" s="63" t="s">
        <v>523</v>
      </c>
      <c r="P46" s="46"/>
      <c r="Q46" s="46"/>
      <c r="R46" s="46"/>
      <c r="S46" s="46"/>
      <c r="T46" s="46"/>
      <c r="U46" s="46"/>
    </row>
    <row r="47" spans="1:21" ht="30.75" customHeight="1" x14ac:dyDescent="0.2">
      <c r="A47" s="46"/>
      <c r="B47" s="1189"/>
      <c r="C47" s="1190"/>
      <c r="D47" s="60"/>
      <c r="E47" s="1166" t="s">
        <v>13</v>
      </c>
      <c r="F47" s="1166"/>
      <c r="G47" s="1166"/>
      <c r="H47" s="1166"/>
      <c r="I47" s="1166"/>
      <c r="J47" s="1167"/>
      <c r="K47" s="61" t="s">
        <v>523</v>
      </c>
      <c r="L47" s="62" t="s">
        <v>523</v>
      </c>
      <c r="M47" s="62" t="s">
        <v>523</v>
      </c>
      <c r="N47" s="62" t="s">
        <v>523</v>
      </c>
      <c r="O47" s="63" t="s">
        <v>523</v>
      </c>
      <c r="P47" s="46"/>
      <c r="Q47" s="46"/>
      <c r="R47" s="46"/>
      <c r="S47" s="46"/>
      <c r="T47" s="46"/>
      <c r="U47" s="46"/>
    </row>
    <row r="48" spans="1:21" ht="30.75" customHeight="1" x14ac:dyDescent="0.2">
      <c r="A48" s="46"/>
      <c r="B48" s="1189"/>
      <c r="C48" s="1190"/>
      <c r="D48" s="60"/>
      <c r="E48" s="1166" t="s">
        <v>14</v>
      </c>
      <c r="F48" s="1166"/>
      <c r="G48" s="1166"/>
      <c r="H48" s="1166"/>
      <c r="I48" s="1166"/>
      <c r="J48" s="1167"/>
      <c r="K48" s="61">
        <v>3</v>
      </c>
      <c r="L48" s="62">
        <v>3</v>
      </c>
      <c r="M48" s="62">
        <v>3</v>
      </c>
      <c r="N48" s="62">
        <v>2</v>
      </c>
      <c r="O48" s="63">
        <v>2</v>
      </c>
      <c r="P48" s="46"/>
      <c r="Q48" s="46"/>
      <c r="R48" s="46"/>
      <c r="S48" s="46"/>
      <c r="T48" s="46"/>
      <c r="U48" s="46"/>
    </row>
    <row r="49" spans="1:21" ht="30.75" customHeight="1" x14ac:dyDescent="0.2">
      <c r="A49" s="46"/>
      <c r="B49" s="1189"/>
      <c r="C49" s="1190"/>
      <c r="D49" s="60"/>
      <c r="E49" s="1166" t="s">
        <v>15</v>
      </c>
      <c r="F49" s="1166"/>
      <c r="G49" s="1166"/>
      <c r="H49" s="1166"/>
      <c r="I49" s="1166"/>
      <c r="J49" s="1167"/>
      <c r="K49" s="61">
        <v>7</v>
      </c>
      <c r="L49" s="62">
        <v>7</v>
      </c>
      <c r="M49" s="62">
        <v>6</v>
      </c>
      <c r="N49" s="62">
        <v>4</v>
      </c>
      <c r="O49" s="63">
        <v>4</v>
      </c>
      <c r="P49" s="46"/>
      <c r="Q49" s="46"/>
      <c r="R49" s="46"/>
      <c r="S49" s="46"/>
      <c r="T49" s="46"/>
      <c r="U49" s="46"/>
    </row>
    <row r="50" spans="1:21" ht="30.75" customHeight="1" x14ac:dyDescent="0.2">
      <c r="A50" s="46"/>
      <c r="B50" s="1189"/>
      <c r="C50" s="1190"/>
      <c r="D50" s="60"/>
      <c r="E50" s="1166" t="s">
        <v>16</v>
      </c>
      <c r="F50" s="1166"/>
      <c r="G50" s="1166"/>
      <c r="H50" s="1166"/>
      <c r="I50" s="1166"/>
      <c r="J50" s="1167"/>
      <c r="K50" s="61" t="s">
        <v>523</v>
      </c>
      <c r="L50" s="62" t="s">
        <v>523</v>
      </c>
      <c r="M50" s="62" t="s">
        <v>523</v>
      </c>
      <c r="N50" s="62" t="s">
        <v>523</v>
      </c>
      <c r="O50" s="63" t="s">
        <v>523</v>
      </c>
      <c r="P50" s="46"/>
      <c r="Q50" s="46"/>
      <c r="R50" s="46"/>
      <c r="S50" s="46"/>
      <c r="T50" s="46"/>
      <c r="U50" s="46"/>
    </row>
    <row r="51" spans="1:21" ht="30.75" customHeight="1" x14ac:dyDescent="0.2">
      <c r="A51" s="46"/>
      <c r="B51" s="1191"/>
      <c r="C51" s="1192"/>
      <c r="D51" s="64"/>
      <c r="E51" s="1166" t="s">
        <v>17</v>
      </c>
      <c r="F51" s="1166"/>
      <c r="G51" s="1166"/>
      <c r="H51" s="1166"/>
      <c r="I51" s="1166"/>
      <c r="J51" s="1167"/>
      <c r="K51" s="61" t="s">
        <v>523</v>
      </c>
      <c r="L51" s="62" t="s">
        <v>523</v>
      </c>
      <c r="M51" s="62" t="s">
        <v>523</v>
      </c>
      <c r="N51" s="62" t="s">
        <v>523</v>
      </c>
      <c r="O51" s="63" t="s">
        <v>523</v>
      </c>
      <c r="P51" s="46"/>
      <c r="Q51" s="46"/>
      <c r="R51" s="46"/>
      <c r="S51" s="46"/>
      <c r="T51" s="46"/>
      <c r="U51" s="46"/>
    </row>
    <row r="52" spans="1:21" ht="30.75" customHeight="1" x14ac:dyDescent="0.2">
      <c r="A52" s="46"/>
      <c r="B52" s="1164" t="s">
        <v>18</v>
      </c>
      <c r="C52" s="1165"/>
      <c r="D52" s="64"/>
      <c r="E52" s="1166" t="s">
        <v>19</v>
      </c>
      <c r="F52" s="1166"/>
      <c r="G52" s="1166"/>
      <c r="H52" s="1166"/>
      <c r="I52" s="1166"/>
      <c r="J52" s="1167"/>
      <c r="K52" s="61">
        <v>47</v>
      </c>
      <c r="L52" s="62">
        <v>50</v>
      </c>
      <c r="M52" s="62">
        <v>52</v>
      </c>
      <c r="N52" s="62">
        <v>52</v>
      </c>
      <c r="O52" s="63">
        <v>53</v>
      </c>
      <c r="P52" s="46"/>
      <c r="Q52" s="46"/>
      <c r="R52" s="46"/>
      <c r="S52" s="46"/>
      <c r="T52" s="46"/>
      <c r="U52" s="46"/>
    </row>
    <row r="53" spans="1:21" ht="30.75" customHeight="1" thickBot="1" x14ac:dyDescent="0.25">
      <c r="A53" s="46"/>
      <c r="B53" s="1168" t="s">
        <v>20</v>
      </c>
      <c r="C53" s="1169"/>
      <c r="D53" s="65"/>
      <c r="E53" s="1170" t="s">
        <v>21</v>
      </c>
      <c r="F53" s="1170"/>
      <c r="G53" s="1170"/>
      <c r="H53" s="1170"/>
      <c r="I53" s="1170"/>
      <c r="J53" s="1171"/>
      <c r="K53" s="66">
        <v>10</v>
      </c>
      <c r="L53" s="67">
        <v>13</v>
      </c>
      <c r="M53" s="67">
        <v>23</v>
      </c>
      <c r="N53" s="67">
        <v>21</v>
      </c>
      <c r="O53" s="68">
        <v>19</v>
      </c>
      <c r="P53" s="46"/>
      <c r="Q53" s="46"/>
      <c r="R53" s="46"/>
      <c r="S53" s="46"/>
      <c r="T53" s="46"/>
      <c r="U53" s="46"/>
    </row>
    <row r="54" spans="1:21" ht="24" customHeight="1" x14ac:dyDescent="0.2">
      <c r="A54" s="46"/>
      <c r="B54" s="69" t="s">
        <v>22</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t="s">
        <v>23</v>
      </c>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24</v>
      </c>
      <c r="C56" s="71"/>
      <c r="D56" s="71"/>
      <c r="E56" s="71"/>
      <c r="F56" s="71"/>
      <c r="G56" s="71"/>
      <c r="H56" s="71"/>
      <c r="I56" s="71"/>
      <c r="J56" s="71"/>
      <c r="K56" s="72"/>
      <c r="L56" s="72"/>
      <c r="M56" s="72"/>
      <c r="N56" s="72"/>
      <c r="O56" s="73" t="s">
        <v>582</v>
      </c>
      <c r="P56" s="46"/>
      <c r="Q56" s="46"/>
      <c r="R56" s="46"/>
      <c r="S56" s="46"/>
      <c r="T56" s="46"/>
      <c r="U56" s="46"/>
    </row>
    <row r="57" spans="1:21" ht="31.5" customHeight="1" thickBot="1" x14ac:dyDescent="0.25">
      <c r="A57" s="46"/>
      <c r="B57" s="74"/>
      <c r="C57" s="75"/>
      <c r="D57" s="75"/>
      <c r="E57" s="76"/>
      <c r="F57" s="76"/>
      <c r="G57" s="76"/>
      <c r="H57" s="76"/>
      <c r="I57" s="76"/>
      <c r="J57" s="77" t="s">
        <v>2</v>
      </c>
      <c r="K57" s="78" t="s">
        <v>583</v>
      </c>
      <c r="L57" s="79" t="s">
        <v>584</v>
      </c>
      <c r="M57" s="79" t="s">
        <v>585</v>
      </c>
      <c r="N57" s="79" t="s">
        <v>586</v>
      </c>
      <c r="O57" s="80" t="s">
        <v>587</v>
      </c>
      <c r="P57" s="46"/>
      <c r="Q57" s="46"/>
      <c r="R57" s="46"/>
      <c r="S57" s="46"/>
      <c r="T57" s="46"/>
      <c r="U57" s="46"/>
    </row>
    <row r="58" spans="1:21" ht="31.5" customHeight="1" x14ac:dyDescent="0.2">
      <c r="B58" s="1172" t="s">
        <v>25</v>
      </c>
      <c r="C58" s="1173"/>
      <c r="D58" s="1178" t="s">
        <v>26</v>
      </c>
      <c r="E58" s="1179"/>
      <c r="F58" s="1179"/>
      <c r="G58" s="1179"/>
      <c r="H58" s="1179"/>
      <c r="I58" s="1179"/>
      <c r="J58" s="1180"/>
      <c r="K58" s="81"/>
      <c r="L58" s="82"/>
      <c r="M58" s="82"/>
      <c r="N58" s="82"/>
      <c r="O58" s="83"/>
    </row>
    <row r="59" spans="1:21" ht="31.5" customHeight="1" x14ac:dyDescent="0.2">
      <c r="B59" s="1174"/>
      <c r="C59" s="1175"/>
      <c r="D59" s="1181" t="s">
        <v>27</v>
      </c>
      <c r="E59" s="1182"/>
      <c r="F59" s="1182"/>
      <c r="G59" s="1182"/>
      <c r="H59" s="1182"/>
      <c r="I59" s="1182"/>
      <c r="J59" s="1183"/>
      <c r="K59" s="84"/>
      <c r="L59" s="85"/>
      <c r="M59" s="85"/>
      <c r="N59" s="85"/>
      <c r="O59" s="86"/>
    </row>
    <row r="60" spans="1:21" ht="31.5" customHeight="1" thickBot="1" x14ac:dyDescent="0.25">
      <c r="B60" s="1176"/>
      <c r="C60" s="1177"/>
      <c r="D60" s="1184" t="s">
        <v>28</v>
      </c>
      <c r="E60" s="1185"/>
      <c r="F60" s="1185"/>
      <c r="G60" s="1185"/>
      <c r="H60" s="1185"/>
      <c r="I60" s="1185"/>
      <c r="J60" s="1186"/>
      <c r="K60" s="87"/>
      <c r="L60" s="88"/>
      <c r="M60" s="88"/>
      <c r="N60" s="88"/>
      <c r="O60" s="89"/>
    </row>
    <row r="61" spans="1:21" ht="24" customHeight="1" x14ac:dyDescent="0.2">
      <c r="B61" s="90"/>
      <c r="C61" s="90"/>
      <c r="D61" s="91" t="s">
        <v>29</v>
      </c>
      <c r="E61" s="92"/>
      <c r="F61" s="92"/>
      <c r="G61" s="92"/>
      <c r="H61" s="92"/>
      <c r="I61" s="92"/>
      <c r="J61" s="92"/>
      <c r="K61" s="92"/>
      <c r="L61" s="92"/>
      <c r="M61" s="92"/>
      <c r="N61" s="92"/>
      <c r="O61" s="92"/>
    </row>
    <row r="62" spans="1:21" ht="24" customHeight="1" x14ac:dyDescent="0.2">
      <c r="B62" s="93"/>
      <c r="C62" s="93"/>
      <c r="D62" s="91" t="s">
        <v>30</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0cS2Y6Pumf5JFJJA7Fblfmp9czvTkvJtw9JutZmnEbrDukrK7TNGyWjBofKX7hTlElI73Jp2ZMjuG8bCnKT/1g==" saltValue="Xt8wEb4weKNp6AdLRPf58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8</v>
      </c>
    </row>
    <row r="40" spans="2:13" ht="27.75" customHeight="1" thickBot="1" x14ac:dyDescent="0.25">
      <c r="B40" s="96" t="s">
        <v>9</v>
      </c>
      <c r="C40" s="97"/>
      <c r="D40" s="97"/>
      <c r="E40" s="98"/>
      <c r="F40" s="98"/>
      <c r="G40" s="98"/>
      <c r="H40" s="99" t="s">
        <v>2</v>
      </c>
      <c r="I40" s="100" t="s">
        <v>565</v>
      </c>
      <c r="J40" s="101" t="s">
        <v>566</v>
      </c>
      <c r="K40" s="101" t="s">
        <v>567</v>
      </c>
      <c r="L40" s="101" t="s">
        <v>568</v>
      </c>
      <c r="M40" s="102" t="s">
        <v>569</v>
      </c>
    </row>
    <row r="41" spans="2:13" ht="27.75" customHeight="1" x14ac:dyDescent="0.2">
      <c r="B41" s="1207" t="s">
        <v>31</v>
      </c>
      <c r="C41" s="1208"/>
      <c r="D41" s="103"/>
      <c r="E41" s="1209" t="s">
        <v>32</v>
      </c>
      <c r="F41" s="1209"/>
      <c r="G41" s="1209"/>
      <c r="H41" s="1210"/>
      <c r="I41" s="342">
        <v>708</v>
      </c>
      <c r="J41" s="343">
        <v>664</v>
      </c>
      <c r="K41" s="343">
        <v>610</v>
      </c>
      <c r="L41" s="343">
        <v>558</v>
      </c>
      <c r="M41" s="344">
        <v>496</v>
      </c>
    </row>
    <row r="42" spans="2:13" ht="27.75" customHeight="1" x14ac:dyDescent="0.2">
      <c r="B42" s="1197"/>
      <c r="C42" s="1198"/>
      <c r="D42" s="104"/>
      <c r="E42" s="1201" t="s">
        <v>33</v>
      </c>
      <c r="F42" s="1201"/>
      <c r="G42" s="1201"/>
      <c r="H42" s="1202"/>
      <c r="I42" s="345" t="s">
        <v>523</v>
      </c>
      <c r="J42" s="346" t="s">
        <v>523</v>
      </c>
      <c r="K42" s="346" t="s">
        <v>523</v>
      </c>
      <c r="L42" s="346" t="s">
        <v>523</v>
      </c>
      <c r="M42" s="347" t="s">
        <v>523</v>
      </c>
    </row>
    <row r="43" spans="2:13" ht="27.75" customHeight="1" x14ac:dyDescent="0.2">
      <c r="B43" s="1197"/>
      <c r="C43" s="1198"/>
      <c r="D43" s="104"/>
      <c r="E43" s="1201" t="s">
        <v>34</v>
      </c>
      <c r="F43" s="1201"/>
      <c r="G43" s="1201"/>
      <c r="H43" s="1202"/>
      <c r="I43" s="345">
        <v>22</v>
      </c>
      <c r="J43" s="346">
        <v>20</v>
      </c>
      <c r="K43" s="346">
        <v>17</v>
      </c>
      <c r="L43" s="346">
        <v>15</v>
      </c>
      <c r="M43" s="347">
        <v>14</v>
      </c>
    </row>
    <row r="44" spans="2:13" ht="27.75" customHeight="1" x14ac:dyDescent="0.2">
      <c r="B44" s="1197"/>
      <c r="C44" s="1198"/>
      <c r="D44" s="104"/>
      <c r="E44" s="1201" t="s">
        <v>35</v>
      </c>
      <c r="F44" s="1201"/>
      <c r="G44" s="1201"/>
      <c r="H44" s="1202"/>
      <c r="I44" s="345">
        <v>37</v>
      </c>
      <c r="J44" s="346">
        <v>30</v>
      </c>
      <c r="K44" s="346">
        <v>24</v>
      </c>
      <c r="L44" s="346">
        <v>20</v>
      </c>
      <c r="M44" s="347">
        <v>17</v>
      </c>
    </row>
    <row r="45" spans="2:13" ht="27.75" customHeight="1" x14ac:dyDescent="0.2">
      <c r="B45" s="1197"/>
      <c r="C45" s="1198"/>
      <c r="D45" s="104"/>
      <c r="E45" s="1201" t="s">
        <v>36</v>
      </c>
      <c r="F45" s="1201"/>
      <c r="G45" s="1201"/>
      <c r="H45" s="1202"/>
      <c r="I45" s="345" t="s">
        <v>523</v>
      </c>
      <c r="J45" s="346" t="s">
        <v>523</v>
      </c>
      <c r="K45" s="346" t="s">
        <v>523</v>
      </c>
      <c r="L45" s="346" t="s">
        <v>523</v>
      </c>
      <c r="M45" s="347" t="s">
        <v>523</v>
      </c>
    </row>
    <row r="46" spans="2:13" ht="27.75" customHeight="1" x14ac:dyDescent="0.2">
      <c r="B46" s="1197"/>
      <c r="C46" s="1198"/>
      <c r="D46" s="105"/>
      <c r="E46" s="1201" t="s">
        <v>37</v>
      </c>
      <c r="F46" s="1201"/>
      <c r="G46" s="1201"/>
      <c r="H46" s="1202"/>
      <c r="I46" s="345" t="s">
        <v>523</v>
      </c>
      <c r="J46" s="346" t="s">
        <v>523</v>
      </c>
      <c r="K46" s="346" t="s">
        <v>523</v>
      </c>
      <c r="L46" s="346" t="s">
        <v>523</v>
      </c>
      <c r="M46" s="347" t="s">
        <v>523</v>
      </c>
    </row>
    <row r="47" spans="2:13" ht="27.75" customHeight="1" x14ac:dyDescent="0.2">
      <c r="B47" s="1197"/>
      <c r="C47" s="1198"/>
      <c r="D47" s="106"/>
      <c r="E47" s="1211" t="s">
        <v>38</v>
      </c>
      <c r="F47" s="1212"/>
      <c r="G47" s="1212"/>
      <c r="H47" s="1213"/>
      <c r="I47" s="345" t="s">
        <v>523</v>
      </c>
      <c r="J47" s="346" t="s">
        <v>523</v>
      </c>
      <c r="K47" s="346" t="s">
        <v>523</v>
      </c>
      <c r="L47" s="346" t="s">
        <v>523</v>
      </c>
      <c r="M47" s="347" t="s">
        <v>523</v>
      </c>
    </row>
    <row r="48" spans="2:13" ht="27.75" customHeight="1" x14ac:dyDescent="0.2">
      <c r="B48" s="1197"/>
      <c r="C48" s="1198"/>
      <c r="D48" s="104"/>
      <c r="E48" s="1201" t="s">
        <v>39</v>
      </c>
      <c r="F48" s="1201"/>
      <c r="G48" s="1201"/>
      <c r="H48" s="1202"/>
      <c r="I48" s="345" t="s">
        <v>523</v>
      </c>
      <c r="J48" s="346" t="s">
        <v>523</v>
      </c>
      <c r="K48" s="346" t="s">
        <v>523</v>
      </c>
      <c r="L48" s="346" t="s">
        <v>523</v>
      </c>
      <c r="M48" s="347" t="s">
        <v>523</v>
      </c>
    </row>
    <row r="49" spans="2:13" ht="27.75" customHeight="1" x14ac:dyDescent="0.2">
      <c r="B49" s="1199"/>
      <c r="C49" s="1200"/>
      <c r="D49" s="104"/>
      <c r="E49" s="1201" t="s">
        <v>40</v>
      </c>
      <c r="F49" s="1201"/>
      <c r="G49" s="1201"/>
      <c r="H49" s="1202"/>
      <c r="I49" s="345" t="s">
        <v>523</v>
      </c>
      <c r="J49" s="346" t="s">
        <v>523</v>
      </c>
      <c r="K49" s="346" t="s">
        <v>523</v>
      </c>
      <c r="L49" s="346" t="s">
        <v>523</v>
      </c>
      <c r="M49" s="347" t="s">
        <v>523</v>
      </c>
    </row>
    <row r="50" spans="2:13" ht="27.75" customHeight="1" x14ac:dyDescent="0.2">
      <c r="B50" s="1195" t="s">
        <v>41</v>
      </c>
      <c r="C50" s="1196"/>
      <c r="D50" s="107"/>
      <c r="E50" s="1201" t="s">
        <v>42</v>
      </c>
      <c r="F50" s="1201"/>
      <c r="G50" s="1201"/>
      <c r="H50" s="1202"/>
      <c r="I50" s="345">
        <v>2253</v>
      </c>
      <c r="J50" s="346">
        <v>2530</v>
      </c>
      <c r="K50" s="346">
        <v>2450</v>
      </c>
      <c r="L50" s="346">
        <v>2365</v>
      </c>
      <c r="M50" s="347">
        <v>2495</v>
      </c>
    </row>
    <row r="51" spans="2:13" ht="27.75" customHeight="1" x14ac:dyDescent="0.2">
      <c r="B51" s="1197"/>
      <c r="C51" s="1198"/>
      <c r="D51" s="104"/>
      <c r="E51" s="1201" t="s">
        <v>43</v>
      </c>
      <c r="F51" s="1201"/>
      <c r="G51" s="1201"/>
      <c r="H51" s="1202"/>
      <c r="I51" s="345">
        <v>13</v>
      </c>
      <c r="J51" s="346">
        <v>12</v>
      </c>
      <c r="K51" s="346">
        <v>10</v>
      </c>
      <c r="L51" s="346">
        <v>8</v>
      </c>
      <c r="M51" s="347">
        <v>6</v>
      </c>
    </row>
    <row r="52" spans="2:13" ht="27.75" customHeight="1" x14ac:dyDescent="0.2">
      <c r="B52" s="1199"/>
      <c r="C52" s="1200"/>
      <c r="D52" s="104"/>
      <c r="E52" s="1201" t="s">
        <v>44</v>
      </c>
      <c r="F52" s="1201"/>
      <c r="G52" s="1201"/>
      <c r="H52" s="1202"/>
      <c r="I52" s="345">
        <v>568</v>
      </c>
      <c r="J52" s="346">
        <v>534</v>
      </c>
      <c r="K52" s="346">
        <v>499</v>
      </c>
      <c r="L52" s="346">
        <v>462</v>
      </c>
      <c r="M52" s="347">
        <v>416</v>
      </c>
    </row>
    <row r="53" spans="2:13" ht="27.75" customHeight="1" thickBot="1" x14ac:dyDescent="0.25">
      <c r="B53" s="1203" t="s">
        <v>45</v>
      </c>
      <c r="C53" s="1204"/>
      <c r="D53" s="108"/>
      <c r="E53" s="1205" t="s">
        <v>46</v>
      </c>
      <c r="F53" s="1205"/>
      <c r="G53" s="1205"/>
      <c r="H53" s="1206"/>
      <c r="I53" s="348">
        <v>-2068</v>
      </c>
      <c r="J53" s="349">
        <v>-2362</v>
      </c>
      <c r="K53" s="349">
        <v>-2308</v>
      </c>
      <c r="L53" s="349">
        <v>-2241</v>
      </c>
      <c r="M53" s="350">
        <v>-2390</v>
      </c>
    </row>
    <row r="54" spans="2:13" ht="27.75" customHeight="1" x14ac:dyDescent="0.2">
      <c r="B54" s="109" t="s">
        <v>47</v>
      </c>
      <c r="C54" s="110"/>
      <c r="D54" s="110"/>
      <c r="E54" s="111"/>
      <c r="F54" s="111"/>
      <c r="G54" s="111"/>
      <c r="H54" s="111"/>
      <c r="I54" s="112"/>
      <c r="J54" s="112"/>
      <c r="K54" s="112"/>
      <c r="L54" s="112"/>
      <c r="M54" s="112"/>
    </row>
    <row r="55" spans="2:13" ht="13.2" x14ac:dyDescent="0.2"/>
  </sheetData>
  <sheetProtection algorithmName="SHA-512" hashValue="0wSmC4s7xjogjIvjJ8TJzEA26X3sZk8i4FtuRmXN/SqOjj0EY3vFoDnoXysDAp/GwRYTB9ohQDC1uZKRn0GQ7w==" saltValue="+WxkuVLUGR/A92PXxm+3p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48</v>
      </c>
    </row>
    <row r="54" spans="2:8" ht="29.25" customHeight="1" thickBot="1" x14ac:dyDescent="0.3">
      <c r="B54" s="114" t="s">
        <v>1</v>
      </c>
      <c r="C54" s="115"/>
      <c r="D54" s="115"/>
      <c r="E54" s="116" t="s">
        <v>2</v>
      </c>
      <c r="F54" s="117" t="s">
        <v>567</v>
      </c>
      <c r="G54" s="117" t="s">
        <v>568</v>
      </c>
      <c r="H54" s="118" t="s">
        <v>569</v>
      </c>
    </row>
    <row r="55" spans="2:8" ht="52.5" customHeight="1" x14ac:dyDescent="0.2">
      <c r="B55" s="119"/>
      <c r="C55" s="1222" t="s">
        <v>49</v>
      </c>
      <c r="D55" s="1222"/>
      <c r="E55" s="1223"/>
      <c r="F55" s="120">
        <v>1183</v>
      </c>
      <c r="G55" s="120">
        <v>1013</v>
      </c>
      <c r="H55" s="121">
        <v>1039</v>
      </c>
    </row>
    <row r="56" spans="2:8" ht="52.5" customHeight="1" x14ac:dyDescent="0.2">
      <c r="B56" s="122"/>
      <c r="C56" s="1224" t="s">
        <v>50</v>
      </c>
      <c r="D56" s="1224"/>
      <c r="E56" s="1225"/>
      <c r="F56" s="123">
        <v>21</v>
      </c>
      <c r="G56" s="123">
        <v>25</v>
      </c>
      <c r="H56" s="124">
        <v>25</v>
      </c>
    </row>
    <row r="57" spans="2:8" ht="53.25" customHeight="1" x14ac:dyDescent="0.2">
      <c r="B57" s="122"/>
      <c r="C57" s="1226" t="s">
        <v>51</v>
      </c>
      <c r="D57" s="1226"/>
      <c r="E57" s="1227"/>
      <c r="F57" s="125">
        <v>1247</v>
      </c>
      <c r="G57" s="125">
        <v>1328</v>
      </c>
      <c r="H57" s="126">
        <v>1431</v>
      </c>
    </row>
    <row r="58" spans="2:8" ht="45.75" customHeight="1" x14ac:dyDescent="0.2">
      <c r="B58" s="127"/>
      <c r="C58" s="1214" t="s">
        <v>604</v>
      </c>
      <c r="D58" s="1215"/>
      <c r="E58" s="1216"/>
      <c r="F58" s="128">
        <v>414</v>
      </c>
      <c r="G58" s="128">
        <v>416</v>
      </c>
      <c r="H58" s="129">
        <v>416</v>
      </c>
    </row>
    <row r="59" spans="2:8" ht="45.75" customHeight="1" x14ac:dyDescent="0.2">
      <c r="B59" s="127"/>
      <c r="C59" s="1214" t="s">
        <v>605</v>
      </c>
      <c r="D59" s="1215"/>
      <c r="E59" s="1216"/>
      <c r="F59" s="128">
        <v>492</v>
      </c>
      <c r="G59" s="128">
        <v>442</v>
      </c>
      <c r="H59" s="129">
        <v>396</v>
      </c>
    </row>
    <row r="60" spans="2:8" ht="45.75" customHeight="1" x14ac:dyDescent="0.2">
      <c r="B60" s="127"/>
      <c r="C60" s="1214" t="s">
        <v>606</v>
      </c>
      <c r="D60" s="1215"/>
      <c r="E60" s="1216"/>
      <c r="F60" s="128">
        <v>100</v>
      </c>
      <c r="G60" s="128">
        <v>200</v>
      </c>
      <c r="H60" s="129">
        <v>300</v>
      </c>
    </row>
    <row r="61" spans="2:8" ht="45.75" customHeight="1" x14ac:dyDescent="0.2">
      <c r="B61" s="127"/>
      <c r="C61" s="1214" t="s">
        <v>603</v>
      </c>
      <c r="D61" s="1215"/>
      <c r="E61" s="1216"/>
      <c r="F61" s="128">
        <v>101</v>
      </c>
      <c r="G61" s="128">
        <v>135</v>
      </c>
      <c r="H61" s="129">
        <v>184</v>
      </c>
    </row>
    <row r="62" spans="2:8" ht="45.75" customHeight="1" thickBot="1" x14ac:dyDescent="0.25">
      <c r="B62" s="130"/>
      <c r="C62" s="1217" t="s">
        <v>607</v>
      </c>
      <c r="D62" s="1218"/>
      <c r="E62" s="1219"/>
      <c r="F62" s="131">
        <v>58</v>
      </c>
      <c r="G62" s="131">
        <v>58</v>
      </c>
      <c r="H62" s="132">
        <v>58</v>
      </c>
    </row>
    <row r="63" spans="2:8" ht="52.5" customHeight="1" thickBot="1" x14ac:dyDescent="0.25">
      <c r="B63" s="133"/>
      <c r="C63" s="1220" t="s">
        <v>52</v>
      </c>
      <c r="D63" s="1220"/>
      <c r="E63" s="1221"/>
      <c r="F63" s="134">
        <v>2450</v>
      </c>
      <c r="G63" s="134">
        <v>2365</v>
      </c>
      <c r="H63" s="135">
        <v>2495</v>
      </c>
    </row>
    <row r="64" spans="2:8" ht="13.2" x14ac:dyDescent="0.2"/>
  </sheetData>
  <sheetProtection algorithmName="SHA-512" hashValue="ZixU/io3wr1QGxY/R6fGsLrXrd8i62P93aTKb7o6nm/H+wFJ/Z6OhUVkO9SA95kBzGurHL0rykNQgYJ5ruBn5w==" saltValue="/at19FjUIRn/4qM5OP98X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DE85"/>
  <sheetViews>
    <sheetView showGridLines="0" zoomScale="70" zoomScaleNormal="70" zoomScaleSheetLayoutView="55" workbookViewId="0">
      <selection activeCell="AN70" sqref="AN70"/>
    </sheetView>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2"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2"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2"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2"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5"/>
      <c r="DE19" s="255"/>
    </row>
    <row r="20" spans="1:109" ht="13.2"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56"/>
      <c r="DD40" s="356"/>
      <c r="DE40" s="255"/>
    </row>
    <row r="41" spans="2:109" ht="16.2" x14ac:dyDescent="0.2">
      <c r="B41" s="256" t="s">
        <v>609</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57"/>
      <c r="I42" s="358"/>
      <c r="J42" s="358"/>
      <c r="K42" s="358"/>
      <c r="AM42" s="357"/>
      <c r="AN42" s="357" t="s">
        <v>610</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28" t="s">
        <v>611</v>
      </c>
      <c r="AO43" s="1229"/>
      <c r="AP43" s="1229"/>
      <c r="AQ43" s="1229"/>
      <c r="AR43" s="1229"/>
      <c r="AS43" s="1229"/>
      <c r="AT43" s="1229"/>
      <c r="AU43" s="1229"/>
      <c r="AV43" s="1229"/>
      <c r="AW43" s="1229"/>
      <c r="AX43" s="1229"/>
      <c r="AY43" s="1229"/>
      <c r="AZ43" s="1229"/>
      <c r="BA43" s="1229"/>
      <c r="BB43" s="1229"/>
      <c r="BC43" s="1229"/>
      <c r="BD43" s="1229"/>
      <c r="BE43" s="1229"/>
      <c r="BF43" s="1229"/>
      <c r="BG43" s="1229"/>
      <c r="BH43" s="1229"/>
      <c r="BI43" s="1229"/>
      <c r="BJ43" s="1229"/>
      <c r="BK43" s="1229"/>
      <c r="BL43" s="1229"/>
      <c r="BM43" s="1229"/>
      <c r="BN43" s="1229"/>
      <c r="BO43" s="1229"/>
      <c r="BP43" s="1229"/>
      <c r="BQ43" s="1229"/>
      <c r="BR43" s="1229"/>
      <c r="BS43" s="1229"/>
      <c r="BT43" s="1229"/>
      <c r="BU43" s="1229"/>
      <c r="BV43" s="1229"/>
      <c r="BW43" s="1229"/>
      <c r="BX43" s="1229"/>
      <c r="BY43" s="1229"/>
      <c r="BZ43" s="1229"/>
      <c r="CA43" s="1229"/>
      <c r="CB43" s="1229"/>
      <c r="CC43" s="1229"/>
      <c r="CD43" s="1229"/>
      <c r="CE43" s="1229"/>
      <c r="CF43" s="1229"/>
      <c r="CG43" s="1229"/>
      <c r="CH43" s="1229"/>
      <c r="CI43" s="1229"/>
      <c r="CJ43" s="1229"/>
      <c r="CK43" s="1229"/>
      <c r="CL43" s="1229"/>
      <c r="CM43" s="1229"/>
      <c r="CN43" s="1229"/>
      <c r="CO43" s="1229"/>
      <c r="CP43" s="1229"/>
      <c r="CQ43" s="1229"/>
      <c r="CR43" s="1229"/>
      <c r="CS43" s="1229"/>
      <c r="CT43" s="1229"/>
      <c r="CU43" s="1229"/>
      <c r="CV43" s="1229"/>
      <c r="CW43" s="1229"/>
      <c r="CX43" s="1229"/>
      <c r="CY43" s="1229"/>
      <c r="CZ43" s="1229"/>
      <c r="DA43" s="1229"/>
      <c r="DB43" s="1229"/>
      <c r="DC43" s="1230"/>
    </row>
    <row r="44" spans="2:109" ht="13.2" x14ac:dyDescent="0.2">
      <c r="B44" s="259"/>
      <c r="AN44" s="1231"/>
      <c r="AO44" s="1232"/>
      <c r="AP44" s="1232"/>
      <c r="AQ44" s="1232"/>
      <c r="AR44" s="1232"/>
      <c r="AS44" s="1232"/>
      <c r="AT44" s="1232"/>
      <c r="AU44" s="1232"/>
      <c r="AV44" s="1232"/>
      <c r="AW44" s="1232"/>
      <c r="AX44" s="1232"/>
      <c r="AY44" s="1232"/>
      <c r="AZ44" s="1232"/>
      <c r="BA44" s="1232"/>
      <c r="BB44" s="1232"/>
      <c r="BC44" s="1232"/>
      <c r="BD44" s="1232"/>
      <c r="BE44" s="1232"/>
      <c r="BF44" s="1232"/>
      <c r="BG44" s="1232"/>
      <c r="BH44" s="1232"/>
      <c r="BI44" s="1232"/>
      <c r="BJ44" s="1232"/>
      <c r="BK44" s="1232"/>
      <c r="BL44" s="1232"/>
      <c r="BM44" s="1232"/>
      <c r="BN44" s="1232"/>
      <c r="BO44" s="1232"/>
      <c r="BP44" s="1232"/>
      <c r="BQ44" s="1232"/>
      <c r="BR44" s="1232"/>
      <c r="BS44" s="1232"/>
      <c r="BT44" s="1232"/>
      <c r="BU44" s="1232"/>
      <c r="BV44" s="1232"/>
      <c r="BW44" s="1232"/>
      <c r="BX44" s="1232"/>
      <c r="BY44" s="1232"/>
      <c r="BZ44" s="1232"/>
      <c r="CA44" s="1232"/>
      <c r="CB44" s="1232"/>
      <c r="CC44" s="1232"/>
      <c r="CD44" s="1232"/>
      <c r="CE44" s="1232"/>
      <c r="CF44" s="1232"/>
      <c r="CG44" s="1232"/>
      <c r="CH44" s="1232"/>
      <c r="CI44" s="1232"/>
      <c r="CJ44" s="1232"/>
      <c r="CK44" s="1232"/>
      <c r="CL44" s="1232"/>
      <c r="CM44" s="1232"/>
      <c r="CN44" s="1232"/>
      <c r="CO44" s="1232"/>
      <c r="CP44" s="1232"/>
      <c r="CQ44" s="1232"/>
      <c r="CR44" s="1232"/>
      <c r="CS44" s="1232"/>
      <c r="CT44" s="1232"/>
      <c r="CU44" s="1232"/>
      <c r="CV44" s="1232"/>
      <c r="CW44" s="1232"/>
      <c r="CX44" s="1232"/>
      <c r="CY44" s="1232"/>
      <c r="CZ44" s="1232"/>
      <c r="DA44" s="1232"/>
      <c r="DB44" s="1232"/>
      <c r="DC44" s="1233"/>
    </row>
    <row r="45" spans="2:109" ht="13.2" x14ac:dyDescent="0.2">
      <c r="B45" s="259"/>
      <c r="AN45" s="1231"/>
      <c r="AO45" s="1232"/>
      <c r="AP45" s="1232"/>
      <c r="AQ45" s="1232"/>
      <c r="AR45" s="1232"/>
      <c r="AS45" s="1232"/>
      <c r="AT45" s="1232"/>
      <c r="AU45" s="1232"/>
      <c r="AV45" s="1232"/>
      <c r="AW45" s="1232"/>
      <c r="AX45" s="1232"/>
      <c r="AY45" s="1232"/>
      <c r="AZ45" s="1232"/>
      <c r="BA45" s="1232"/>
      <c r="BB45" s="1232"/>
      <c r="BC45" s="1232"/>
      <c r="BD45" s="1232"/>
      <c r="BE45" s="1232"/>
      <c r="BF45" s="1232"/>
      <c r="BG45" s="1232"/>
      <c r="BH45" s="1232"/>
      <c r="BI45" s="1232"/>
      <c r="BJ45" s="1232"/>
      <c r="BK45" s="1232"/>
      <c r="BL45" s="1232"/>
      <c r="BM45" s="1232"/>
      <c r="BN45" s="1232"/>
      <c r="BO45" s="1232"/>
      <c r="BP45" s="1232"/>
      <c r="BQ45" s="1232"/>
      <c r="BR45" s="1232"/>
      <c r="BS45" s="1232"/>
      <c r="BT45" s="1232"/>
      <c r="BU45" s="1232"/>
      <c r="BV45" s="1232"/>
      <c r="BW45" s="1232"/>
      <c r="BX45" s="1232"/>
      <c r="BY45" s="1232"/>
      <c r="BZ45" s="1232"/>
      <c r="CA45" s="1232"/>
      <c r="CB45" s="1232"/>
      <c r="CC45" s="1232"/>
      <c r="CD45" s="1232"/>
      <c r="CE45" s="1232"/>
      <c r="CF45" s="1232"/>
      <c r="CG45" s="1232"/>
      <c r="CH45" s="1232"/>
      <c r="CI45" s="1232"/>
      <c r="CJ45" s="1232"/>
      <c r="CK45" s="1232"/>
      <c r="CL45" s="1232"/>
      <c r="CM45" s="1232"/>
      <c r="CN45" s="1232"/>
      <c r="CO45" s="1232"/>
      <c r="CP45" s="1232"/>
      <c r="CQ45" s="1232"/>
      <c r="CR45" s="1232"/>
      <c r="CS45" s="1232"/>
      <c r="CT45" s="1232"/>
      <c r="CU45" s="1232"/>
      <c r="CV45" s="1232"/>
      <c r="CW45" s="1232"/>
      <c r="CX45" s="1232"/>
      <c r="CY45" s="1232"/>
      <c r="CZ45" s="1232"/>
      <c r="DA45" s="1232"/>
      <c r="DB45" s="1232"/>
      <c r="DC45" s="1233"/>
    </row>
    <row r="46" spans="2:109" ht="13.2" x14ac:dyDescent="0.2">
      <c r="B46" s="259"/>
      <c r="AN46" s="1231"/>
      <c r="AO46" s="1232"/>
      <c r="AP46" s="1232"/>
      <c r="AQ46" s="1232"/>
      <c r="AR46" s="1232"/>
      <c r="AS46" s="1232"/>
      <c r="AT46" s="1232"/>
      <c r="AU46" s="1232"/>
      <c r="AV46" s="1232"/>
      <c r="AW46" s="1232"/>
      <c r="AX46" s="1232"/>
      <c r="AY46" s="1232"/>
      <c r="AZ46" s="1232"/>
      <c r="BA46" s="1232"/>
      <c r="BB46" s="1232"/>
      <c r="BC46" s="1232"/>
      <c r="BD46" s="1232"/>
      <c r="BE46" s="1232"/>
      <c r="BF46" s="1232"/>
      <c r="BG46" s="1232"/>
      <c r="BH46" s="1232"/>
      <c r="BI46" s="1232"/>
      <c r="BJ46" s="1232"/>
      <c r="BK46" s="1232"/>
      <c r="BL46" s="1232"/>
      <c r="BM46" s="1232"/>
      <c r="BN46" s="1232"/>
      <c r="BO46" s="1232"/>
      <c r="BP46" s="1232"/>
      <c r="BQ46" s="1232"/>
      <c r="BR46" s="1232"/>
      <c r="BS46" s="1232"/>
      <c r="BT46" s="1232"/>
      <c r="BU46" s="1232"/>
      <c r="BV46" s="1232"/>
      <c r="BW46" s="1232"/>
      <c r="BX46" s="1232"/>
      <c r="BY46" s="1232"/>
      <c r="BZ46" s="1232"/>
      <c r="CA46" s="1232"/>
      <c r="CB46" s="1232"/>
      <c r="CC46" s="1232"/>
      <c r="CD46" s="1232"/>
      <c r="CE46" s="1232"/>
      <c r="CF46" s="1232"/>
      <c r="CG46" s="1232"/>
      <c r="CH46" s="1232"/>
      <c r="CI46" s="1232"/>
      <c r="CJ46" s="1232"/>
      <c r="CK46" s="1232"/>
      <c r="CL46" s="1232"/>
      <c r="CM46" s="1232"/>
      <c r="CN46" s="1232"/>
      <c r="CO46" s="1232"/>
      <c r="CP46" s="1232"/>
      <c r="CQ46" s="1232"/>
      <c r="CR46" s="1232"/>
      <c r="CS46" s="1232"/>
      <c r="CT46" s="1232"/>
      <c r="CU46" s="1232"/>
      <c r="CV46" s="1232"/>
      <c r="CW46" s="1232"/>
      <c r="CX46" s="1232"/>
      <c r="CY46" s="1232"/>
      <c r="CZ46" s="1232"/>
      <c r="DA46" s="1232"/>
      <c r="DB46" s="1232"/>
      <c r="DC46" s="1233"/>
    </row>
    <row r="47" spans="2:109" ht="13.2" x14ac:dyDescent="0.2">
      <c r="B47" s="259"/>
      <c r="AN47" s="1234"/>
      <c r="AO47" s="1235"/>
      <c r="AP47" s="1235"/>
      <c r="AQ47" s="1235"/>
      <c r="AR47" s="1235"/>
      <c r="AS47" s="1235"/>
      <c r="AT47" s="1235"/>
      <c r="AU47" s="1235"/>
      <c r="AV47" s="1235"/>
      <c r="AW47" s="1235"/>
      <c r="AX47" s="1235"/>
      <c r="AY47" s="1235"/>
      <c r="AZ47" s="1235"/>
      <c r="BA47" s="1235"/>
      <c r="BB47" s="1235"/>
      <c r="BC47" s="1235"/>
      <c r="BD47" s="1235"/>
      <c r="BE47" s="1235"/>
      <c r="BF47" s="1235"/>
      <c r="BG47" s="1235"/>
      <c r="BH47" s="1235"/>
      <c r="BI47" s="1235"/>
      <c r="BJ47" s="1235"/>
      <c r="BK47" s="1235"/>
      <c r="BL47" s="1235"/>
      <c r="BM47" s="1235"/>
      <c r="BN47" s="1235"/>
      <c r="BO47" s="1235"/>
      <c r="BP47" s="1235"/>
      <c r="BQ47" s="1235"/>
      <c r="BR47" s="1235"/>
      <c r="BS47" s="1235"/>
      <c r="BT47" s="1235"/>
      <c r="BU47" s="1235"/>
      <c r="BV47" s="1235"/>
      <c r="BW47" s="1235"/>
      <c r="BX47" s="1235"/>
      <c r="BY47" s="1235"/>
      <c r="BZ47" s="1235"/>
      <c r="CA47" s="1235"/>
      <c r="CB47" s="1235"/>
      <c r="CC47" s="1235"/>
      <c r="CD47" s="1235"/>
      <c r="CE47" s="1235"/>
      <c r="CF47" s="1235"/>
      <c r="CG47" s="1235"/>
      <c r="CH47" s="1235"/>
      <c r="CI47" s="1235"/>
      <c r="CJ47" s="1235"/>
      <c r="CK47" s="1235"/>
      <c r="CL47" s="1235"/>
      <c r="CM47" s="1235"/>
      <c r="CN47" s="1235"/>
      <c r="CO47" s="1235"/>
      <c r="CP47" s="1235"/>
      <c r="CQ47" s="1235"/>
      <c r="CR47" s="1235"/>
      <c r="CS47" s="1235"/>
      <c r="CT47" s="1235"/>
      <c r="CU47" s="1235"/>
      <c r="CV47" s="1235"/>
      <c r="CW47" s="1235"/>
      <c r="CX47" s="1235"/>
      <c r="CY47" s="1235"/>
      <c r="CZ47" s="1235"/>
      <c r="DA47" s="1235"/>
      <c r="DB47" s="1235"/>
      <c r="DC47" s="1236"/>
    </row>
    <row r="48" spans="2:109" ht="13.2" x14ac:dyDescent="0.2">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9"/>
      <c r="AN49" s="255" t="s">
        <v>612</v>
      </c>
    </row>
    <row r="50" spans="1:109" ht="13.2" x14ac:dyDescent="0.2">
      <c r="B50" s="259"/>
      <c r="G50" s="1237"/>
      <c r="H50" s="1237"/>
      <c r="I50" s="1237"/>
      <c r="J50" s="1237"/>
      <c r="K50" s="360"/>
      <c r="L50" s="360"/>
      <c r="M50" s="361"/>
      <c r="N50" s="361"/>
      <c r="AN50" s="1238"/>
      <c r="AO50" s="1239"/>
      <c r="AP50" s="1239"/>
      <c r="AQ50" s="1239"/>
      <c r="AR50" s="1239"/>
      <c r="AS50" s="1239"/>
      <c r="AT50" s="1239"/>
      <c r="AU50" s="1239"/>
      <c r="AV50" s="1239"/>
      <c r="AW50" s="1239"/>
      <c r="AX50" s="1239"/>
      <c r="AY50" s="1239"/>
      <c r="AZ50" s="1239"/>
      <c r="BA50" s="1239"/>
      <c r="BB50" s="1239"/>
      <c r="BC50" s="1239"/>
      <c r="BD50" s="1239"/>
      <c r="BE50" s="1239"/>
      <c r="BF50" s="1239"/>
      <c r="BG50" s="1239"/>
      <c r="BH50" s="1239"/>
      <c r="BI50" s="1239"/>
      <c r="BJ50" s="1239"/>
      <c r="BK50" s="1239"/>
      <c r="BL50" s="1239"/>
      <c r="BM50" s="1239"/>
      <c r="BN50" s="1239"/>
      <c r="BO50" s="1240"/>
      <c r="BP50" s="1241" t="s">
        <v>565</v>
      </c>
      <c r="BQ50" s="1241"/>
      <c r="BR50" s="1241"/>
      <c r="BS50" s="1241"/>
      <c r="BT50" s="1241"/>
      <c r="BU50" s="1241"/>
      <c r="BV50" s="1241"/>
      <c r="BW50" s="1241"/>
      <c r="BX50" s="1241" t="s">
        <v>566</v>
      </c>
      <c r="BY50" s="1241"/>
      <c r="BZ50" s="1241"/>
      <c r="CA50" s="1241"/>
      <c r="CB50" s="1241"/>
      <c r="CC50" s="1241"/>
      <c r="CD50" s="1241"/>
      <c r="CE50" s="1241"/>
      <c r="CF50" s="1241" t="s">
        <v>567</v>
      </c>
      <c r="CG50" s="1241"/>
      <c r="CH50" s="1241"/>
      <c r="CI50" s="1241"/>
      <c r="CJ50" s="1241"/>
      <c r="CK50" s="1241"/>
      <c r="CL50" s="1241"/>
      <c r="CM50" s="1241"/>
      <c r="CN50" s="1241" t="s">
        <v>568</v>
      </c>
      <c r="CO50" s="1241"/>
      <c r="CP50" s="1241"/>
      <c r="CQ50" s="1241"/>
      <c r="CR50" s="1241"/>
      <c r="CS50" s="1241"/>
      <c r="CT50" s="1241"/>
      <c r="CU50" s="1241"/>
      <c r="CV50" s="1241" t="s">
        <v>569</v>
      </c>
      <c r="CW50" s="1241"/>
      <c r="CX50" s="1241"/>
      <c r="CY50" s="1241"/>
      <c r="CZ50" s="1241"/>
      <c r="DA50" s="1241"/>
      <c r="DB50" s="1241"/>
      <c r="DC50" s="1241"/>
    </row>
    <row r="51" spans="1:109" ht="13.5" customHeight="1" x14ac:dyDescent="0.2">
      <c r="B51" s="259"/>
      <c r="G51" s="1247"/>
      <c r="H51" s="1247"/>
      <c r="I51" s="1245"/>
      <c r="J51" s="1245"/>
      <c r="K51" s="1243"/>
      <c r="L51" s="1243"/>
      <c r="M51" s="1243"/>
      <c r="N51" s="1243"/>
      <c r="AM51" s="359"/>
      <c r="AN51" s="1244" t="s">
        <v>613</v>
      </c>
      <c r="AO51" s="1244"/>
      <c r="AP51" s="1244"/>
      <c r="AQ51" s="1244"/>
      <c r="AR51" s="1244"/>
      <c r="AS51" s="1244"/>
      <c r="AT51" s="1244"/>
      <c r="AU51" s="1244"/>
      <c r="AV51" s="1244"/>
      <c r="AW51" s="1244"/>
      <c r="AX51" s="1244"/>
      <c r="AY51" s="1244"/>
      <c r="AZ51" s="1244"/>
      <c r="BA51" s="1244"/>
      <c r="BB51" s="1244" t="s">
        <v>614</v>
      </c>
      <c r="BC51" s="1244"/>
      <c r="BD51" s="1244"/>
      <c r="BE51" s="1244"/>
      <c r="BF51" s="1244"/>
      <c r="BG51" s="1244"/>
      <c r="BH51" s="1244"/>
      <c r="BI51" s="1244"/>
      <c r="BJ51" s="1244"/>
      <c r="BK51" s="1244"/>
      <c r="BL51" s="1244"/>
      <c r="BM51" s="1244"/>
      <c r="BN51" s="1244"/>
      <c r="BO51" s="1244"/>
      <c r="BP51" s="1242"/>
      <c r="BQ51" s="1242"/>
      <c r="BR51" s="1242"/>
      <c r="BS51" s="1242"/>
      <c r="BT51" s="1242"/>
      <c r="BU51" s="1242"/>
      <c r="BV51" s="1242"/>
      <c r="BW51" s="1242"/>
      <c r="BX51" s="1242"/>
      <c r="BY51" s="1242"/>
      <c r="BZ51" s="1242"/>
      <c r="CA51" s="1242"/>
      <c r="CB51" s="1242"/>
      <c r="CC51" s="1242"/>
      <c r="CD51" s="1242"/>
      <c r="CE51" s="1242"/>
      <c r="CF51" s="1242"/>
      <c r="CG51" s="1242"/>
      <c r="CH51" s="1242"/>
      <c r="CI51" s="1242"/>
      <c r="CJ51" s="1242"/>
      <c r="CK51" s="1242"/>
      <c r="CL51" s="1242"/>
      <c r="CM51" s="1242"/>
      <c r="CN51" s="1242"/>
      <c r="CO51" s="1242"/>
      <c r="CP51" s="1242"/>
      <c r="CQ51" s="1242"/>
      <c r="CR51" s="1242"/>
      <c r="CS51" s="1242"/>
      <c r="CT51" s="1242"/>
      <c r="CU51" s="1242"/>
      <c r="CV51" s="1242"/>
      <c r="CW51" s="1242"/>
      <c r="CX51" s="1242"/>
      <c r="CY51" s="1242"/>
      <c r="CZ51" s="1242"/>
      <c r="DA51" s="1242"/>
      <c r="DB51" s="1242"/>
      <c r="DC51" s="1242"/>
    </row>
    <row r="52" spans="1:109" ht="13.2" x14ac:dyDescent="0.2">
      <c r="B52" s="259"/>
      <c r="G52" s="1247"/>
      <c r="H52" s="1247"/>
      <c r="I52" s="1245"/>
      <c r="J52" s="1245"/>
      <c r="K52" s="1243"/>
      <c r="L52" s="1243"/>
      <c r="M52" s="1243"/>
      <c r="N52" s="1243"/>
      <c r="AM52" s="359"/>
      <c r="AN52" s="1244"/>
      <c r="AO52" s="1244"/>
      <c r="AP52" s="1244"/>
      <c r="AQ52" s="1244"/>
      <c r="AR52" s="1244"/>
      <c r="AS52" s="1244"/>
      <c r="AT52" s="1244"/>
      <c r="AU52" s="1244"/>
      <c r="AV52" s="1244"/>
      <c r="AW52" s="1244"/>
      <c r="AX52" s="1244"/>
      <c r="AY52" s="1244"/>
      <c r="AZ52" s="1244"/>
      <c r="BA52" s="1244"/>
      <c r="BB52" s="1244"/>
      <c r="BC52" s="1244"/>
      <c r="BD52" s="1244"/>
      <c r="BE52" s="1244"/>
      <c r="BF52" s="1244"/>
      <c r="BG52" s="1244"/>
      <c r="BH52" s="1244"/>
      <c r="BI52" s="1244"/>
      <c r="BJ52" s="1244"/>
      <c r="BK52" s="1244"/>
      <c r="BL52" s="1244"/>
      <c r="BM52" s="1244"/>
      <c r="BN52" s="1244"/>
      <c r="BO52" s="1244"/>
      <c r="BP52" s="1242"/>
      <c r="BQ52" s="1242"/>
      <c r="BR52" s="1242"/>
      <c r="BS52" s="1242"/>
      <c r="BT52" s="1242"/>
      <c r="BU52" s="1242"/>
      <c r="BV52" s="1242"/>
      <c r="BW52" s="1242"/>
      <c r="BX52" s="1242"/>
      <c r="BY52" s="1242"/>
      <c r="BZ52" s="1242"/>
      <c r="CA52" s="1242"/>
      <c r="CB52" s="1242"/>
      <c r="CC52" s="1242"/>
      <c r="CD52" s="1242"/>
      <c r="CE52" s="1242"/>
      <c r="CF52" s="1242"/>
      <c r="CG52" s="1242"/>
      <c r="CH52" s="1242"/>
      <c r="CI52" s="1242"/>
      <c r="CJ52" s="1242"/>
      <c r="CK52" s="1242"/>
      <c r="CL52" s="1242"/>
      <c r="CM52" s="1242"/>
      <c r="CN52" s="1242"/>
      <c r="CO52" s="1242"/>
      <c r="CP52" s="1242"/>
      <c r="CQ52" s="1242"/>
      <c r="CR52" s="1242"/>
      <c r="CS52" s="1242"/>
      <c r="CT52" s="1242"/>
      <c r="CU52" s="1242"/>
      <c r="CV52" s="1242"/>
      <c r="CW52" s="1242"/>
      <c r="CX52" s="1242"/>
      <c r="CY52" s="1242"/>
      <c r="CZ52" s="1242"/>
      <c r="DA52" s="1242"/>
      <c r="DB52" s="1242"/>
      <c r="DC52" s="1242"/>
    </row>
    <row r="53" spans="1:109" ht="13.2" x14ac:dyDescent="0.2">
      <c r="A53" s="358"/>
      <c r="B53" s="259"/>
      <c r="G53" s="1247"/>
      <c r="H53" s="1247"/>
      <c r="I53" s="1237"/>
      <c r="J53" s="1237"/>
      <c r="K53" s="1243"/>
      <c r="L53" s="1243"/>
      <c r="M53" s="1243"/>
      <c r="N53" s="1243"/>
      <c r="AM53" s="359"/>
      <c r="AN53" s="1244"/>
      <c r="AO53" s="1244"/>
      <c r="AP53" s="1244"/>
      <c r="AQ53" s="1244"/>
      <c r="AR53" s="1244"/>
      <c r="AS53" s="1244"/>
      <c r="AT53" s="1244"/>
      <c r="AU53" s="1244"/>
      <c r="AV53" s="1244"/>
      <c r="AW53" s="1244"/>
      <c r="AX53" s="1244"/>
      <c r="AY53" s="1244"/>
      <c r="AZ53" s="1244"/>
      <c r="BA53" s="1244"/>
      <c r="BB53" s="1244" t="s">
        <v>615</v>
      </c>
      <c r="BC53" s="1244"/>
      <c r="BD53" s="1244"/>
      <c r="BE53" s="1244"/>
      <c r="BF53" s="1244"/>
      <c r="BG53" s="1244"/>
      <c r="BH53" s="1244"/>
      <c r="BI53" s="1244"/>
      <c r="BJ53" s="1244"/>
      <c r="BK53" s="1244"/>
      <c r="BL53" s="1244"/>
      <c r="BM53" s="1244"/>
      <c r="BN53" s="1244"/>
      <c r="BO53" s="1244"/>
      <c r="BP53" s="1242">
        <v>35.700000000000003</v>
      </c>
      <c r="BQ53" s="1242"/>
      <c r="BR53" s="1242"/>
      <c r="BS53" s="1242"/>
      <c r="BT53" s="1242"/>
      <c r="BU53" s="1242"/>
      <c r="BV53" s="1242"/>
      <c r="BW53" s="1242"/>
      <c r="BX53" s="1242">
        <v>37.9</v>
      </c>
      <c r="BY53" s="1242"/>
      <c r="BZ53" s="1242"/>
      <c r="CA53" s="1242"/>
      <c r="CB53" s="1242"/>
      <c r="CC53" s="1242"/>
      <c r="CD53" s="1242"/>
      <c r="CE53" s="1242"/>
      <c r="CF53" s="1242">
        <v>37.1</v>
      </c>
      <c r="CG53" s="1242"/>
      <c r="CH53" s="1242"/>
      <c r="CI53" s="1242"/>
      <c r="CJ53" s="1242"/>
      <c r="CK53" s="1242"/>
      <c r="CL53" s="1242"/>
      <c r="CM53" s="1242"/>
      <c r="CN53" s="1242">
        <v>39.6</v>
      </c>
      <c r="CO53" s="1242"/>
      <c r="CP53" s="1242"/>
      <c r="CQ53" s="1242"/>
      <c r="CR53" s="1242"/>
      <c r="CS53" s="1242"/>
      <c r="CT53" s="1242"/>
      <c r="CU53" s="1242"/>
      <c r="CV53" s="1242">
        <v>39.5</v>
      </c>
      <c r="CW53" s="1242"/>
      <c r="CX53" s="1242"/>
      <c r="CY53" s="1242"/>
      <c r="CZ53" s="1242"/>
      <c r="DA53" s="1242"/>
      <c r="DB53" s="1242"/>
      <c r="DC53" s="1242"/>
    </row>
    <row r="54" spans="1:109" ht="13.2" x14ac:dyDescent="0.2">
      <c r="A54" s="358"/>
      <c r="B54" s="259"/>
      <c r="G54" s="1247"/>
      <c r="H54" s="1247"/>
      <c r="I54" s="1237"/>
      <c r="J54" s="1237"/>
      <c r="K54" s="1243"/>
      <c r="L54" s="1243"/>
      <c r="M54" s="1243"/>
      <c r="N54" s="1243"/>
      <c r="AM54" s="359"/>
      <c r="AN54" s="1244"/>
      <c r="AO54" s="1244"/>
      <c r="AP54" s="1244"/>
      <c r="AQ54" s="1244"/>
      <c r="AR54" s="1244"/>
      <c r="AS54" s="1244"/>
      <c r="AT54" s="1244"/>
      <c r="AU54" s="1244"/>
      <c r="AV54" s="1244"/>
      <c r="AW54" s="1244"/>
      <c r="AX54" s="1244"/>
      <c r="AY54" s="1244"/>
      <c r="AZ54" s="1244"/>
      <c r="BA54" s="1244"/>
      <c r="BB54" s="1244"/>
      <c r="BC54" s="1244"/>
      <c r="BD54" s="1244"/>
      <c r="BE54" s="1244"/>
      <c r="BF54" s="1244"/>
      <c r="BG54" s="1244"/>
      <c r="BH54" s="1244"/>
      <c r="BI54" s="1244"/>
      <c r="BJ54" s="1244"/>
      <c r="BK54" s="1244"/>
      <c r="BL54" s="1244"/>
      <c r="BM54" s="1244"/>
      <c r="BN54" s="1244"/>
      <c r="BO54" s="1244"/>
      <c r="BP54" s="1242"/>
      <c r="BQ54" s="1242"/>
      <c r="BR54" s="1242"/>
      <c r="BS54" s="1242"/>
      <c r="BT54" s="1242"/>
      <c r="BU54" s="1242"/>
      <c r="BV54" s="1242"/>
      <c r="BW54" s="1242"/>
      <c r="BX54" s="1242"/>
      <c r="BY54" s="1242"/>
      <c r="BZ54" s="1242"/>
      <c r="CA54" s="1242"/>
      <c r="CB54" s="1242"/>
      <c r="CC54" s="1242"/>
      <c r="CD54" s="1242"/>
      <c r="CE54" s="1242"/>
      <c r="CF54" s="1242"/>
      <c r="CG54" s="1242"/>
      <c r="CH54" s="1242"/>
      <c r="CI54" s="1242"/>
      <c r="CJ54" s="1242"/>
      <c r="CK54" s="1242"/>
      <c r="CL54" s="1242"/>
      <c r="CM54" s="1242"/>
      <c r="CN54" s="1242"/>
      <c r="CO54" s="1242"/>
      <c r="CP54" s="1242"/>
      <c r="CQ54" s="1242"/>
      <c r="CR54" s="1242"/>
      <c r="CS54" s="1242"/>
      <c r="CT54" s="1242"/>
      <c r="CU54" s="1242"/>
      <c r="CV54" s="1242"/>
      <c r="CW54" s="1242"/>
      <c r="CX54" s="1242"/>
      <c r="CY54" s="1242"/>
      <c r="CZ54" s="1242"/>
      <c r="DA54" s="1242"/>
      <c r="DB54" s="1242"/>
      <c r="DC54" s="1242"/>
    </row>
    <row r="55" spans="1:109" ht="13.2" x14ac:dyDescent="0.2">
      <c r="A55" s="358"/>
      <c r="B55" s="259"/>
      <c r="G55" s="1237"/>
      <c r="H55" s="1237"/>
      <c r="I55" s="1237"/>
      <c r="J55" s="1237"/>
      <c r="K55" s="1243"/>
      <c r="L55" s="1243"/>
      <c r="M55" s="1243"/>
      <c r="N55" s="1243"/>
      <c r="AN55" s="1241" t="s">
        <v>616</v>
      </c>
      <c r="AO55" s="1241"/>
      <c r="AP55" s="1241"/>
      <c r="AQ55" s="1241"/>
      <c r="AR55" s="1241"/>
      <c r="AS55" s="1241"/>
      <c r="AT55" s="1241"/>
      <c r="AU55" s="1241"/>
      <c r="AV55" s="1241"/>
      <c r="AW55" s="1241"/>
      <c r="AX55" s="1241"/>
      <c r="AY55" s="1241"/>
      <c r="AZ55" s="1241"/>
      <c r="BA55" s="1241"/>
      <c r="BB55" s="1244" t="s">
        <v>614</v>
      </c>
      <c r="BC55" s="1244"/>
      <c r="BD55" s="1244"/>
      <c r="BE55" s="1244"/>
      <c r="BF55" s="1244"/>
      <c r="BG55" s="1244"/>
      <c r="BH55" s="1244"/>
      <c r="BI55" s="1244"/>
      <c r="BJ55" s="1244"/>
      <c r="BK55" s="1244"/>
      <c r="BL55" s="1244"/>
      <c r="BM55" s="1244"/>
      <c r="BN55" s="1244"/>
      <c r="BO55" s="1244"/>
      <c r="BP55" s="1242">
        <v>0</v>
      </c>
      <c r="BQ55" s="1242"/>
      <c r="BR55" s="1242"/>
      <c r="BS55" s="1242"/>
      <c r="BT55" s="1242"/>
      <c r="BU55" s="1242"/>
      <c r="BV55" s="1242"/>
      <c r="BW55" s="1242"/>
      <c r="BX55" s="1242">
        <v>0</v>
      </c>
      <c r="BY55" s="1242"/>
      <c r="BZ55" s="1242"/>
      <c r="CA55" s="1242"/>
      <c r="CB55" s="1242"/>
      <c r="CC55" s="1242"/>
      <c r="CD55" s="1242"/>
      <c r="CE55" s="1242"/>
      <c r="CF55" s="1242">
        <v>0</v>
      </c>
      <c r="CG55" s="1242"/>
      <c r="CH55" s="1242"/>
      <c r="CI55" s="1242"/>
      <c r="CJ55" s="1242"/>
      <c r="CK55" s="1242"/>
      <c r="CL55" s="1242"/>
      <c r="CM55" s="1242"/>
      <c r="CN55" s="1242">
        <v>0</v>
      </c>
      <c r="CO55" s="1242"/>
      <c r="CP55" s="1242"/>
      <c r="CQ55" s="1242"/>
      <c r="CR55" s="1242"/>
      <c r="CS55" s="1242"/>
      <c r="CT55" s="1242"/>
      <c r="CU55" s="1242"/>
      <c r="CV55" s="1242">
        <v>0</v>
      </c>
      <c r="CW55" s="1242"/>
      <c r="CX55" s="1242"/>
      <c r="CY55" s="1242"/>
      <c r="CZ55" s="1242"/>
      <c r="DA55" s="1242"/>
      <c r="DB55" s="1242"/>
      <c r="DC55" s="1242"/>
    </row>
    <row r="56" spans="1:109" ht="13.2" x14ac:dyDescent="0.2">
      <c r="A56" s="358"/>
      <c r="B56" s="259"/>
      <c r="G56" s="1237"/>
      <c r="H56" s="1237"/>
      <c r="I56" s="1237"/>
      <c r="J56" s="1237"/>
      <c r="K56" s="1243"/>
      <c r="L56" s="1243"/>
      <c r="M56" s="1243"/>
      <c r="N56" s="1243"/>
      <c r="AN56" s="1241"/>
      <c r="AO56" s="1241"/>
      <c r="AP56" s="1241"/>
      <c r="AQ56" s="1241"/>
      <c r="AR56" s="1241"/>
      <c r="AS56" s="1241"/>
      <c r="AT56" s="1241"/>
      <c r="AU56" s="1241"/>
      <c r="AV56" s="1241"/>
      <c r="AW56" s="1241"/>
      <c r="AX56" s="1241"/>
      <c r="AY56" s="1241"/>
      <c r="AZ56" s="1241"/>
      <c r="BA56" s="1241"/>
      <c r="BB56" s="1244"/>
      <c r="BC56" s="1244"/>
      <c r="BD56" s="1244"/>
      <c r="BE56" s="1244"/>
      <c r="BF56" s="1244"/>
      <c r="BG56" s="1244"/>
      <c r="BH56" s="1244"/>
      <c r="BI56" s="1244"/>
      <c r="BJ56" s="1244"/>
      <c r="BK56" s="1244"/>
      <c r="BL56" s="1244"/>
      <c r="BM56" s="1244"/>
      <c r="BN56" s="1244"/>
      <c r="BO56" s="1244"/>
      <c r="BP56" s="1242"/>
      <c r="BQ56" s="1242"/>
      <c r="BR56" s="1242"/>
      <c r="BS56" s="1242"/>
      <c r="BT56" s="1242"/>
      <c r="BU56" s="1242"/>
      <c r="BV56" s="1242"/>
      <c r="BW56" s="1242"/>
      <c r="BX56" s="1242"/>
      <c r="BY56" s="1242"/>
      <c r="BZ56" s="1242"/>
      <c r="CA56" s="1242"/>
      <c r="CB56" s="1242"/>
      <c r="CC56" s="1242"/>
      <c r="CD56" s="1242"/>
      <c r="CE56" s="1242"/>
      <c r="CF56" s="1242"/>
      <c r="CG56" s="1242"/>
      <c r="CH56" s="1242"/>
      <c r="CI56" s="1242"/>
      <c r="CJ56" s="1242"/>
      <c r="CK56" s="1242"/>
      <c r="CL56" s="1242"/>
      <c r="CM56" s="1242"/>
      <c r="CN56" s="1242"/>
      <c r="CO56" s="1242"/>
      <c r="CP56" s="1242"/>
      <c r="CQ56" s="1242"/>
      <c r="CR56" s="1242"/>
      <c r="CS56" s="1242"/>
      <c r="CT56" s="1242"/>
      <c r="CU56" s="1242"/>
      <c r="CV56" s="1242"/>
      <c r="CW56" s="1242"/>
      <c r="CX56" s="1242"/>
      <c r="CY56" s="1242"/>
      <c r="CZ56" s="1242"/>
      <c r="DA56" s="1242"/>
      <c r="DB56" s="1242"/>
      <c r="DC56" s="1242"/>
    </row>
    <row r="57" spans="1:109" s="358" customFormat="1" ht="13.2" x14ac:dyDescent="0.2">
      <c r="B57" s="362"/>
      <c r="G57" s="1237"/>
      <c r="H57" s="1237"/>
      <c r="I57" s="1246"/>
      <c r="J57" s="1246"/>
      <c r="K57" s="1243"/>
      <c r="L57" s="1243"/>
      <c r="M57" s="1243"/>
      <c r="N57" s="1243"/>
      <c r="AM57" s="255"/>
      <c r="AN57" s="1241"/>
      <c r="AO57" s="1241"/>
      <c r="AP57" s="1241"/>
      <c r="AQ57" s="1241"/>
      <c r="AR57" s="1241"/>
      <c r="AS57" s="1241"/>
      <c r="AT57" s="1241"/>
      <c r="AU57" s="1241"/>
      <c r="AV57" s="1241"/>
      <c r="AW57" s="1241"/>
      <c r="AX57" s="1241"/>
      <c r="AY57" s="1241"/>
      <c r="AZ57" s="1241"/>
      <c r="BA57" s="1241"/>
      <c r="BB57" s="1244" t="s">
        <v>615</v>
      </c>
      <c r="BC57" s="1244"/>
      <c r="BD57" s="1244"/>
      <c r="BE57" s="1244"/>
      <c r="BF57" s="1244"/>
      <c r="BG57" s="1244"/>
      <c r="BH57" s="1244"/>
      <c r="BI57" s="1244"/>
      <c r="BJ57" s="1244"/>
      <c r="BK57" s="1244"/>
      <c r="BL57" s="1244"/>
      <c r="BM57" s="1244"/>
      <c r="BN57" s="1244"/>
      <c r="BO57" s="1244"/>
      <c r="BP57" s="1242">
        <v>59.4</v>
      </c>
      <c r="BQ57" s="1242"/>
      <c r="BR57" s="1242"/>
      <c r="BS57" s="1242"/>
      <c r="BT57" s="1242"/>
      <c r="BU57" s="1242"/>
      <c r="BV57" s="1242"/>
      <c r="BW57" s="1242"/>
      <c r="BX57" s="1242">
        <v>60.4</v>
      </c>
      <c r="BY57" s="1242"/>
      <c r="BZ57" s="1242"/>
      <c r="CA57" s="1242"/>
      <c r="CB57" s="1242"/>
      <c r="CC57" s="1242"/>
      <c r="CD57" s="1242"/>
      <c r="CE57" s="1242"/>
      <c r="CF57" s="1242">
        <v>61.5</v>
      </c>
      <c r="CG57" s="1242"/>
      <c r="CH57" s="1242"/>
      <c r="CI57" s="1242"/>
      <c r="CJ57" s="1242"/>
      <c r="CK57" s="1242"/>
      <c r="CL57" s="1242"/>
      <c r="CM57" s="1242"/>
      <c r="CN57" s="1242">
        <v>60.9</v>
      </c>
      <c r="CO57" s="1242"/>
      <c r="CP57" s="1242"/>
      <c r="CQ57" s="1242"/>
      <c r="CR57" s="1242"/>
      <c r="CS57" s="1242"/>
      <c r="CT57" s="1242"/>
      <c r="CU57" s="1242"/>
      <c r="CV57" s="1242">
        <v>62.3</v>
      </c>
      <c r="CW57" s="1242"/>
      <c r="CX57" s="1242"/>
      <c r="CY57" s="1242"/>
      <c r="CZ57" s="1242"/>
      <c r="DA57" s="1242"/>
      <c r="DB57" s="1242"/>
      <c r="DC57" s="1242"/>
      <c r="DD57" s="363"/>
      <c r="DE57" s="362"/>
    </row>
    <row r="58" spans="1:109" s="358" customFormat="1" ht="13.2" x14ac:dyDescent="0.2">
      <c r="A58" s="255"/>
      <c r="B58" s="362"/>
      <c r="G58" s="1237"/>
      <c r="H58" s="1237"/>
      <c r="I58" s="1246"/>
      <c r="J58" s="1246"/>
      <c r="K58" s="1243"/>
      <c r="L58" s="1243"/>
      <c r="M58" s="1243"/>
      <c r="N58" s="1243"/>
      <c r="AM58" s="255"/>
      <c r="AN58" s="1241"/>
      <c r="AO58" s="1241"/>
      <c r="AP58" s="1241"/>
      <c r="AQ58" s="1241"/>
      <c r="AR58" s="1241"/>
      <c r="AS58" s="1241"/>
      <c r="AT58" s="1241"/>
      <c r="AU58" s="1241"/>
      <c r="AV58" s="1241"/>
      <c r="AW58" s="1241"/>
      <c r="AX58" s="1241"/>
      <c r="AY58" s="1241"/>
      <c r="AZ58" s="1241"/>
      <c r="BA58" s="1241"/>
      <c r="BB58" s="1244"/>
      <c r="BC58" s="1244"/>
      <c r="BD58" s="1244"/>
      <c r="BE58" s="1244"/>
      <c r="BF58" s="1244"/>
      <c r="BG58" s="1244"/>
      <c r="BH58" s="1244"/>
      <c r="BI58" s="1244"/>
      <c r="BJ58" s="1244"/>
      <c r="BK58" s="1244"/>
      <c r="BL58" s="1244"/>
      <c r="BM58" s="1244"/>
      <c r="BN58" s="1244"/>
      <c r="BO58" s="1244"/>
      <c r="BP58" s="1242"/>
      <c r="BQ58" s="1242"/>
      <c r="BR58" s="1242"/>
      <c r="BS58" s="1242"/>
      <c r="BT58" s="1242"/>
      <c r="BU58" s="1242"/>
      <c r="BV58" s="1242"/>
      <c r="BW58" s="1242"/>
      <c r="BX58" s="1242"/>
      <c r="BY58" s="1242"/>
      <c r="BZ58" s="1242"/>
      <c r="CA58" s="1242"/>
      <c r="CB58" s="1242"/>
      <c r="CC58" s="1242"/>
      <c r="CD58" s="1242"/>
      <c r="CE58" s="1242"/>
      <c r="CF58" s="1242"/>
      <c r="CG58" s="1242"/>
      <c r="CH58" s="1242"/>
      <c r="CI58" s="1242"/>
      <c r="CJ58" s="1242"/>
      <c r="CK58" s="1242"/>
      <c r="CL58" s="1242"/>
      <c r="CM58" s="1242"/>
      <c r="CN58" s="1242"/>
      <c r="CO58" s="1242"/>
      <c r="CP58" s="1242"/>
      <c r="CQ58" s="1242"/>
      <c r="CR58" s="1242"/>
      <c r="CS58" s="1242"/>
      <c r="CT58" s="1242"/>
      <c r="CU58" s="1242"/>
      <c r="CV58" s="1242"/>
      <c r="CW58" s="1242"/>
      <c r="CX58" s="1242"/>
      <c r="CY58" s="1242"/>
      <c r="CZ58" s="1242"/>
      <c r="DA58" s="1242"/>
      <c r="DB58" s="1242"/>
      <c r="DC58" s="1242"/>
      <c r="DD58" s="363"/>
      <c r="DE58" s="362"/>
    </row>
    <row r="59" spans="1:109" s="358" customFormat="1" ht="13.2" x14ac:dyDescent="0.2">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2" x14ac:dyDescent="0.2">
      <c r="B63" s="312" t="s">
        <v>617</v>
      </c>
    </row>
    <row r="64" spans="1:109" ht="13.2" x14ac:dyDescent="0.2">
      <c r="B64" s="259"/>
      <c r="G64" s="357"/>
      <c r="I64" s="369"/>
      <c r="J64" s="369"/>
      <c r="K64" s="369"/>
      <c r="L64" s="369"/>
      <c r="M64" s="369"/>
      <c r="N64" s="370"/>
      <c r="AM64" s="357"/>
      <c r="AN64" s="357" t="s">
        <v>610</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59"/>
      <c r="AN65" s="1228" t="s">
        <v>618</v>
      </c>
      <c r="AO65" s="1229"/>
      <c r="AP65" s="1229"/>
      <c r="AQ65" s="1229"/>
      <c r="AR65" s="1229"/>
      <c r="AS65" s="1229"/>
      <c r="AT65" s="1229"/>
      <c r="AU65" s="1229"/>
      <c r="AV65" s="1229"/>
      <c r="AW65" s="1229"/>
      <c r="AX65" s="1229"/>
      <c r="AY65" s="1229"/>
      <c r="AZ65" s="1229"/>
      <c r="BA65" s="1229"/>
      <c r="BB65" s="1229"/>
      <c r="BC65" s="1229"/>
      <c r="BD65" s="1229"/>
      <c r="BE65" s="1229"/>
      <c r="BF65" s="1229"/>
      <c r="BG65" s="1229"/>
      <c r="BH65" s="1229"/>
      <c r="BI65" s="1229"/>
      <c r="BJ65" s="1229"/>
      <c r="BK65" s="1229"/>
      <c r="BL65" s="1229"/>
      <c r="BM65" s="1229"/>
      <c r="BN65" s="1229"/>
      <c r="BO65" s="1229"/>
      <c r="BP65" s="1229"/>
      <c r="BQ65" s="1229"/>
      <c r="BR65" s="1229"/>
      <c r="BS65" s="1229"/>
      <c r="BT65" s="1229"/>
      <c r="BU65" s="1229"/>
      <c r="BV65" s="1229"/>
      <c r="BW65" s="1229"/>
      <c r="BX65" s="1229"/>
      <c r="BY65" s="1229"/>
      <c r="BZ65" s="1229"/>
      <c r="CA65" s="1229"/>
      <c r="CB65" s="1229"/>
      <c r="CC65" s="1229"/>
      <c r="CD65" s="1229"/>
      <c r="CE65" s="1229"/>
      <c r="CF65" s="1229"/>
      <c r="CG65" s="1229"/>
      <c r="CH65" s="1229"/>
      <c r="CI65" s="1229"/>
      <c r="CJ65" s="1229"/>
      <c r="CK65" s="1229"/>
      <c r="CL65" s="1229"/>
      <c r="CM65" s="1229"/>
      <c r="CN65" s="1229"/>
      <c r="CO65" s="1229"/>
      <c r="CP65" s="1229"/>
      <c r="CQ65" s="1229"/>
      <c r="CR65" s="1229"/>
      <c r="CS65" s="1229"/>
      <c r="CT65" s="1229"/>
      <c r="CU65" s="1229"/>
      <c r="CV65" s="1229"/>
      <c r="CW65" s="1229"/>
      <c r="CX65" s="1229"/>
      <c r="CY65" s="1229"/>
      <c r="CZ65" s="1229"/>
      <c r="DA65" s="1229"/>
      <c r="DB65" s="1229"/>
      <c r="DC65" s="1230"/>
    </row>
    <row r="66" spans="2:107" ht="13.2" x14ac:dyDescent="0.2">
      <c r="B66" s="259"/>
      <c r="AN66" s="1231"/>
      <c r="AO66" s="1232"/>
      <c r="AP66" s="1232"/>
      <c r="AQ66" s="1232"/>
      <c r="AR66" s="1232"/>
      <c r="AS66" s="1232"/>
      <c r="AT66" s="1232"/>
      <c r="AU66" s="1232"/>
      <c r="AV66" s="1232"/>
      <c r="AW66" s="1232"/>
      <c r="AX66" s="1232"/>
      <c r="AY66" s="1232"/>
      <c r="AZ66" s="1232"/>
      <c r="BA66" s="1232"/>
      <c r="BB66" s="1232"/>
      <c r="BC66" s="1232"/>
      <c r="BD66" s="1232"/>
      <c r="BE66" s="1232"/>
      <c r="BF66" s="1232"/>
      <c r="BG66" s="1232"/>
      <c r="BH66" s="1232"/>
      <c r="BI66" s="1232"/>
      <c r="BJ66" s="1232"/>
      <c r="BK66" s="1232"/>
      <c r="BL66" s="1232"/>
      <c r="BM66" s="1232"/>
      <c r="BN66" s="1232"/>
      <c r="BO66" s="1232"/>
      <c r="BP66" s="1232"/>
      <c r="BQ66" s="1232"/>
      <c r="BR66" s="1232"/>
      <c r="BS66" s="1232"/>
      <c r="BT66" s="1232"/>
      <c r="BU66" s="1232"/>
      <c r="BV66" s="1232"/>
      <c r="BW66" s="1232"/>
      <c r="BX66" s="1232"/>
      <c r="BY66" s="1232"/>
      <c r="BZ66" s="1232"/>
      <c r="CA66" s="1232"/>
      <c r="CB66" s="1232"/>
      <c r="CC66" s="1232"/>
      <c r="CD66" s="1232"/>
      <c r="CE66" s="1232"/>
      <c r="CF66" s="1232"/>
      <c r="CG66" s="1232"/>
      <c r="CH66" s="1232"/>
      <c r="CI66" s="1232"/>
      <c r="CJ66" s="1232"/>
      <c r="CK66" s="1232"/>
      <c r="CL66" s="1232"/>
      <c r="CM66" s="1232"/>
      <c r="CN66" s="1232"/>
      <c r="CO66" s="1232"/>
      <c r="CP66" s="1232"/>
      <c r="CQ66" s="1232"/>
      <c r="CR66" s="1232"/>
      <c r="CS66" s="1232"/>
      <c r="CT66" s="1232"/>
      <c r="CU66" s="1232"/>
      <c r="CV66" s="1232"/>
      <c r="CW66" s="1232"/>
      <c r="CX66" s="1232"/>
      <c r="CY66" s="1232"/>
      <c r="CZ66" s="1232"/>
      <c r="DA66" s="1232"/>
      <c r="DB66" s="1232"/>
      <c r="DC66" s="1233"/>
    </row>
    <row r="67" spans="2:107" ht="13.2" x14ac:dyDescent="0.2">
      <c r="B67" s="259"/>
      <c r="AN67" s="1231"/>
      <c r="AO67" s="1232"/>
      <c r="AP67" s="1232"/>
      <c r="AQ67" s="1232"/>
      <c r="AR67" s="1232"/>
      <c r="AS67" s="1232"/>
      <c r="AT67" s="1232"/>
      <c r="AU67" s="1232"/>
      <c r="AV67" s="1232"/>
      <c r="AW67" s="1232"/>
      <c r="AX67" s="1232"/>
      <c r="AY67" s="1232"/>
      <c r="AZ67" s="1232"/>
      <c r="BA67" s="1232"/>
      <c r="BB67" s="1232"/>
      <c r="BC67" s="1232"/>
      <c r="BD67" s="1232"/>
      <c r="BE67" s="1232"/>
      <c r="BF67" s="1232"/>
      <c r="BG67" s="1232"/>
      <c r="BH67" s="1232"/>
      <c r="BI67" s="1232"/>
      <c r="BJ67" s="1232"/>
      <c r="BK67" s="1232"/>
      <c r="BL67" s="1232"/>
      <c r="BM67" s="1232"/>
      <c r="BN67" s="1232"/>
      <c r="BO67" s="1232"/>
      <c r="BP67" s="1232"/>
      <c r="BQ67" s="1232"/>
      <c r="BR67" s="1232"/>
      <c r="BS67" s="1232"/>
      <c r="BT67" s="1232"/>
      <c r="BU67" s="1232"/>
      <c r="BV67" s="1232"/>
      <c r="BW67" s="1232"/>
      <c r="BX67" s="1232"/>
      <c r="BY67" s="1232"/>
      <c r="BZ67" s="1232"/>
      <c r="CA67" s="1232"/>
      <c r="CB67" s="1232"/>
      <c r="CC67" s="1232"/>
      <c r="CD67" s="1232"/>
      <c r="CE67" s="1232"/>
      <c r="CF67" s="1232"/>
      <c r="CG67" s="1232"/>
      <c r="CH67" s="1232"/>
      <c r="CI67" s="1232"/>
      <c r="CJ67" s="1232"/>
      <c r="CK67" s="1232"/>
      <c r="CL67" s="1232"/>
      <c r="CM67" s="1232"/>
      <c r="CN67" s="1232"/>
      <c r="CO67" s="1232"/>
      <c r="CP67" s="1232"/>
      <c r="CQ67" s="1232"/>
      <c r="CR67" s="1232"/>
      <c r="CS67" s="1232"/>
      <c r="CT67" s="1232"/>
      <c r="CU67" s="1232"/>
      <c r="CV67" s="1232"/>
      <c r="CW67" s="1232"/>
      <c r="CX67" s="1232"/>
      <c r="CY67" s="1232"/>
      <c r="CZ67" s="1232"/>
      <c r="DA67" s="1232"/>
      <c r="DB67" s="1232"/>
      <c r="DC67" s="1233"/>
    </row>
    <row r="68" spans="2:107" ht="13.2" x14ac:dyDescent="0.2">
      <c r="B68" s="259"/>
      <c r="AN68" s="1231"/>
      <c r="AO68" s="1232"/>
      <c r="AP68" s="1232"/>
      <c r="AQ68" s="1232"/>
      <c r="AR68" s="1232"/>
      <c r="AS68" s="1232"/>
      <c r="AT68" s="1232"/>
      <c r="AU68" s="1232"/>
      <c r="AV68" s="1232"/>
      <c r="AW68" s="1232"/>
      <c r="AX68" s="1232"/>
      <c r="AY68" s="1232"/>
      <c r="AZ68" s="1232"/>
      <c r="BA68" s="1232"/>
      <c r="BB68" s="1232"/>
      <c r="BC68" s="1232"/>
      <c r="BD68" s="1232"/>
      <c r="BE68" s="1232"/>
      <c r="BF68" s="1232"/>
      <c r="BG68" s="1232"/>
      <c r="BH68" s="1232"/>
      <c r="BI68" s="1232"/>
      <c r="BJ68" s="1232"/>
      <c r="BK68" s="1232"/>
      <c r="BL68" s="1232"/>
      <c r="BM68" s="1232"/>
      <c r="BN68" s="1232"/>
      <c r="BO68" s="1232"/>
      <c r="BP68" s="1232"/>
      <c r="BQ68" s="1232"/>
      <c r="BR68" s="1232"/>
      <c r="BS68" s="1232"/>
      <c r="BT68" s="1232"/>
      <c r="BU68" s="1232"/>
      <c r="BV68" s="1232"/>
      <c r="BW68" s="1232"/>
      <c r="BX68" s="1232"/>
      <c r="BY68" s="1232"/>
      <c r="BZ68" s="1232"/>
      <c r="CA68" s="1232"/>
      <c r="CB68" s="1232"/>
      <c r="CC68" s="1232"/>
      <c r="CD68" s="1232"/>
      <c r="CE68" s="1232"/>
      <c r="CF68" s="1232"/>
      <c r="CG68" s="1232"/>
      <c r="CH68" s="1232"/>
      <c r="CI68" s="1232"/>
      <c r="CJ68" s="1232"/>
      <c r="CK68" s="1232"/>
      <c r="CL68" s="1232"/>
      <c r="CM68" s="1232"/>
      <c r="CN68" s="1232"/>
      <c r="CO68" s="1232"/>
      <c r="CP68" s="1232"/>
      <c r="CQ68" s="1232"/>
      <c r="CR68" s="1232"/>
      <c r="CS68" s="1232"/>
      <c r="CT68" s="1232"/>
      <c r="CU68" s="1232"/>
      <c r="CV68" s="1232"/>
      <c r="CW68" s="1232"/>
      <c r="CX68" s="1232"/>
      <c r="CY68" s="1232"/>
      <c r="CZ68" s="1232"/>
      <c r="DA68" s="1232"/>
      <c r="DB68" s="1232"/>
      <c r="DC68" s="1233"/>
    </row>
    <row r="69" spans="2:107" ht="13.2" x14ac:dyDescent="0.2">
      <c r="B69" s="259"/>
      <c r="AN69" s="1234"/>
      <c r="AO69" s="1235"/>
      <c r="AP69" s="1235"/>
      <c r="AQ69" s="1235"/>
      <c r="AR69" s="1235"/>
      <c r="AS69" s="1235"/>
      <c r="AT69" s="1235"/>
      <c r="AU69" s="1235"/>
      <c r="AV69" s="1235"/>
      <c r="AW69" s="1235"/>
      <c r="AX69" s="1235"/>
      <c r="AY69" s="1235"/>
      <c r="AZ69" s="1235"/>
      <c r="BA69" s="1235"/>
      <c r="BB69" s="1235"/>
      <c r="BC69" s="1235"/>
      <c r="BD69" s="1235"/>
      <c r="BE69" s="1235"/>
      <c r="BF69" s="1235"/>
      <c r="BG69" s="1235"/>
      <c r="BH69" s="1235"/>
      <c r="BI69" s="1235"/>
      <c r="BJ69" s="1235"/>
      <c r="BK69" s="1235"/>
      <c r="BL69" s="1235"/>
      <c r="BM69" s="1235"/>
      <c r="BN69" s="1235"/>
      <c r="BO69" s="1235"/>
      <c r="BP69" s="1235"/>
      <c r="BQ69" s="1235"/>
      <c r="BR69" s="1235"/>
      <c r="BS69" s="1235"/>
      <c r="BT69" s="1235"/>
      <c r="BU69" s="1235"/>
      <c r="BV69" s="1235"/>
      <c r="BW69" s="1235"/>
      <c r="BX69" s="1235"/>
      <c r="BY69" s="1235"/>
      <c r="BZ69" s="1235"/>
      <c r="CA69" s="1235"/>
      <c r="CB69" s="1235"/>
      <c r="CC69" s="1235"/>
      <c r="CD69" s="1235"/>
      <c r="CE69" s="1235"/>
      <c r="CF69" s="1235"/>
      <c r="CG69" s="1235"/>
      <c r="CH69" s="1235"/>
      <c r="CI69" s="1235"/>
      <c r="CJ69" s="1235"/>
      <c r="CK69" s="1235"/>
      <c r="CL69" s="1235"/>
      <c r="CM69" s="1235"/>
      <c r="CN69" s="1235"/>
      <c r="CO69" s="1235"/>
      <c r="CP69" s="1235"/>
      <c r="CQ69" s="1235"/>
      <c r="CR69" s="1235"/>
      <c r="CS69" s="1235"/>
      <c r="CT69" s="1235"/>
      <c r="CU69" s="1235"/>
      <c r="CV69" s="1235"/>
      <c r="CW69" s="1235"/>
      <c r="CX69" s="1235"/>
      <c r="CY69" s="1235"/>
      <c r="CZ69" s="1235"/>
      <c r="DA69" s="1235"/>
      <c r="DB69" s="1235"/>
      <c r="DC69" s="1236"/>
    </row>
    <row r="70" spans="2:107" ht="13.2" x14ac:dyDescent="0.2">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9"/>
      <c r="G71" s="374"/>
      <c r="I71" s="375"/>
      <c r="J71" s="372"/>
      <c r="K71" s="372"/>
      <c r="L71" s="373"/>
      <c r="M71" s="372"/>
      <c r="N71" s="373"/>
      <c r="AM71" s="374"/>
      <c r="AN71" s="255" t="s">
        <v>612</v>
      </c>
    </row>
    <row r="72" spans="2:107" ht="13.2" x14ac:dyDescent="0.2">
      <c r="B72" s="259"/>
      <c r="G72" s="1237"/>
      <c r="H72" s="1237"/>
      <c r="I72" s="1237"/>
      <c r="J72" s="1237"/>
      <c r="K72" s="360"/>
      <c r="L72" s="360"/>
      <c r="M72" s="361"/>
      <c r="N72" s="361"/>
      <c r="AN72" s="1238"/>
      <c r="AO72" s="1239"/>
      <c r="AP72" s="1239"/>
      <c r="AQ72" s="1239"/>
      <c r="AR72" s="1239"/>
      <c r="AS72" s="1239"/>
      <c r="AT72" s="1239"/>
      <c r="AU72" s="1239"/>
      <c r="AV72" s="1239"/>
      <c r="AW72" s="1239"/>
      <c r="AX72" s="1239"/>
      <c r="AY72" s="1239"/>
      <c r="AZ72" s="1239"/>
      <c r="BA72" s="1239"/>
      <c r="BB72" s="1239"/>
      <c r="BC72" s="1239"/>
      <c r="BD72" s="1239"/>
      <c r="BE72" s="1239"/>
      <c r="BF72" s="1239"/>
      <c r="BG72" s="1239"/>
      <c r="BH72" s="1239"/>
      <c r="BI72" s="1239"/>
      <c r="BJ72" s="1239"/>
      <c r="BK72" s="1239"/>
      <c r="BL72" s="1239"/>
      <c r="BM72" s="1239"/>
      <c r="BN72" s="1239"/>
      <c r="BO72" s="1240"/>
      <c r="BP72" s="1241" t="s">
        <v>565</v>
      </c>
      <c r="BQ72" s="1241"/>
      <c r="BR72" s="1241"/>
      <c r="BS72" s="1241"/>
      <c r="BT72" s="1241"/>
      <c r="BU72" s="1241"/>
      <c r="BV72" s="1241"/>
      <c r="BW72" s="1241"/>
      <c r="BX72" s="1241" t="s">
        <v>566</v>
      </c>
      <c r="BY72" s="1241"/>
      <c r="BZ72" s="1241"/>
      <c r="CA72" s="1241"/>
      <c r="CB72" s="1241"/>
      <c r="CC72" s="1241"/>
      <c r="CD72" s="1241"/>
      <c r="CE72" s="1241"/>
      <c r="CF72" s="1241" t="s">
        <v>567</v>
      </c>
      <c r="CG72" s="1241"/>
      <c r="CH72" s="1241"/>
      <c r="CI72" s="1241"/>
      <c r="CJ72" s="1241"/>
      <c r="CK72" s="1241"/>
      <c r="CL72" s="1241"/>
      <c r="CM72" s="1241"/>
      <c r="CN72" s="1241" t="s">
        <v>568</v>
      </c>
      <c r="CO72" s="1241"/>
      <c r="CP72" s="1241"/>
      <c r="CQ72" s="1241"/>
      <c r="CR72" s="1241"/>
      <c r="CS72" s="1241"/>
      <c r="CT72" s="1241"/>
      <c r="CU72" s="1241"/>
      <c r="CV72" s="1241" t="s">
        <v>569</v>
      </c>
      <c r="CW72" s="1241"/>
      <c r="CX72" s="1241"/>
      <c r="CY72" s="1241"/>
      <c r="CZ72" s="1241"/>
      <c r="DA72" s="1241"/>
      <c r="DB72" s="1241"/>
      <c r="DC72" s="1241"/>
    </row>
    <row r="73" spans="2:107" ht="13.2" x14ac:dyDescent="0.2">
      <c r="B73" s="259"/>
      <c r="G73" s="1247"/>
      <c r="H73" s="1247"/>
      <c r="I73" s="1247"/>
      <c r="J73" s="1247"/>
      <c r="K73" s="1248"/>
      <c r="L73" s="1248"/>
      <c r="M73" s="1248"/>
      <c r="N73" s="1248"/>
      <c r="AM73" s="359"/>
      <c r="AN73" s="1244" t="s">
        <v>613</v>
      </c>
      <c r="AO73" s="1244"/>
      <c r="AP73" s="1244"/>
      <c r="AQ73" s="1244"/>
      <c r="AR73" s="1244"/>
      <c r="AS73" s="1244"/>
      <c r="AT73" s="1244"/>
      <c r="AU73" s="1244"/>
      <c r="AV73" s="1244"/>
      <c r="AW73" s="1244"/>
      <c r="AX73" s="1244"/>
      <c r="AY73" s="1244"/>
      <c r="AZ73" s="1244"/>
      <c r="BA73" s="1244"/>
      <c r="BB73" s="1244" t="s">
        <v>614</v>
      </c>
      <c r="BC73" s="1244"/>
      <c r="BD73" s="1244"/>
      <c r="BE73" s="1244"/>
      <c r="BF73" s="1244"/>
      <c r="BG73" s="1244"/>
      <c r="BH73" s="1244"/>
      <c r="BI73" s="1244"/>
      <c r="BJ73" s="1244"/>
      <c r="BK73" s="1244"/>
      <c r="BL73" s="1244"/>
      <c r="BM73" s="1244"/>
      <c r="BN73" s="1244"/>
      <c r="BO73" s="1244"/>
      <c r="BP73" s="1242"/>
      <c r="BQ73" s="1242"/>
      <c r="BR73" s="1242"/>
      <c r="BS73" s="1242"/>
      <c r="BT73" s="1242"/>
      <c r="BU73" s="1242"/>
      <c r="BV73" s="1242"/>
      <c r="BW73" s="1242"/>
      <c r="BX73" s="1242"/>
      <c r="BY73" s="1242"/>
      <c r="BZ73" s="1242"/>
      <c r="CA73" s="1242"/>
      <c r="CB73" s="1242"/>
      <c r="CC73" s="1242"/>
      <c r="CD73" s="1242"/>
      <c r="CE73" s="1242"/>
      <c r="CF73" s="1242"/>
      <c r="CG73" s="1242"/>
      <c r="CH73" s="1242"/>
      <c r="CI73" s="1242"/>
      <c r="CJ73" s="1242"/>
      <c r="CK73" s="1242"/>
      <c r="CL73" s="1242"/>
      <c r="CM73" s="1242"/>
      <c r="CN73" s="1242"/>
      <c r="CO73" s="1242"/>
      <c r="CP73" s="1242"/>
      <c r="CQ73" s="1242"/>
      <c r="CR73" s="1242"/>
      <c r="CS73" s="1242"/>
      <c r="CT73" s="1242"/>
      <c r="CU73" s="1242"/>
      <c r="CV73" s="1242"/>
      <c r="CW73" s="1242"/>
      <c r="CX73" s="1242"/>
      <c r="CY73" s="1242"/>
      <c r="CZ73" s="1242"/>
      <c r="DA73" s="1242"/>
      <c r="DB73" s="1242"/>
      <c r="DC73" s="1242"/>
    </row>
    <row r="74" spans="2:107" ht="13.2" x14ac:dyDescent="0.2">
      <c r="B74" s="259"/>
      <c r="G74" s="1247"/>
      <c r="H74" s="1247"/>
      <c r="I74" s="1247"/>
      <c r="J74" s="1247"/>
      <c r="K74" s="1248"/>
      <c r="L74" s="1248"/>
      <c r="M74" s="1248"/>
      <c r="N74" s="1248"/>
      <c r="AM74" s="359"/>
      <c r="AN74" s="1244"/>
      <c r="AO74" s="1244"/>
      <c r="AP74" s="1244"/>
      <c r="AQ74" s="1244"/>
      <c r="AR74" s="1244"/>
      <c r="AS74" s="1244"/>
      <c r="AT74" s="1244"/>
      <c r="AU74" s="1244"/>
      <c r="AV74" s="1244"/>
      <c r="AW74" s="1244"/>
      <c r="AX74" s="1244"/>
      <c r="AY74" s="1244"/>
      <c r="AZ74" s="1244"/>
      <c r="BA74" s="1244"/>
      <c r="BB74" s="1244"/>
      <c r="BC74" s="1244"/>
      <c r="BD74" s="1244"/>
      <c r="BE74" s="1244"/>
      <c r="BF74" s="1244"/>
      <c r="BG74" s="1244"/>
      <c r="BH74" s="1244"/>
      <c r="BI74" s="1244"/>
      <c r="BJ74" s="1244"/>
      <c r="BK74" s="1244"/>
      <c r="BL74" s="1244"/>
      <c r="BM74" s="1244"/>
      <c r="BN74" s="1244"/>
      <c r="BO74" s="1244"/>
      <c r="BP74" s="1242"/>
      <c r="BQ74" s="1242"/>
      <c r="BR74" s="1242"/>
      <c r="BS74" s="1242"/>
      <c r="BT74" s="1242"/>
      <c r="BU74" s="1242"/>
      <c r="BV74" s="1242"/>
      <c r="BW74" s="1242"/>
      <c r="BX74" s="1242"/>
      <c r="BY74" s="1242"/>
      <c r="BZ74" s="1242"/>
      <c r="CA74" s="1242"/>
      <c r="CB74" s="1242"/>
      <c r="CC74" s="1242"/>
      <c r="CD74" s="1242"/>
      <c r="CE74" s="1242"/>
      <c r="CF74" s="1242"/>
      <c r="CG74" s="1242"/>
      <c r="CH74" s="1242"/>
      <c r="CI74" s="1242"/>
      <c r="CJ74" s="1242"/>
      <c r="CK74" s="1242"/>
      <c r="CL74" s="1242"/>
      <c r="CM74" s="1242"/>
      <c r="CN74" s="1242"/>
      <c r="CO74" s="1242"/>
      <c r="CP74" s="1242"/>
      <c r="CQ74" s="1242"/>
      <c r="CR74" s="1242"/>
      <c r="CS74" s="1242"/>
      <c r="CT74" s="1242"/>
      <c r="CU74" s="1242"/>
      <c r="CV74" s="1242"/>
      <c r="CW74" s="1242"/>
      <c r="CX74" s="1242"/>
      <c r="CY74" s="1242"/>
      <c r="CZ74" s="1242"/>
      <c r="DA74" s="1242"/>
      <c r="DB74" s="1242"/>
      <c r="DC74" s="1242"/>
    </row>
    <row r="75" spans="2:107" ht="13.2" x14ac:dyDescent="0.2">
      <c r="B75" s="259"/>
      <c r="G75" s="1247"/>
      <c r="H75" s="1247"/>
      <c r="I75" s="1237"/>
      <c r="J75" s="1237"/>
      <c r="K75" s="1243"/>
      <c r="L75" s="1243"/>
      <c r="M75" s="1243"/>
      <c r="N75" s="1243"/>
      <c r="AM75" s="359"/>
      <c r="AN75" s="1244"/>
      <c r="AO75" s="1244"/>
      <c r="AP75" s="1244"/>
      <c r="AQ75" s="1244"/>
      <c r="AR75" s="1244"/>
      <c r="AS75" s="1244"/>
      <c r="AT75" s="1244"/>
      <c r="AU75" s="1244"/>
      <c r="AV75" s="1244"/>
      <c r="AW75" s="1244"/>
      <c r="AX75" s="1244"/>
      <c r="AY75" s="1244"/>
      <c r="AZ75" s="1244"/>
      <c r="BA75" s="1244"/>
      <c r="BB75" s="1244" t="s">
        <v>619</v>
      </c>
      <c r="BC75" s="1244"/>
      <c r="BD75" s="1244"/>
      <c r="BE75" s="1244"/>
      <c r="BF75" s="1244"/>
      <c r="BG75" s="1244"/>
      <c r="BH75" s="1244"/>
      <c r="BI75" s="1244"/>
      <c r="BJ75" s="1244"/>
      <c r="BK75" s="1244"/>
      <c r="BL75" s="1244"/>
      <c r="BM75" s="1244"/>
      <c r="BN75" s="1244"/>
      <c r="BO75" s="1244"/>
      <c r="BP75" s="1242">
        <v>2.4</v>
      </c>
      <c r="BQ75" s="1242"/>
      <c r="BR75" s="1242"/>
      <c r="BS75" s="1242"/>
      <c r="BT75" s="1242"/>
      <c r="BU75" s="1242"/>
      <c r="BV75" s="1242"/>
      <c r="BW75" s="1242"/>
      <c r="BX75" s="1242">
        <v>3.3</v>
      </c>
      <c r="BY75" s="1242"/>
      <c r="BZ75" s="1242"/>
      <c r="CA75" s="1242"/>
      <c r="CB75" s="1242"/>
      <c r="CC75" s="1242"/>
      <c r="CD75" s="1242"/>
      <c r="CE75" s="1242"/>
      <c r="CF75" s="1242">
        <v>4.8</v>
      </c>
      <c r="CG75" s="1242"/>
      <c r="CH75" s="1242"/>
      <c r="CI75" s="1242"/>
      <c r="CJ75" s="1242"/>
      <c r="CK75" s="1242"/>
      <c r="CL75" s="1242"/>
      <c r="CM75" s="1242"/>
      <c r="CN75" s="1242">
        <v>5.6</v>
      </c>
      <c r="CO75" s="1242"/>
      <c r="CP75" s="1242"/>
      <c r="CQ75" s="1242"/>
      <c r="CR75" s="1242"/>
      <c r="CS75" s="1242"/>
      <c r="CT75" s="1242"/>
      <c r="CU75" s="1242"/>
      <c r="CV75" s="1242">
        <v>5.8</v>
      </c>
      <c r="CW75" s="1242"/>
      <c r="CX75" s="1242"/>
      <c r="CY75" s="1242"/>
      <c r="CZ75" s="1242"/>
      <c r="DA75" s="1242"/>
      <c r="DB75" s="1242"/>
      <c r="DC75" s="1242"/>
    </row>
    <row r="76" spans="2:107" ht="13.2" x14ac:dyDescent="0.2">
      <c r="B76" s="259"/>
      <c r="G76" s="1247"/>
      <c r="H76" s="1247"/>
      <c r="I76" s="1237"/>
      <c r="J76" s="1237"/>
      <c r="K76" s="1243"/>
      <c r="L76" s="1243"/>
      <c r="M76" s="1243"/>
      <c r="N76" s="1243"/>
      <c r="AM76" s="359"/>
      <c r="AN76" s="1244"/>
      <c r="AO76" s="1244"/>
      <c r="AP76" s="1244"/>
      <c r="AQ76" s="1244"/>
      <c r="AR76" s="1244"/>
      <c r="AS76" s="1244"/>
      <c r="AT76" s="1244"/>
      <c r="AU76" s="1244"/>
      <c r="AV76" s="1244"/>
      <c r="AW76" s="1244"/>
      <c r="AX76" s="1244"/>
      <c r="AY76" s="1244"/>
      <c r="AZ76" s="1244"/>
      <c r="BA76" s="1244"/>
      <c r="BB76" s="1244"/>
      <c r="BC76" s="1244"/>
      <c r="BD76" s="1244"/>
      <c r="BE76" s="1244"/>
      <c r="BF76" s="1244"/>
      <c r="BG76" s="1244"/>
      <c r="BH76" s="1244"/>
      <c r="BI76" s="1244"/>
      <c r="BJ76" s="1244"/>
      <c r="BK76" s="1244"/>
      <c r="BL76" s="1244"/>
      <c r="BM76" s="1244"/>
      <c r="BN76" s="1244"/>
      <c r="BO76" s="1244"/>
      <c r="BP76" s="1242"/>
      <c r="BQ76" s="1242"/>
      <c r="BR76" s="1242"/>
      <c r="BS76" s="1242"/>
      <c r="BT76" s="1242"/>
      <c r="BU76" s="1242"/>
      <c r="BV76" s="1242"/>
      <c r="BW76" s="1242"/>
      <c r="BX76" s="1242"/>
      <c r="BY76" s="1242"/>
      <c r="BZ76" s="1242"/>
      <c r="CA76" s="1242"/>
      <c r="CB76" s="1242"/>
      <c r="CC76" s="1242"/>
      <c r="CD76" s="1242"/>
      <c r="CE76" s="1242"/>
      <c r="CF76" s="1242"/>
      <c r="CG76" s="1242"/>
      <c r="CH76" s="1242"/>
      <c r="CI76" s="1242"/>
      <c r="CJ76" s="1242"/>
      <c r="CK76" s="1242"/>
      <c r="CL76" s="1242"/>
      <c r="CM76" s="1242"/>
      <c r="CN76" s="1242"/>
      <c r="CO76" s="1242"/>
      <c r="CP76" s="1242"/>
      <c r="CQ76" s="1242"/>
      <c r="CR76" s="1242"/>
      <c r="CS76" s="1242"/>
      <c r="CT76" s="1242"/>
      <c r="CU76" s="1242"/>
      <c r="CV76" s="1242"/>
      <c r="CW76" s="1242"/>
      <c r="CX76" s="1242"/>
      <c r="CY76" s="1242"/>
      <c r="CZ76" s="1242"/>
      <c r="DA76" s="1242"/>
      <c r="DB76" s="1242"/>
      <c r="DC76" s="1242"/>
    </row>
    <row r="77" spans="2:107" ht="13.2" x14ac:dyDescent="0.2">
      <c r="B77" s="259"/>
      <c r="G77" s="1237"/>
      <c r="H77" s="1237"/>
      <c r="I77" s="1237"/>
      <c r="J77" s="1237"/>
      <c r="K77" s="1248"/>
      <c r="L77" s="1248"/>
      <c r="M77" s="1248"/>
      <c r="N77" s="1248"/>
      <c r="AN77" s="1241" t="s">
        <v>616</v>
      </c>
      <c r="AO77" s="1241"/>
      <c r="AP77" s="1241"/>
      <c r="AQ77" s="1241"/>
      <c r="AR77" s="1241"/>
      <c r="AS77" s="1241"/>
      <c r="AT77" s="1241"/>
      <c r="AU77" s="1241"/>
      <c r="AV77" s="1241"/>
      <c r="AW77" s="1241"/>
      <c r="AX77" s="1241"/>
      <c r="AY77" s="1241"/>
      <c r="AZ77" s="1241"/>
      <c r="BA77" s="1241"/>
      <c r="BB77" s="1244" t="s">
        <v>614</v>
      </c>
      <c r="BC77" s="1244"/>
      <c r="BD77" s="1244"/>
      <c r="BE77" s="1244"/>
      <c r="BF77" s="1244"/>
      <c r="BG77" s="1244"/>
      <c r="BH77" s="1244"/>
      <c r="BI77" s="1244"/>
      <c r="BJ77" s="1244"/>
      <c r="BK77" s="1244"/>
      <c r="BL77" s="1244"/>
      <c r="BM77" s="1244"/>
      <c r="BN77" s="1244"/>
      <c r="BO77" s="1244"/>
      <c r="BP77" s="1242">
        <v>0</v>
      </c>
      <c r="BQ77" s="1242"/>
      <c r="BR77" s="1242"/>
      <c r="BS77" s="1242"/>
      <c r="BT77" s="1242"/>
      <c r="BU77" s="1242"/>
      <c r="BV77" s="1242"/>
      <c r="BW77" s="1242"/>
      <c r="BX77" s="1242">
        <v>0</v>
      </c>
      <c r="BY77" s="1242"/>
      <c r="BZ77" s="1242"/>
      <c r="CA77" s="1242"/>
      <c r="CB77" s="1242"/>
      <c r="CC77" s="1242"/>
      <c r="CD77" s="1242"/>
      <c r="CE77" s="1242"/>
      <c r="CF77" s="1242">
        <v>0</v>
      </c>
      <c r="CG77" s="1242"/>
      <c r="CH77" s="1242"/>
      <c r="CI77" s="1242"/>
      <c r="CJ77" s="1242"/>
      <c r="CK77" s="1242"/>
      <c r="CL77" s="1242"/>
      <c r="CM77" s="1242"/>
      <c r="CN77" s="1242">
        <v>0</v>
      </c>
      <c r="CO77" s="1242"/>
      <c r="CP77" s="1242"/>
      <c r="CQ77" s="1242"/>
      <c r="CR77" s="1242"/>
      <c r="CS77" s="1242"/>
      <c r="CT77" s="1242"/>
      <c r="CU77" s="1242"/>
      <c r="CV77" s="1242">
        <v>0</v>
      </c>
      <c r="CW77" s="1242"/>
      <c r="CX77" s="1242"/>
      <c r="CY77" s="1242"/>
      <c r="CZ77" s="1242"/>
      <c r="DA77" s="1242"/>
      <c r="DB77" s="1242"/>
      <c r="DC77" s="1242"/>
    </row>
    <row r="78" spans="2:107" ht="13.2" x14ac:dyDescent="0.2">
      <c r="B78" s="259"/>
      <c r="G78" s="1237"/>
      <c r="H78" s="1237"/>
      <c r="I78" s="1237"/>
      <c r="J78" s="1237"/>
      <c r="K78" s="1248"/>
      <c r="L78" s="1248"/>
      <c r="M78" s="1248"/>
      <c r="N78" s="1248"/>
      <c r="AN78" s="1241"/>
      <c r="AO78" s="1241"/>
      <c r="AP78" s="1241"/>
      <c r="AQ78" s="1241"/>
      <c r="AR78" s="1241"/>
      <c r="AS78" s="1241"/>
      <c r="AT78" s="1241"/>
      <c r="AU78" s="1241"/>
      <c r="AV78" s="1241"/>
      <c r="AW78" s="1241"/>
      <c r="AX78" s="1241"/>
      <c r="AY78" s="1241"/>
      <c r="AZ78" s="1241"/>
      <c r="BA78" s="1241"/>
      <c r="BB78" s="1244"/>
      <c r="BC78" s="1244"/>
      <c r="BD78" s="1244"/>
      <c r="BE78" s="1244"/>
      <c r="BF78" s="1244"/>
      <c r="BG78" s="1244"/>
      <c r="BH78" s="1244"/>
      <c r="BI78" s="1244"/>
      <c r="BJ78" s="1244"/>
      <c r="BK78" s="1244"/>
      <c r="BL78" s="1244"/>
      <c r="BM78" s="1244"/>
      <c r="BN78" s="1244"/>
      <c r="BO78" s="1244"/>
      <c r="BP78" s="1242"/>
      <c r="BQ78" s="1242"/>
      <c r="BR78" s="1242"/>
      <c r="BS78" s="1242"/>
      <c r="BT78" s="1242"/>
      <c r="BU78" s="1242"/>
      <c r="BV78" s="1242"/>
      <c r="BW78" s="1242"/>
      <c r="BX78" s="1242"/>
      <c r="BY78" s="1242"/>
      <c r="BZ78" s="1242"/>
      <c r="CA78" s="1242"/>
      <c r="CB78" s="1242"/>
      <c r="CC78" s="1242"/>
      <c r="CD78" s="1242"/>
      <c r="CE78" s="1242"/>
      <c r="CF78" s="1242"/>
      <c r="CG78" s="1242"/>
      <c r="CH78" s="1242"/>
      <c r="CI78" s="1242"/>
      <c r="CJ78" s="1242"/>
      <c r="CK78" s="1242"/>
      <c r="CL78" s="1242"/>
      <c r="CM78" s="1242"/>
      <c r="CN78" s="1242"/>
      <c r="CO78" s="1242"/>
      <c r="CP78" s="1242"/>
      <c r="CQ78" s="1242"/>
      <c r="CR78" s="1242"/>
      <c r="CS78" s="1242"/>
      <c r="CT78" s="1242"/>
      <c r="CU78" s="1242"/>
      <c r="CV78" s="1242"/>
      <c r="CW78" s="1242"/>
      <c r="CX78" s="1242"/>
      <c r="CY78" s="1242"/>
      <c r="CZ78" s="1242"/>
      <c r="DA78" s="1242"/>
      <c r="DB78" s="1242"/>
      <c r="DC78" s="1242"/>
    </row>
    <row r="79" spans="2:107" ht="13.2" x14ac:dyDescent="0.2">
      <c r="B79" s="259"/>
      <c r="G79" s="1237"/>
      <c r="H79" s="1237"/>
      <c r="I79" s="1246"/>
      <c r="J79" s="1246"/>
      <c r="K79" s="1249"/>
      <c r="L79" s="1249"/>
      <c r="M79" s="1249"/>
      <c r="N79" s="1249"/>
      <c r="AN79" s="1241"/>
      <c r="AO79" s="1241"/>
      <c r="AP79" s="1241"/>
      <c r="AQ79" s="1241"/>
      <c r="AR79" s="1241"/>
      <c r="AS79" s="1241"/>
      <c r="AT79" s="1241"/>
      <c r="AU79" s="1241"/>
      <c r="AV79" s="1241"/>
      <c r="AW79" s="1241"/>
      <c r="AX79" s="1241"/>
      <c r="AY79" s="1241"/>
      <c r="AZ79" s="1241"/>
      <c r="BA79" s="1241"/>
      <c r="BB79" s="1244" t="s">
        <v>619</v>
      </c>
      <c r="BC79" s="1244"/>
      <c r="BD79" s="1244"/>
      <c r="BE79" s="1244"/>
      <c r="BF79" s="1244"/>
      <c r="BG79" s="1244"/>
      <c r="BH79" s="1244"/>
      <c r="BI79" s="1244"/>
      <c r="BJ79" s="1244"/>
      <c r="BK79" s="1244"/>
      <c r="BL79" s="1244"/>
      <c r="BM79" s="1244"/>
      <c r="BN79" s="1244"/>
      <c r="BO79" s="1244"/>
      <c r="BP79" s="1242">
        <v>7.4</v>
      </c>
      <c r="BQ79" s="1242"/>
      <c r="BR79" s="1242"/>
      <c r="BS79" s="1242"/>
      <c r="BT79" s="1242"/>
      <c r="BU79" s="1242"/>
      <c r="BV79" s="1242"/>
      <c r="BW79" s="1242"/>
      <c r="BX79" s="1242">
        <v>7.4</v>
      </c>
      <c r="BY79" s="1242"/>
      <c r="BZ79" s="1242"/>
      <c r="CA79" s="1242"/>
      <c r="CB79" s="1242"/>
      <c r="CC79" s="1242"/>
      <c r="CD79" s="1242"/>
      <c r="CE79" s="1242"/>
      <c r="CF79" s="1242">
        <v>8</v>
      </c>
      <c r="CG79" s="1242"/>
      <c r="CH79" s="1242"/>
      <c r="CI79" s="1242"/>
      <c r="CJ79" s="1242"/>
      <c r="CK79" s="1242"/>
      <c r="CL79" s="1242"/>
      <c r="CM79" s="1242"/>
      <c r="CN79" s="1242">
        <v>6.6</v>
      </c>
      <c r="CO79" s="1242"/>
      <c r="CP79" s="1242"/>
      <c r="CQ79" s="1242"/>
      <c r="CR79" s="1242"/>
      <c r="CS79" s="1242"/>
      <c r="CT79" s="1242"/>
      <c r="CU79" s="1242"/>
      <c r="CV79" s="1242">
        <v>6.8</v>
      </c>
      <c r="CW79" s="1242"/>
      <c r="CX79" s="1242"/>
      <c r="CY79" s="1242"/>
      <c r="CZ79" s="1242"/>
      <c r="DA79" s="1242"/>
      <c r="DB79" s="1242"/>
      <c r="DC79" s="1242"/>
    </row>
    <row r="80" spans="2:107" ht="13.2" x14ac:dyDescent="0.2">
      <c r="B80" s="259"/>
      <c r="G80" s="1237"/>
      <c r="H80" s="1237"/>
      <c r="I80" s="1246"/>
      <c r="J80" s="1246"/>
      <c r="K80" s="1249"/>
      <c r="L80" s="1249"/>
      <c r="M80" s="1249"/>
      <c r="N80" s="1249"/>
      <c r="AN80" s="1241"/>
      <c r="AO80" s="1241"/>
      <c r="AP80" s="1241"/>
      <c r="AQ80" s="1241"/>
      <c r="AR80" s="1241"/>
      <c r="AS80" s="1241"/>
      <c r="AT80" s="1241"/>
      <c r="AU80" s="1241"/>
      <c r="AV80" s="1241"/>
      <c r="AW80" s="1241"/>
      <c r="AX80" s="1241"/>
      <c r="AY80" s="1241"/>
      <c r="AZ80" s="1241"/>
      <c r="BA80" s="1241"/>
      <c r="BB80" s="1244"/>
      <c r="BC80" s="1244"/>
      <c r="BD80" s="1244"/>
      <c r="BE80" s="1244"/>
      <c r="BF80" s="1244"/>
      <c r="BG80" s="1244"/>
      <c r="BH80" s="1244"/>
      <c r="BI80" s="1244"/>
      <c r="BJ80" s="1244"/>
      <c r="BK80" s="1244"/>
      <c r="BL80" s="1244"/>
      <c r="BM80" s="1244"/>
      <c r="BN80" s="1244"/>
      <c r="BO80" s="1244"/>
      <c r="BP80" s="1242"/>
      <c r="BQ80" s="1242"/>
      <c r="BR80" s="1242"/>
      <c r="BS80" s="1242"/>
      <c r="BT80" s="1242"/>
      <c r="BU80" s="1242"/>
      <c r="BV80" s="1242"/>
      <c r="BW80" s="1242"/>
      <c r="BX80" s="1242"/>
      <c r="BY80" s="1242"/>
      <c r="BZ80" s="1242"/>
      <c r="CA80" s="1242"/>
      <c r="CB80" s="1242"/>
      <c r="CC80" s="1242"/>
      <c r="CD80" s="1242"/>
      <c r="CE80" s="1242"/>
      <c r="CF80" s="1242"/>
      <c r="CG80" s="1242"/>
      <c r="CH80" s="1242"/>
      <c r="CI80" s="1242"/>
      <c r="CJ80" s="1242"/>
      <c r="CK80" s="1242"/>
      <c r="CL80" s="1242"/>
      <c r="CM80" s="1242"/>
      <c r="CN80" s="1242"/>
      <c r="CO80" s="1242"/>
      <c r="CP80" s="1242"/>
      <c r="CQ80" s="1242"/>
      <c r="CR80" s="1242"/>
      <c r="CS80" s="1242"/>
      <c r="CT80" s="1242"/>
      <c r="CU80" s="1242"/>
      <c r="CV80" s="1242"/>
      <c r="CW80" s="1242"/>
      <c r="CX80" s="1242"/>
      <c r="CY80" s="1242"/>
      <c r="CZ80" s="1242"/>
      <c r="DA80" s="1242"/>
      <c r="DB80" s="1242"/>
      <c r="DC80" s="1242"/>
    </row>
    <row r="81" spans="2:109" ht="13.2" x14ac:dyDescent="0.2">
      <c r="B81" s="259"/>
    </row>
    <row r="82" spans="2:109" ht="16.2" x14ac:dyDescent="0.2">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vKRzW9eeY0Eu6ZxpXzrrAqUKEY1ehTxBFnBkf4ieEv12VRKMZdrVmidlXMxEY+5gr7vC2LxAFxjE6xKUIKpxgg==" saltValue="EuRDnmQTFBm71JIk4ImkRQ=="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R125"/>
  <sheetViews>
    <sheetView showGridLines="0" topLeftCell="A78" zoomScale="70" zoomScaleNormal="70" zoomScaleSheetLayoutView="70" workbookViewId="0">
      <selection activeCell="AN70" sqref="AN70"/>
    </sheetView>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512</v>
      </c>
    </row>
  </sheetData>
  <sheetProtection algorithmName="SHA-512" hashValue="TLonjx6usMT0LuIdDXsI/FyWftaOexzP/P52pPLXT54z8ebrjlHWRDEMajL1/SoGW7DQ9tI2nfklmkRGIAmDMw==" saltValue="kNQ/BpeKxujAmJjGKsg5Yg=="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DR125"/>
  <sheetViews>
    <sheetView showGridLines="0" zoomScale="70" zoomScaleNormal="7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512</v>
      </c>
    </row>
  </sheetData>
  <sheetProtection algorithmName="SHA-512" hashValue="4DEj6pgbZeJNy6hVUt0K4JzHqc8MzDqeXl3LoRO5pkNFeSwTXTddmTgFYd7Sf3fbzayeuIlS/F2mCAM7VmG3BA==" saltValue="1Q3C80wAzL4lFSMhcrF/fA=="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53</v>
      </c>
      <c r="E2" s="147"/>
      <c r="F2" s="148" t="s">
        <v>562</v>
      </c>
      <c r="G2" s="149"/>
      <c r="H2" s="150"/>
    </row>
    <row r="3" spans="1:8" x14ac:dyDescent="0.2">
      <c r="A3" s="146" t="s">
        <v>555</v>
      </c>
      <c r="B3" s="151"/>
      <c r="C3" s="152"/>
      <c r="D3" s="153">
        <v>1218681</v>
      </c>
      <c r="E3" s="154"/>
      <c r="F3" s="155">
        <v>289738</v>
      </c>
      <c r="G3" s="156"/>
      <c r="H3" s="157"/>
    </row>
    <row r="4" spans="1:8" x14ac:dyDescent="0.2">
      <c r="A4" s="158"/>
      <c r="B4" s="159"/>
      <c r="C4" s="160"/>
      <c r="D4" s="161">
        <v>361079</v>
      </c>
      <c r="E4" s="162"/>
      <c r="F4" s="163">
        <v>156238</v>
      </c>
      <c r="G4" s="164"/>
      <c r="H4" s="165"/>
    </row>
    <row r="5" spans="1:8" x14ac:dyDescent="0.2">
      <c r="A5" s="146" t="s">
        <v>557</v>
      </c>
      <c r="B5" s="151"/>
      <c r="C5" s="152"/>
      <c r="D5" s="153">
        <v>800739</v>
      </c>
      <c r="E5" s="154"/>
      <c r="F5" s="155">
        <v>316937</v>
      </c>
      <c r="G5" s="156"/>
      <c r="H5" s="157"/>
    </row>
    <row r="6" spans="1:8" x14ac:dyDescent="0.2">
      <c r="A6" s="158"/>
      <c r="B6" s="159"/>
      <c r="C6" s="160"/>
      <c r="D6" s="161">
        <v>757500</v>
      </c>
      <c r="E6" s="162"/>
      <c r="F6" s="163">
        <v>199150</v>
      </c>
      <c r="G6" s="164"/>
      <c r="H6" s="165"/>
    </row>
    <row r="7" spans="1:8" x14ac:dyDescent="0.2">
      <c r="A7" s="146" t="s">
        <v>558</v>
      </c>
      <c r="B7" s="151"/>
      <c r="C7" s="152"/>
      <c r="D7" s="153">
        <v>1659147</v>
      </c>
      <c r="E7" s="154"/>
      <c r="F7" s="155">
        <v>332350</v>
      </c>
      <c r="G7" s="156"/>
      <c r="H7" s="157"/>
    </row>
    <row r="8" spans="1:8" x14ac:dyDescent="0.2">
      <c r="A8" s="158"/>
      <c r="B8" s="159"/>
      <c r="C8" s="160"/>
      <c r="D8" s="161">
        <v>1569785</v>
      </c>
      <c r="E8" s="162"/>
      <c r="F8" s="163">
        <v>200453</v>
      </c>
      <c r="G8" s="164"/>
      <c r="H8" s="165"/>
    </row>
    <row r="9" spans="1:8" x14ac:dyDescent="0.2">
      <c r="A9" s="146" t="s">
        <v>559</v>
      </c>
      <c r="B9" s="151"/>
      <c r="C9" s="152"/>
      <c r="D9" s="153">
        <v>772826</v>
      </c>
      <c r="E9" s="154"/>
      <c r="F9" s="155">
        <v>362690</v>
      </c>
      <c r="G9" s="156"/>
      <c r="H9" s="157"/>
    </row>
    <row r="10" spans="1:8" x14ac:dyDescent="0.2">
      <c r="A10" s="158"/>
      <c r="B10" s="159"/>
      <c r="C10" s="160"/>
      <c r="D10" s="161">
        <v>469452</v>
      </c>
      <c r="E10" s="162"/>
      <c r="F10" s="163">
        <v>172580</v>
      </c>
      <c r="G10" s="164"/>
      <c r="H10" s="165"/>
    </row>
    <row r="11" spans="1:8" x14ac:dyDescent="0.2">
      <c r="A11" s="146" t="s">
        <v>560</v>
      </c>
      <c r="B11" s="151"/>
      <c r="C11" s="152"/>
      <c r="D11" s="153">
        <v>1417788</v>
      </c>
      <c r="E11" s="154"/>
      <c r="F11" s="155">
        <v>296093</v>
      </c>
      <c r="G11" s="156"/>
      <c r="H11" s="157"/>
    </row>
    <row r="12" spans="1:8" x14ac:dyDescent="0.2">
      <c r="A12" s="158"/>
      <c r="B12" s="159"/>
      <c r="C12" s="166"/>
      <c r="D12" s="161">
        <v>547223</v>
      </c>
      <c r="E12" s="162"/>
      <c r="F12" s="163">
        <v>140545</v>
      </c>
      <c r="G12" s="164"/>
      <c r="H12" s="165"/>
    </row>
    <row r="13" spans="1:8" x14ac:dyDescent="0.2">
      <c r="A13" s="146"/>
      <c r="B13" s="151"/>
      <c r="C13" s="152"/>
      <c r="D13" s="153">
        <v>1173836</v>
      </c>
      <c r="E13" s="154"/>
      <c r="F13" s="155">
        <v>319562</v>
      </c>
      <c r="G13" s="167"/>
      <c r="H13" s="157"/>
    </row>
    <row r="14" spans="1:8" x14ac:dyDescent="0.2">
      <c r="A14" s="158"/>
      <c r="B14" s="159"/>
      <c r="C14" s="160"/>
      <c r="D14" s="161">
        <v>741008</v>
      </c>
      <c r="E14" s="162"/>
      <c r="F14" s="163">
        <v>173793</v>
      </c>
      <c r="G14" s="164"/>
      <c r="H14" s="165"/>
    </row>
    <row r="17" spans="1:11" x14ac:dyDescent="0.2">
      <c r="A17" s="142" t="s">
        <v>54</v>
      </c>
    </row>
    <row r="18" spans="1:11" x14ac:dyDescent="0.2">
      <c r="A18" s="168"/>
      <c r="B18" s="168" t="str">
        <f>実質収支比率等に係る経年分析!F$46</f>
        <v>H30</v>
      </c>
      <c r="C18" s="168" t="str">
        <f>実質収支比率等に係る経年分析!G$46</f>
        <v>R01</v>
      </c>
      <c r="D18" s="168" t="str">
        <f>実質収支比率等に係る経年分析!H$46</f>
        <v>R02</v>
      </c>
      <c r="E18" s="168" t="str">
        <f>実質収支比率等に係る経年分析!I$46</f>
        <v>R03</v>
      </c>
      <c r="F18" s="168" t="str">
        <f>実質収支比率等に係る経年分析!J$46</f>
        <v>R04</v>
      </c>
    </row>
    <row r="19" spans="1:11" x14ac:dyDescent="0.2">
      <c r="A19" s="168" t="s">
        <v>55</v>
      </c>
      <c r="B19" s="168">
        <f>ROUND(VALUE(SUBSTITUTE(実質収支比率等に係る経年分析!F$48,"▲","-")),2)</f>
        <v>10.83</v>
      </c>
      <c r="C19" s="168">
        <f>ROUND(VALUE(SUBSTITUTE(実質収支比率等に係る経年分析!G$48,"▲","-")),2)</f>
        <v>14.82</v>
      </c>
      <c r="D19" s="168">
        <f>ROUND(VALUE(SUBSTITUTE(実質収支比率等に係る経年分析!H$48,"▲","-")),2)</f>
        <v>5.43</v>
      </c>
      <c r="E19" s="168">
        <f>ROUND(VALUE(SUBSTITUTE(実質収支比率等に係る経年分析!I$48,"▲","-")),2)</f>
        <v>27.89</v>
      </c>
      <c r="F19" s="168">
        <f>ROUND(VALUE(SUBSTITUTE(実質収支比率等に係る経年分析!J$48,"▲","-")),2)</f>
        <v>22.54</v>
      </c>
    </row>
    <row r="20" spans="1:11" x14ac:dyDescent="0.2">
      <c r="A20" s="168" t="s">
        <v>56</v>
      </c>
      <c r="B20" s="168">
        <f>ROUND(VALUE(SUBSTITUTE(実質収支比率等に係る経年分析!F$47,"▲","-")),2)</f>
        <v>327.52</v>
      </c>
      <c r="C20" s="168">
        <f>ROUND(VALUE(SUBSTITUTE(実質収支比率等に係る経年分析!G$47,"▲","-")),2)</f>
        <v>416.45</v>
      </c>
      <c r="D20" s="168">
        <f>ROUND(VALUE(SUBSTITUTE(実質収支比率等に係る経年分析!H$47,"▲","-")),2)</f>
        <v>309.06</v>
      </c>
      <c r="E20" s="168">
        <f>ROUND(VALUE(SUBSTITUTE(実質収支比率等に係る経年分析!I$47,"▲","-")),2)</f>
        <v>227.83</v>
      </c>
      <c r="F20" s="168">
        <f>ROUND(VALUE(SUBSTITUTE(実質収支比率等に係る経年分析!J$47,"▲","-")),2)</f>
        <v>235.1</v>
      </c>
    </row>
    <row r="21" spans="1:11" x14ac:dyDescent="0.2">
      <c r="A21" s="168" t="s">
        <v>57</v>
      </c>
      <c r="B21" s="168">
        <f>IF(ISNUMBER(VALUE(SUBSTITUTE(実質収支比率等に係る経年分析!F$49,"▲","-"))),ROUND(VALUE(SUBSTITUTE(実質収支比率等に係る経年分析!F$49,"▲","-")),2),NA())</f>
        <v>44.35</v>
      </c>
      <c r="C21" s="168">
        <f>IF(ISNUMBER(VALUE(SUBSTITUTE(実質収支比率等に係る経年分析!G$49,"▲","-"))),ROUND(VALUE(SUBSTITUTE(実質収支比率等に係る経年分析!G$49,"▲","-")),2),NA())</f>
        <v>93.91</v>
      </c>
      <c r="D21" s="168">
        <f>IF(ISNUMBER(VALUE(SUBSTITUTE(実質収支比率等に係る経年分析!H$49,"▲","-"))),ROUND(VALUE(SUBSTITUTE(実質収支比率等に係る経年分析!H$49,"▲","-")),2),NA())</f>
        <v>-92.55</v>
      </c>
      <c r="E21" s="168">
        <f>IF(ISNUMBER(VALUE(SUBSTITUTE(実質収支比率等に係る経年分析!I$49,"▲","-"))),ROUND(VALUE(SUBSTITUTE(実質収支比率等に係る経年分析!I$49,"▲","-")),2),NA())</f>
        <v>-15.03</v>
      </c>
      <c r="F21" s="168">
        <f>IF(ISNUMBER(VALUE(SUBSTITUTE(実質収支比率等に係る経年分析!J$49,"▲","-"))),ROUND(VALUE(SUBSTITUTE(実質収支比率等に係る経年分析!J$49,"▲","-")),2),NA())</f>
        <v>0.54</v>
      </c>
    </row>
    <row r="24" spans="1:11" x14ac:dyDescent="0.2">
      <c r="A24" s="142" t="s">
        <v>58</v>
      </c>
    </row>
    <row r="25" spans="1:11" x14ac:dyDescent="0.2">
      <c r="A25" s="169"/>
      <c r="B25" s="169" t="str">
        <f>連結実質赤字比率に係る赤字・黒字の構成分析!F$33</f>
        <v>H30</v>
      </c>
      <c r="C25" s="169"/>
      <c r="D25" s="169" t="str">
        <f>連結実質赤字比率に係る赤字・黒字の構成分析!G$33</f>
        <v>R01</v>
      </c>
      <c r="E25" s="169"/>
      <c r="F25" s="169" t="str">
        <f>連結実質赤字比率に係る赤字・黒字の構成分析!H$33</f>
        <v>R02</v>
      </c>
      <c r="G25" s="169"/>
      <c r="H25" s="169" t="str">
        <f>連結実質赤字比率に係る赤字・黒字の構成分析!I$33</f>
        <v>R03</v>
      </c>
      <c r="I25" s="169"/>
      <c r="J25" s="169" t="str">
        <f>連結実質赤字比率に係る赤字・黒字の構成分析!J$33</f>
        <v>R04</v>
      </c>
      <c r="K25" s="169"/>
    </row>
    <row r="26" spans="1:11" x14ac:dyDescent="0.2">
      <c r="A26" s="169"/>
      <c r="B26" s="169" t="s">
        <v>59</v>
      </c>
      <c r="C26" s="169" t="s">
        <v>60</v>
      </c>
      <c r="D26" s="169" t="s">
        <v>59</v>
      </c>
      <c r="E26" s="169" t="s">
        <v>60</v>
      </c>
      <c r="F26" s="169" t="s">
        <v>59</v>
      </c>
      <c r="G26" s="169" t="s">
        <v>60</v>
      </c>
      <c r="H26" s="169" t="s">
        <v>59</v>
      </c>
      <c r="I26" s="169" t="s">
        <v>60</v>
      </c>
      <c r="J26" s="169" t="s">
        <v>59</v>
      </c>
      <c r="K26" s="169" t="s">
        <v>60</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#N/A</v>
      </c>
      <c r="C27" s="169">
        <f>IF(ROUND(VALUE(SUBSTITUTE(連結実質赤字比率に係る赤字・黒字の構成分析!F$43,"▲", "-")), 2) &gt;= 0, ABS(ROUND(VALUE(SUBSTITUTE(連結実質赤字比率に係る赤字・黒字の構成分析!F$43,"▲", "-")), 2)), NA())</f>
        <v>0</v>
      </c>
      <c r="D27" s="169" t="e">
        <f>IF(ROUND(VALUE(SUBSTITUTE(連結実質赤字比率に係る赤字・黒字の構成分析!G$43,"▲", "-")), 2) &lt; 0, ABS(ROUND(VALUE(SUBSTITUTE(連結実質赤字比率に係る赤字・黒字の構成分析!G$43,"▲", "-")), 2)), NA())</f>
        <v>#N/A</v>
      </c>
      <c r="E27" s="169">
        <f>IF(ROUND(VALUE(SUBSTITUTE(連結実質赤字比率に係る赤字・黒字の構成分析!G$43,"▲", "-")), 2) &gt;= 0, ABS(ROUND(VALUE(SUBSTITUTE(連結実質赤字比率に係る赤字・黒字の構成分析!G$43,"▲", "-")), 2)), NA())</f>
        <v>0</v>
      </c>
      <c r="F27" s="169" t="e">
        <f>IF(ROUND(VALUE(SUBSTITUTE(連結実質赤字比率に係る赤字・黒字の構成分析!H$43,"▲", "-")), 2) &lt; 0, ABS(ROUND(VALUE(SUBSTITUTE(連結実質赤字比率に係る赤字・黒字の構成分析!H$43,"▲", "-")), 2)), NA())</f>
        <v>#N/A</v>
      </c>
      <c r="G27" s="169">
        <f>IF(ROUND(VALUE(SUBSTITUTE(連結実質赤字比率に係る赤字・黒字の構成分析!H$43,"▲", "-")), 2) &gt;= 0, ABS(ROUND(VALUE(SUBSTITUTE(連結実質赤字比率に係る赤字・黒字の構成分析!H$43,"▲", "-")), 2)), NA())</f>
        <v>0</v>
      </c>
      <c r="H27" s="169" t="e">
        <f>IF(ROUND(VALUE(SUBSTITUTE(連結実質赤字比率に係る赤字・黒字の構成分析!I$43,"▲", "-")), 2) &lt; 0, ABS(ROUND(VALUE(SUBSTITUTE(連結実質赤字比率に係る赤字・黒字の構成分析!I$43,"▲", "-")), 2)), NA())</f>
        <v>#N/A</v>
      </c>
      <c r="I27" s="169">
        <f>IF(ROUND(VALUE(SUBSTITUTE(連結実質赤字比率に係る赤字・黒字の構成分析!I$43,"▲", "-")), 2) &gt;= 0, ABS(ROUND(VALUE(SUBSTITUTE(連結実質赤字比率に係る赤字・黒字の構成分析!I$43,"▲", "-")), 2)), NA())</f>
        <v>0</v>
      </c>
      <c r="J27" s="169" t="e">
        <f>IF(ROUND(VALUE(SUBSTITUTE(連結実質赤字比率に係る赤字・黒字の構成分析!J$43,"▲", "-")), 2) &lt; 0, ABS(ROUND(VALUE(SUBSTITUTE(連結実質赤字比率に係る赤字・黒字の構成分析!J$43,"▲", "-")), 2)), NA())</f>
        <v>#N/A</v>
      </c>
      <c r="K27" s="169">
        <f>IF(ROUND(VALUE(SUBSTITUTE(連結実質赤字比率に係る赤字・黒字の構成分析!J$43,"▲", "-")), 2) &gt;= 0, ABS(ROUND(VALUE(SUBSTITUTE(連結実質赤字比率に係る赤字・黒字の構成分析!J$43,"▲", "-")), 2)), NA())</f>
        <v>0</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str">
        <f>IF(連結実質赤字比率に係る赤字・黒字の構成分析!C$41="",NA(),連結実質赤字比率に係る赤字・黒字の構成分析!C$41)</f>
        <v>航路事業会計</v>
      </c>
      <c r="B29" s="169" t="e">
        <f>IF(ROUND(VALUE(SUBSTITUTE(連結実質赤字比率に係る赤字・黒字の構成分析!F$41,"▲", "-")), 2) &lt; 0, ABS(ROUND(VALUE(SUBSTITUTE(連結実質赤字比率に係る赤字・黒字の構成分析!F$41,"▲", "-")), 2)), NA())</f>
        <v>#N/A</v>
      </c>
      <c r="C29" s="169">
        <f>IF(ROUND(VALUE(SUBSTITUTE(連結実質赤字比率に係る赤字・黒字の構成分析!F$41,"▲", "-")), 2) &gt;= 0, ABS(ROUND(VALUE(SUBSTITUTE(連結実質赤字比率に係る赤字・黒字の構成分析!F$41,"▲", "-")), 2)), NA())</f>
        <v>0.11</v>
      </c>
      <c r="D29" s="169" t="e">
        <f>IF(ROUND(VALUE(SUBSTITUTE(連結実質赤字比率に係る赤字・黒字の構成分析!G$41,"▲", "-")), 2) &lt; 0, ABS(ROUND(VALUE(SUBSTITUTE(連結実質赤字比率に係る赤字・黒字の構成分析!G$41,"▲", "-")), 2)), NA())</f>
        <v>#N/A</v>
      </c>
      <c r="E29" s="169">
        <f>IF(ROUND(VALUE(SUBSTITUTE(連結実質赤字比率に係る赤字・黒字の構成分析!G$41,"▲", "-")), 2) &gt;= 0, ABS(ROUND(VALUE(SUBSTITUTE(連結実質赤字比率に係る赤字・黒字の構成分析!G$41,"▲", "-")), 2)), NA())</f>
        <v>0.57999999999999996</v>
      </c>
      <c r="F29" s="169" t="e">
        <f>IF(ROUND(VALUE(SUBSTITUTE(連結実質赤字比率に係る赤字・黒字の構成分析!H$41,"▲", "-")), 2) &lt; 0, ABS(ROUND(VALUE(SUBSTITUTE(連結実質赤字比率に係る赤字・黒字の構成分析!H$41,"▲", "-")), 2)), NA())</f>
        <v>#N/A</v>
      </c>
      <c r="G29" s="169">
        <f>IF(ROUND(VALUE(SUBSTITUTE(連結実質赤字比率に係る赤字・黒字の構成分析!H$41,"▲", "-")), 2) &gt;= 0, ABS(ROUND(VALUE(SUBSTITUTE(連結実質赤字比率に係る赤字・黒字の構成分析!H$41,"▲", "-")), 2)), NA())</f>
        <v>0.32</v>
      </c>
      <c r="H29" s="169" t="e">
        <f>IF(ROUND(VALUE(SUBSTITUTE(連結実質赤字比率に係る赤字・黒字の構成分析!I$41,"▲", "-")), 2) &lt; 0, ABS(ROUND(VALUE(SUBSTITUTE(連結実質赤字比率に係る赤字・黒字の構成分析!I$41,"▲", "-")), 2)), NA())</f>
        <v>#N/A</v>
      </c>
      <c r="I29" s="169">
        <f>IF(ROUND(VALUE(SUBSTITUTE(連結実質赤字比率に係る赤字・黒字の構成分析!I$41,"▲", "-")), 2) &gt;= 0, ABS(ROUND(VALUE(SUBSTITUTE(連結実質赤字比率に係る赤字・黒字の構成分析!I$41,"▲", "-")), 2)), NA())</f>
        <v>0.02</v>
      </c>
      <c r="J29" s="169" t="e">
        <f>IF(ROUND(VALUE(SUBSTITUTE(連結実質赤字比率に係る赤字・黒字の構成分析!J$41,"▲", "-")), 2) &lt; 0, ABS(ROUND(VALUE(SUBSTITUTE(連結実質赤字比率に係る赤字・黒字の構成分析!J$41,"▲", "-")), 2)), NA())</f>
        <v>#N/A</v>
      </c>
      <c r="K29" s="169">
        <f>IF(ROUND(VALUE(SUBSTITUTE(連結実質赤字比率に係る赤字・黒字の構成分析!J$41,"▲", "-")), 2) &gt;= 0, ABS(ROUND(VALUE(SUBSTITUTE(連結実質赤字比率に係る赤字・黒字の構成分析!J$41,"▲", "-")), 2)), NA())</f>
        <v>0.03</v>
      </c>
    </row>
    <row r="30" spans="1:11" x14ac:dyDescent="0.2">
      <c r="A30" s="169" t="str">
        <f>IF(連結実質赤字比率に係る赤字・黒字の構成分析!C$40="",NA(),連結実質赤字比率に係る赤字・黒字の構成分析!C$40)</f>
        <v>後期高齢者医療事業会計</v>
      </c>
      <c r="B30" s="169" t="e">
        <f>IF(ROUND(VALUE(SUBSTITUTE(連結実質赤字比率に係る赤字・黒字の構成分析!F$40,"▲", "-")), 2) &lt; 0, ABS(ROUND(VALUE(SUBSTITUTE(連結実質赤字比率に係る赤字・黒字の構成分析!F$40,"▲", "-")), 2)), NA())</f>
        <v>#N/A</v>
      </c>
      <c r="C30" s="169">
        <f>IF(ROUND(VALUE(SUBSTITUTE(連結実質赤字比率に係る赤字・黒字の構成分析!F$40,"▲", "-")), 2) &gt;= 0, ABS(ROUND(VALUE(SUBSTITUTE(連結実質赤字比率に係る赤字・黒字の構成分析!F$40,"▲", "-")), 2)), NA())</f>
        <v>0.08</v>
      </c>
      <c r="D30" s="169" t="e">
        <f>IF(ROUND(VALUE(SUBSTITUTE(連結実質赤字比率に係る赤字・黒字の構成分析!G$40,"▲", "-")), 2) &lt; 0, ABS(ROUND(VALUE(SUBSTITUTE(連結実質赤字比率に係る赤字・黒字の構成分析!G$40,"▲", "-")), 2)), NA())</f>
        <v>#N/A</v>
      </c>
      <c r="E30" s="169">
        <f>IF(ROUND(VALUE(SUBSTITUTE(連結実質赤字比率に係る赤字・黒字の構成分析!G$40,"▲", "-")), 2) &gt;= 0, ABS(ROUND(VALUE(SUBSTITUTE(連結実質赤字比率に係る赤字・黒字の構成分析!G$40,"▲", "-")), 2)), NA())</f>
        <v>0</v>
      </c>
      <c r="F30" s="169" t="e">
        <f>IF(ROUND(VALUE(SUBSTITUTE(連結実質赤字比率に係る赤字・黒字の構成分析!H$40,"▲", "-")), 2) &lt; 0, ABS(ROUND(VALUE(SUBSTITUTE(連結実質赤字比率に係る赤字・黒字の構成分析!H$40,"▲", "-")), 2)), NA())</f>
        <v>#N/A</v>
      </c>
      <c r="G30" s="169">
        <f>IF(ROUND(VALUE(SUBSTITUTE(連結実質赤字比率に係る赤字・黒字の構成分析!H$40,"▲", "-")), 2) &gt;= 0, ABS(ROUND(VALUE(SUBSTITUTE(連結実質赤字比率に係る赤字・黒字の構成分析!H$40,"▲", "-")), 2)), NA())</f>
        <v>0.15</v>
      </c>
      <c r="H30" s="169" t="e">
        <f>IF(ROUND(VALUE(SUBSTITUTE(連結実質赤字比率に係る赤字・黒字の構成分析!I$40,"▲", "-")), 2) &lt; 0, ABS(ROUND(VALUE(SUBSTITUTE(連結実質赤字比率に係る赤字・黒字の構成分析!I$40,"▲", "-")), 2)), NA())</f>
        <v>#N/A</v>
      </c>
      <c r="I30" s="169">
        <f>IF(ROUND(VALUE(SUBSTITUTE(連結実質赤字比率に係る赤字・黒字の構成分析!I$40,"▲", "-")), 2) &gt;= 0, ABS(ROUND(VALUE(SUBSTITUTE(連結実質赤字比率に係る赤字・黒字の構成分析!I$40,"▲", "-")), 2)), NA())</f>
        <v>0.41</v>
      </c>
      <c r="J30" s="169" t="e">
        <f>IF(ROUND(VALUE(SUBSTITUTE(連結実質赤字比率に係る赤字・黒字の構成分析!J$40,"▲", "-")), 2) &lt; 0, ABS(ROUND(VALUE(SUBSTITUTE(連結実質赤字比率に係る赤字・黒字の構成分析!J$40,"▲", "-")), 2)), NA())</f>
        <v>#N/A</v>
      </c>
      <c r="K30" s="169">
        <f>IF(ROUND(VALUE(SUBSTITUTE(連結実質赤字比率に係る赤字・黒字の構成分析!J$40,"▲", "-")), 2) &gt;= 0, ABS(ROUND(VALUE(SUBSTITUTE(連結実質赤字比率に係る赤字・黒字の構成分析!J$40,"▲", "-")), 2)), NA())</f>
        <v>0.32</v>
      </c>
    </row>
    <row r="31" spans="1:11" x14ac:dyDescent="0.2">
      <c r="A31" s="169" t="str">
        <f>IF(連結実質赤字比率に係る赤字・黒字の構成分析!C$39="",NA(),連結実質赤字比率に係る赤字・黒字の構成分析!C$39)</f>
        <v>産業センター運営事業会計</v>
      </c>
      <c r="B31" s="169" t="e">
        <f>IF(ROUND(VALUE(SUBSTITUTE(連結実質赤字比率に係る赤字・黒字の構成分析!F$39,"▲", "-")), 2) &lt; 0, ABS(ROUND(VALUE(SUBSTITUTE(連結実質赤字比率に係る赤字・黒字の構成分析!F$39,"▲", "-")), 2)), NA())</f>
        <v>#N/A</v>
      </c>
      <c r="C31" s="169">
        <f>IF(ROUND(VALUE(SUBSTITUTE(連結実質赤字比率に係る赤字・黒字の構成分析!F$39,"▲", "-")), 2) &gt;= 0, ABS(ROUND(VALUE(SUBSTITUTE(連結実質赤字比率に係る赤字・黒字の構成分析!F$39,"▲", "-")), 2)), NA())</f>
        <v>0.08</v>
      </c>
      <c r="D31" s="169" t="e">
        <f>IF(ROUND(VALUE(SUBSTITUTE(連結実質赤字比率に係る赤字・黒字の構成分析!G$39,"▲", "-")), 2) &lt; 0, ABS(ROUND(VALUE(SUBSTITUTE(連結実質赤字比率に係る赤字・黒字の構成分析!G$39,"▲", "-")), 2)), NA())</f>
        <v>#N/A</v>
      </c>
      <c r="E31" s="169">
        <f>IF(ROUND(VALUE(SUBSTITUTE(連結実質赤字比率に係る赤字・黒字の構成分析!G$39,"▲", "-")), 2) &gt;= 0, ABS(ROUND(VALUE(SUBSTITUTE(連結実質赤字比率に係る赤字・黒字の構成分析!G$39,"▲", "-")), 2)), NA())</f>
        <v>0.15</v>
      </c>
      <c r="F31" s="169" t="e">
        <f>IF(ROUND(VALUE(SUBSTITUTE(連結実質赤字比率に係る赤字・黒字の構成分析!H$39,"▲", "-")), 2) &lt; 0, ABS(ROUND(VALUE(SUBSTITUTE(連結実質赤字比率に係る赤字・黒字の構成分析!H$39,"▲", "-")), 2)), NA())</f>
        <v>#N/A</v>
      </c>
      <c r="G31" s="169">
        <f>IF(ROUND(VALUE(SUBSTITUTE(連結実質赤字比率に係る赤字・黒字の構成分析!H$39,"▲", "-")), 2) &gt;= 0, ABS(ROUND(VALUE(SUBSTITUTE(連結実質赤字比率に係る赤字・黒字の構成分析!H$39,"▲", "-")), 2)), NA())</f>
        <v>0.61</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0.56999999999999995</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0.32</v>
      </c>
    </row>
    <row r="32" spans="1:11" x14ac:dyDescent="0.2">
      <c r="A32" s="169" t="str">
        <f>IF(連結実質赤字比率に係る赤字・黒字の構成分析!C$38="",NA(),連結実質赤字比率に係る赤字・黒字の構成分析!C$38)</f>
        <v>介護保険事業会計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1.41</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0.22</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0.38</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0.22</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0.5</v>
      </c>
    </row>
    <row r="33" spans="1:16" x14ac:dyDescent="0.2">
      <c r="A33" s="169" t="str">
        <f>IF(連結実質赤字比率に係る赤字・黒字の構成分析!C$37="",NA(),連結実質赤字比率に係る赤字・黒字の構成分析!C$37)</f>
        <v>簡易水道事業会計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0.13</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0.08</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0.17</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0.23</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0.91</v>
      </c>
    </row>
    <row r="34" spans="1:16" x14ac:dyDescent="0.2">
      <c r="A34" s="169" t="str">
        <f>IF(連結実質赤字比率に係る赤字・黒字の構成分析!C$36="",NA(),連結実質赤字比率に係る赤字・黒字の構成分析!C$36)</f>
        <v>観光施設事業会計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0.56999999999999995</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0.76</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1.03</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0.83</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1.03</v>
      </c>
    </row>
    <row r="35" spans="1:16" x14ac:dyDescent="0.2">
      <c r="A35" s="169" t="str">
        <f>IF(連結実質赤字比率に係る赤字・黒字の構成分析!C$35="",NA(),連結実質赤字比率に係る赤字・黒字の構成分析!C$35)</f>
        <v>国民健康保険運営事業会計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3.87</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3.91</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2.75</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1.82</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1.72</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10.63</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14.07</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4.49</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27.28</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22.18</v>
      </c>
    </row>
    <row r="39" spans="1:16" x14ac:dyDescent="0.2">
      <c r="A39" s="142" t="s">
        <v>61</v>
      </c>
    </row>
    <row r="40" spans="1:16" x14ac:dyDescent="0.2">
      <c r="A40" s="170"/>
      <c r="B40" s="170" t="str">
        <f>'実質公債費比率（分子）の構造'!K$44</f>
        <v>H30</v>
      </c>
      <c r="C40" s="170"/>
      <c r="D40" s="170"/>
      <c r="E40" s="170" t="str">
        <f>'実質公債費比率（分子）の構造'!L$44</f>
        <v>R01</v>
      </c>
      <c r="F40" s="170"/>
      <c r="G40" s="170"/>
      <c r="H40" s="170" t="str">
        <f>'実質公債費比率（分子）の構造'!M$44</f>
        <v>R02</v>
      </c>
      <c r="I40" s="170"/>
      <c r="J40" s="170"/>
      <c r="K40" s="170" t="str">
        <f>'実質公債費比率（分子）の構造'!N$44</f>
        <v>R03</v>
      </c>
      <c r="L40" s="170"/>
      <c r="M40" s="170"/>
      <c r="N40" s="170" t="str">
        <f>'実質公債費比率（分子）の構造'!O$44</f>
        <v>R04</v>
      </c>
      <c r="O40" s="170"/>
      <c r="P40" s="170"/>
    </row>
    <row r="41" spans="1:16" x14ac:dyDescent="0.2">
      <c r="A41" s="170"/>
      <c r="B41" s="170" t="s">
        <v>62</v>
      </c>
      <c r="C41" s="170"/>
      <c r="D41" s="170" t="s">
        <v>63</v>
      </c>
      <c r="E41" s="170" t="s">
        <v>62</v>
      </c>
      <c r="F41" s="170"/>
      <c r="G41" s="170" t="s">
        <v>63</v>
      </c>
      <c r="H41" s="170" t="s">
        <v>62</v>
      </c>
      <c r="I41" s="170"/>
      <c r="J41" s="170" t="s">
        <v>63</v>
      </c>
      <c r="K41" s="170" t="s">
        <v>62</v>
      </c>
      <c r="L41" s="170"/>
      <c r="M41" s="170" t="s">
        <v>63</v>
      </c>
      <c r="N41" s="170" t="s">
        <v>62</v>
      </c>
      <c r="O41" s="170"/>
      <c r="P41" s="170" t="s">
        <v>63</v>
      </c>
    </row>
    <row r="42" spans="1:16" x14ac:dyDescent="0.2">
      <c r="A42" s="170" t="s">
        <v>64</v>
      </c>
      <c r="B42" s="170"/>
      <c r="C42" s="170"/>
      <c r="D42" s="170">
        <f>'実質公債費比率（分子）の構造'!K$52</f>
        <v>47</v>
      </c>
      <c r="E42" s="170"/>
      <c r="F42" s="170"/>
      <c r="G42" s="170">
        <f>'実質公債費比率（分子）の構造'!L$52</f>
        <v>50</v>
      </c>
      <c r="H42" s="170"/>
      <c r="I42" s="170"/>
      <c r="J42" s="170">
        <f>'実質公債費比率（分子）の構造'!M$52</f>
        <v>52</v>
      </c>
      <c r="K42" s="170"/>
      <c r="L42" s="170"/>
      <c r="M42" s="170">
        <f>'実質公債費比率（分子）の構造'!N$52</f>
        <v>52</v>
      </c>
      <c r="N42" s="170"/>
      <c r="O42" s="170"/>
      <c r="P42" s="170">
        <f>'実質公債費比率（分子）の構造'!O$52</f>
        <v>53</v>
      </c>
    </row>
    <row r="43" spans="1:16" x14ac:dyDescent="0.2">
      <c r="A43" s="170" t="s">
        <v>65</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66</v>
      </c>
      <c r="B44" s="170" t="str">
        <f>'実質公債費比率（分子）の構造'!K$50</f>
        <v>-</v>
      </c>
      <c r="C44" s="170"/>
      <c r="D44" s="170"/>
      <c r="E44" s="170" t="str">
        <f>'実質公債費比率（分子）の構造'!L$50</f>
        <v>-</v>
      </c>
      <c r="F44" s="170"/>
      <c r="G44" s="170"/>
      <c r="H44" s="170" t="str">
        <f>'実質公債費比率（分子）の構造'!M$50</f>
        <v>-</v>
      </c>
      <c r="I44" s="170"/>
      <c r="J44" s="170"/>
      <c r="K44" s="170" t="str">
        <f>'実質公債費比率（分子）の構造'!N$50</f>
        <v>-</v>
      </c>
      <c r="L44" s="170"/>
      <c r="M44" s="170"/>
      <c r="N44" s="170" t="str">
        <f>'実質公債費比率（分子）の構造'!O$50</f>
        <v>-</v>
      </c>
      <c r="O44" s="170"/>
      <c r="P44" s="170"/>
    </row>
    <row r="45" spans="1:16" x14ac:dyDescent="0.2">
      <c r="A45" s="170" t="s">
        <v>67</v>
      </c>
      <c r="B45" s="170">
        <f>'実質公債費比率（分子）の構造'!K$49</f>
        <v>7</v>
      </c>
      <c r="C45" s="170"/>
      <c r="D45" s="170"/>
      <c r="E45" s="170">
        <f>'実質公債費比率（分子）の構造'!L$49</f>
        <v>7</v>
      </c>
      <c r="F45" s="170"/>
      <c r="G45" s="170"/>
      <c r="H45" s="170">
        <f>'実質公債費比率（分子）の構造'!M$49</f>
        <v>6</v>
      </c>
      <c r="I45" s="170"/>
      <c r="J45" s="170"/>
      <c r="K45" s="170">
        <f>'実質公債費比率（分子）の構造'!N$49</f>
        <v>4</v>
      </c>
      <c r="L45" s="170"/>
      <c r="M45" s="170"/>
      <c r="N45" s="170">
        <f>'実質公債費比率（分子）の構造'!O$49</f>
        <v>4</v>
      </c>
      <c r="O45" s="170"/>
      <c r="P45" s="170"/>
    </row>
    <row r="46" spans="1:16" x14ac:dyDescent="0.2">
      <c r="A46" s="170" t="s">
        <v>68</v>
      </c>
      <c r="B46" s="170">
        <f>'実質公債費比率（分子）の構造'!K$48</f>
        <v>3</v>
      </c>
      <c r="C46" s="170"/>
      <c r="D46" s="170"/>
      <c r="E46" s="170">
        <f>'実質公債費比率（分子）の構造'!L$48</f>
        <v>3</v>
      </c>
      <c r="F46" s="170"/>
      <c r="G46" s="170"/>
      <c r="H46" s="170">
        <f>'実質公債費比率（分子）の構造'!M$48</f>
        <v>3</v>
      </c>
      <c r="I46" s="170"/>
      <c r="J46" s="170"/>
      <c r="K46" s="170">
        <f>'実質公債費比率（分子）の構造'!N$48</f>
        <v>2</v>
      </c>
      <c r="L46" s="170"/>
      <c r="M46" s="170"/>
      <c r="N46" s="170">
        <f>'実質公債費比率（分子）の構造'!O$48</f>
        <v>2</v>
      </c>
      <c r="O46" s="170"/>
      <c r="P46" s="170"/>
    </row>
    <row r="47" spans="1:16" x14ac:dyDescent="0.2">
      <c r="A47" s="170" t="s">
        <v>69</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70</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71</v>
      </c>
      <c r="B49" s="170">
        <f>'実質公債費比率（分子）の構造'!K$45</f>
        <v>47</v>
      </c>
      <c r="C49" s="170"/>
      <c r="D49" s="170"/>
      <c r="E49" s="170">
        <f>'実質公債費比率（分子）の構造'!L$45</f>
        <v>53</v>
      </c>
      <c r="F49" s="170"/>
      <c r="G49" s="170"/>
      <c r="H49" s="170">
        <f>'実質公債費比率（分子）の構造'!M$45</f>
        <v>66</v>
      </c>
      <c r="I49" s="170"/>
      <c r="J49" s="170"/>
      <c r="K49" s="170">
        <f>'実質公債費比率（分子）の構造'!N$45</f>
        <v>67</v>
      </c>
      <c r="L49" s="170"/>
      <c r="M49" s="170"/>
      <c r="N49" s="170">
        <f>'実質公債費比率（分子）の構造'!O$45</f>
        <v>66</v>
      </c>
      <c r="O49" s="170"/>
      <c r="P49" s="170"/>
    </row>
    <row r="50" spans="1:16" x14ac:dyDescent="0.2">
      <c r="A50" s="170" t="s">
        <v>72</v>
      </c>
      <c r="B50" s="170" t="e">
        <f>NA()</f>
        <v>#N/A</v>
      </c>
      <c r="C50" s="170">
        <f>IF(ISNUMBER('実質公債費比率（分子）の構造'!K$53),'実質公債費比率（分子）の構造'!K$53,NA())</f>
        <v>10</v>
      </c>
      <c r="D50" s="170" t="e">
        <f>NA()</f>
        <v>#N/A</v>
      </c>
      <c r="E50" s="170" t="e">
        <f>NA()</f>
        <v>#N/A</v>
      </c>
      <c r="F50" s="170">
        <f>IF(ISNUMBER('実質公債費比率（分子）の構造'!L$53),'実質公債費比率（分子）の構造'!L$53,NA())</f>
        <v>13</v>
      </c>
      <c r="G50" s="170" t="e">
        <f>NA()</f>
        <v>#N/A</v>
      </c>
      <c r="H50" s="170" t="e">
        <f>NA()</f>
        <v>#N/A</v>
      </c>
      <c r="I50" s="170">
        <f>IF(ISNUMBER('実質公債費比率（分子）の構造'!M$53),'実質公債費比率（分子）の構造'!M$53,NA())</f>
        <v>23</v>
      </c>
      <c r="J50" s="170" t="e">
        <f>NA()</f>
        <v>#N/A</v>
      </c>
      <c r="K50" s="170" t="e">
        <f>NA()</f>
        <v>#N/A</v>
      </c>
      <c r="L50" s="170">
        <f>IF(ISNUMBER('実質公債費比率（分子）の構造'!N$53),'実質公債費比率（分子）の構造'!N$53,NA())</f>
        <v>21</v>
      </c>
      <c r="M50" s="170" t="e">
        <f>NA()</f>
        <v>#N/A</v>
      </c>
      <c r="N50" s="170" t="e">
        <f>NA()</f>
        <v>#N/A</v>
      </c>
      <c r="O50" s="170">
        <f>IF(ISNUMBER('実質公債費比率（分子）の構造'!O$53),'実質公債費比率（分子）の構造'!O$53,NA())</f>
        <v>19</v>
      </c>
      <c r="P50" s="170" t="e">
        <f>NA()</f>
        <v>#N/A</v>
      </c>
    </row>
    <row r="53" spans="1:16" x14ac:dyDescent="0.2">
      <c r="A53" s="142" t="s">
        <v>73</v>
      </c>
    </row>
    <row r="54" spans="1:16" x14ac:dyDescent="0.2">
      <c r="A54" s="169"/>
      <c r="B54" s="169" t="str">
        <f>'将来負担比率（分子）の構造'!I$40</f>
        <v>H30</v>
      </c>
      <c r="C54" s="169"/>
      <c r="D54" s="169"/>
      <c r="E54" s="169" t="str">
        <f>'将来負担比率（分子）の構造'!J$40</f>
        <v>R01</v>
      </c>
      <c r="F54" s="169"/>
      <c r="G54" s="169"/>
      <c r="H54" s="169" t="str">
        <f>'将来負担比率（分子）の構造'!K$40</f>
        <v>R02</v>
      </c>
      <c r="I54" s="169"/>
      <c r="J54" s="169"/>
      <c r="K54" s="169" t="str">
        <f>'将来負担比率（分子）の構造'!L$40</f>
        <v>R03</v>
      </c>
      <c r="L54" s="169"/>
      <c r="M54" s="169"/>
      <c r="N54" s="169" t="str">
        <f>'将来負担比率（分子）の構造'!M$40</f>
        <v>R04</v>
      </c>
      <c r="O54" s="169"/>
      <c r="P54" s="169"/>
    </row>
    <row r="55" spans="1:16" x14ac:dyDescent="0.2">
      <c r="A55" s="169"/>
      <c r="B55" s="169" t="s">
        <v>74</v>
      </c>
      <c r="C55" s="169"/>
      <c r="D55" s="169" t="s">
        <v>75</v>
      </c>
      <c r="E55" s="169" t="s">
        <v>74</v>
      </c>
      <c r="F55" s="169"/>
      <c r="G55" s="169" t="s">
        <v>75</v>
      </c>
      <c r="H55" s="169" t="s">
        <v>74</v>
      </c>
      <c r="I55" s="169"/>
      <c r="J55" s="169" t="s">
        <v>75</v>
      </c>
      <c r="K55" s="169" t="s">
        <v>74</v>
      </c>
      <c r="L55" s="169"/>
      <c r="M55" s="169" t="s">
        <v>75</v>
      </c>
      <c r="N55" s="169" t="s">
        <v>74</v>
      </c>
      <c r="O55" s="169"/>
      <c r="P55" s="169" t="s">
        <v>75</v>
      </c>
    </row>
    <row r="56" spans="1:16" x14ac:dyDescent="0.2">
      <c r="A56" s="169" t="s">
        <v>44</v>
      </c>
      <c r="B56" s="169"/>
      <c r="C56" s="169"/>
      <c r="D56" s="169">
        <f>'将来負担比率（分子）の構造'!I$52</f>
        <v>568</v>
      </c>
      <c r="E56" s="169"/>
      <c r="F56" s="169"/>
      <c r="G56" s="169">
        <f>'将来負担比率（分子）の構造'!J$52</f>
        <v>534</v>
      </c>
      <c r="H56" s="169"/>
      <c r="I56" s="169"/>
      <c r="J56" s="169">
        <f>'将来負担比率（分子）の構造'!K$52</f>
        <v>499</v>
      </c>
      <c r="K56" s="169"/>
      <c r="L56" s="169"/>
      <c r="M56" s="169">
        <f>'将来負担比率（分子）の構造'!L$52</f>
        <v>462</v>
      </c>
      <c r="N56" s="169"/>
      <c r="O56" s="169"/>
      <c r="P56" s="169">
        <f>'将来負担比率（分子）の構造'!M$52</f>
        <v>416</v>
      </c>
    </row>
    <row r="57" spans="1:16" x14ac:dyDescent="0.2">
      <c r="A57" s="169" t="s">
        <v>43</v>
      </c>
      <c r="B57" s="169"/>
      <c r="C57" s="169"/>
      <c r="D57" s="169">
        <f>'将来負担比率（分子）の構造'!I$51</f>
        <v>13</v>
      </c>
      <c r="E57" s="169"/>
      <c r="F57" s="169"/>
      <c r="G57" s="169">
        <f>'将来負担比率（分子）の構造'!J$51</f>
        <v>12</v>
      </c>
      <c r="H57" s="169"/>
      <c r="I57" s="169"/>
      <c r="J57" s="169">
        <f>'将来負担比率（分子）の構造'!K$51</f>
        <v>10</v>
      </c>
      <c r="K57" s="169"/>
      <c r="L57" s="169"/>
      <c r="M57" s="169">
        <f>'将来負担比率（分子）の構造'!L$51</f>
        <v>8</v>
      </c>
      <c r="N57" s="169"/>
      <c r="O57" s="169"/>
      <c r="P57" s="169">
        <f>'将来負担比率（分子）の構造'!M$51</f>
        <v>6</v>
      </c>
    </row>
    <row r="58" spans="1:16" x14ac:dyDescent="0.2">
      <c r="A58" s="169" t="s">
        <v>42</v>
      </c>
      <c r="B58" s="169"/>
      <c r="C58" s="169"/>
      <c r="D58" s="169">
        <f>'将来負担比率（分子）の構造'!I$50</f>
        <v>2253</v>
      </c>
      <c r="E58" s="169"/>
      <c r="F58" s="169"/>
      <c r="G58" s="169">
        <f>'将来負担比率（分子）の構造'!J$50</f>
        <v>2530</v>
      </c>
      <c r="H58" s="169"/>
      <c r="I58" s="169"/>
      <c r="J58" s="169">
        <f>'将来負担比率（分子）の構造'!K$50</f>
        <v>2450</v>
      </c>
      <c r="K58" s="169"/>
      <c r="L58" s="169"/>
      <c r="M58" s="169">
        <f>'将来負担比率（分子）の構造'!L$50</f>
        <v>2365</v>
      </c>
      <c r="N58" s="169"/>
      <c r="O58" s="169"/>
      <c r="P58" s="169">
        <f>'将来負担比率（分子）の構造'!M$50</f>
        <v>2495</v>
      </c>
    </row>
    <row r="59" spans="1:16" x14ac:dyDescent="0.2">
      <c r="A59" s="169" t="s">
        <v>40</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39</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37</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36</v>
      </c>
      <c r="B62" s="169" t="str">
        <f>'将来負担比率（分子）の構造'!I$45</f>
        <v>-</v>
      </c>
      <c r="C62" s="169"/>
      <c r="D62" s="169"/>
      <c r="E62" s="169" t="str">
        <f>'将来負担比率（分子）の構造'!J$45</f>
        <v>-</v>
      </c>
      <c r="F62" s="169"/>
      <c r="G62" s="169"/>
      <c r="H62" s="169" t="str">
        <f>'将来負担比率（分子）の構造'!K$45</f>
        <v>-</v>
      </c>
      <c r="I62" s="169"/>
      <c r="J62" s="169"/>
      <c r="K62" s="169" t="str">
        <f>'将来負担比率（分子）の構造'!L$45</f>
        <v>-</v>
      </c>
      <c r="L62" s="169"/>
      <c r="M62" s="169"/>
      <c r="N62" s="169" t="str">
        <f>'将来負担比率（分子）の構造'!M$45</f>
        <v>-</v>
      </c>
      <c r="O62" s="169"/>
      <c r="P62" s="169"/>
    </row>
    <row r="63" spans="1:16" x14ac:dyDescent="0.2">
      <c r="A63" s="169" t="s">
        <v>35</v>
      </c>
      <c r="B63" s="169">
        <f>'将来負担比率（分子）の構造'!I$44</f>
        <v>37</v>
      </c>
      <c r="C63" s="169"/>
      <c r="D63" s="169"/>
      <c r="E63" s="169">
        <f>'将来負担比率（分子）の構造'!J$44</f>
        <v>30</v>
      </c>
      <c r="F63" s="169"/>
      <c r="G63" s="169"/>
      <c r="H63" s="169">
        <f>'将来負担比率（分子）の構造'!K$44</f>
        <v>24</v>
      </c>
      <c r="I63" s="169"/>
      <c r="J63" s="169"/>
      <c r="K63" s="169">
        <f>'将来負担比率（分子）の構造'!L$44</f>
        <v>20</v>
      </c>
      <c r="L63" s="169"/>
      <c r="M63" s="169"/>
      <c r="N63" s="169">
        <f>'将来負担比率（分子）の構造'!M$44</f>
        <v>17</v>
      </c>
      <c r="O63" s="169"/>
      <c r="P63" s="169"/>
    </row>
    <row r="64" spans="1:16" x14ac:dyDescent="0.2">
      <c r="A64" s="169" t="s">
        <v>34</v>
      </c>
      <c r="B64" s="169">
        <f>'将来負担比率（分子）の構造'!I$43</f>
        <v>22</v>
      </c>
      <c r="C64" s="169"/>
      <c r="D64" s="169"/>
      <c r="E64" s="169">
        <f>'将来負担比率（分子）の構造'!J$43</f>
        <v>20</v>
      </c>
      <c r="F64" s="169"/>
      <c r="G64" s="169"/>
      <c r="H64" s="169">
        <f>'将来負担比率（分子）の構造'!K$43</f>
        <v>17</v>
      </c>
      <c r="I64" s="169"/>
      <c r="J64" s="169"/>
      <c r="K64" s="169">
        <f>'将来負担比率（分子）の構造'!L$43</f>
        <v>15</v>
      </c>
      <c r="L64" s="169"/>
      <c r="M64" s="169"/>
      <c r="N64" s="169">
        <f>'将来負担比率（分子）の構造'!M$43</f>
        <v>14</v>
      </c>
      <c r="O64" s="169"/>
      <c r="P64" s="169"/>
    </row>
    <row r="65" spans="1:16" x14ac:dyDescent="0.2">
      <c r="A65" s="169" t="s">
        <v>33</v>
      </c>
      <c r="B65" s="169" t="str">
        <f>'将来負担比率（分子）の構造'!I$42</f>
        <v>-</v>
      </c>
      <c r="C65" s="169"/>
      <c r="D65" s="169"/>
      <c r="E65" s="169" t="str">
        <f>'将来負担比率（分子）の構造'!J$42</f>
        <v>-</v>
      </c>
      <c r="F65" s="169"/>
      <c r="G65" s="169"/>
      <c r="H65" s="169" t="str">
        <f>'将来負担比率（分子）の構造'!K$42</f>
        <v>-</v>
      </c>
      <c r="I65" s="169"/>
      <c r="J65" s="169"/>
      <c r="K65" s="169" t="str">
        <f>'将来負担比率（分子）の構造'!L$42</f>
        <v>-</v>
      </c>
      <c r="L65" s="169"/>
      <c r="M65" s="169"/>
      <c r="N65" s="169" t="str">
        <f>'将来負担比率（分子）の構造'!M$42</f>
        <v>-</v>
      </c>
      <c r="O65" s="169"/>
      <c r="P65" s="169"/>
    </row>
    <row r="66" spans="1:16" x14ac:dyDescent="0.2">
      <c r="A66" s="169" t="s">
        <v>32</v>
      </c>
      <c r="B66" s="169">
        <f>'将来負担比率（分子）の構造'!I$41</f>
        <v>708</v>
      </c>
      <c r="C66" s="169"/>
      <c r="D66" s="169"/>
      <c r="E66" s="169">
        <f>'将来負担比率（分子）の構造'!J$41</f>
        <v>664</v>
      </c>
      <c r="F66" s="169"/>
      <c r="G66" s="169"/>
      <c r="H66" s="169">
        <f>'将来負担比率（分子）の構造'!K$41</f>
        <v>610</v>
      </c>
      <c r="I66" s="169"/>
      <c r="J66" s="169"/>
      <c r="K66" s="169">
        <f>'将来負担比率（分子）の構造'!L$41</f>
        <v>558</v>
      </c>
      <c r="L66" s="169"/>
      <c r="M66" s="169"/>
      <c r="N66" s="169">
        <f>'将来負担比率（分子）の構造'!M$41</f>
        <v>496</v>
      </c>
      <c r="O66" s="169"/>
      <c r="P66" s="169"/>
    </row>
    <row r="67" spans="1:16" x14ac:dyDescent="0.2">
      <c r="A67" s="169" t="s">
        <v>76</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77</v>
      </c>
      <c r="B70" s="171"/>
      <c r="C70" s="171"/>
      <c r="D70" s="171"/>
      <c r="E70" s="171"/>
      <c r="F70" s="171"/>
    </row>
    <row r="71" spans="1:16" x14ac:dyDescent="0.2">
      <c r="A71" s="172"/>
      <c r="B71" s="172" t="str">
        <f>基金残高に係る経年分析!F54</f>
        <v>R02</v>
      </c>
      <c r="C71" s="172" t="str">
        <f>基金残高に係る経年分析!G54</f>
        <v>R03</v>
      </c>
      <c r="D71" s="172" t="str">
        <f>基金残高に係る経年分析!H54</f>
        <v>R04</v>
      </c>
    </row>
    <row r="72" spans="1:16" x14ac:dyDescent="0.2">
      <c r="A72" s="172" t="s">
        <v>78</v>
      </c>
      <c r="B72" s="173">
        <f>基金残高に係る経年分析!F55</f>
        <v>1183</v>
      </c>
      <c r="C72" s="173">
        <f>基金残高に係る経年分析!G55</f>
        <v>1013</v>
      </c>
      <c r="D72" s="173">
        <f>基金残高に係る経年分析!H55</f>
        <v>1039</v>
      </c>
    </row>
    <row r="73" spans="1:16" x14ac:dyDescent="0.2">
      <c r="A73" s="172" t="s">
        <v>79</v>
      </c>
      <c r="B73" s="173">
        <f>基金残高に係る経年分析!F56</f>
        <v>21</v>
      </c>
      <c r="C73" s="173">
        <f>基金残高に係る経年分析!G56</f>
        <v>25</v>
      </c>
      <c r="D73" s="173">
        <f>基金残高に係る経年分析!H56</f>
        <v>25</v>
      </c>
    </row>
    <row r="74" spans="1:16" x14ac:dyDescent="0.2">
      <c r="A74" s="172" t="s">
        <v>80</v>
      </c>
      <c r="B74" s="173">
        <f>基金残高に係る経年分析!F57</f>
        <v>1247</v>
      </c>
      <c r="C74" s="173">
        <f>基金残高に係る経年分析!G57</f>
        <v>1328</v>
      </c>
      <c r="D74" s="173">
        <f>基金残高に係る経年分析!H57</f>
        <v>1431</v>
      </c>
    </row>
  </sheetData>
  <sheetProtection algorithmName="SHA-512" hashValue="mw68HmhYdQgDT1dzfUJsw8B8vvbu+ZKcs1EK6H12APqzzSPv8ApU8yTsJIn9UkoGzAN5KL3yrC2fV8MH3uCpeQ==" saltValue="gvF5qgM5LVdvpOAfrP9nI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730" t="s">
        <v>211</v>
      </c>
      <c r="DI1" s="731"/>
      <c r="DJ1" s="731"/>
      <c r="DK1" s="731"/>
      <c r="DL1" s="731"/>
      <c r="DM1" s="731"/>
      <c r="DN1" s="732"/>
      <c r="DO1" s="208"/>
      <c r="DP1" s="730" t="s">
        <v>212</v>
      </c>
      <c r="DQ1" s="731"/>
      <c r="DR1" s="731"/>
      <c r="DS1" s="731"/>
      <c r="DT1" s="731"/>
      <c r="DU1" s="731"/>
      <c r="DV1" s="731"/>
      <c r="DW1" s="731"/>
      <c r="DX1" s="731"/>
      <c r="DY1" s="731"/>
      <c r="DZ1" s="731"/>
      <c r="EA1" s="731"/>
      <c r="EB1" s="731"/>
      <c r="EC1" s="732"/>
      <c r="ED1" s="207"/>
      <c r="EE1" s="207"/>
      <c r="EF1" s="207"/>
      <c r="EG1" s="207"/>
      <c r="EH1" s="207"/>
      <c r="EI1" s="207"/>
      <c r="EJ1" s="207"/>
      <c r="EK1" s="207"/>
      <c r="EL1" s="207"/>
      <c r="EM1" s="207"/>
    </row>
    <row r="2" spans="2:143" ht="22.5" customHeight="1" x14ac:dyDescent="0.2">
      <c r="B2" s="209" t="s">
        <v>213</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86" t="s">
        <v>214</v>
      </c>
      <c r="C3" s="687"/>
      <c r="D3" s="687"/>
      <c r="E3" s="687"/>
      <c r="F3" s="687"/>
      <c r="G3" s="687"/>
      <c r="H3" s="687"/>
      <c r="I3" s="687"/>
      <c r="J3" s="687"/>
      <c r="K3" s="687"/>
      <c r="L3" s="687"/>
      <c r="M3" s="687"/>
      <c r="N3" s="687"/>
      <c r="O3" s="687"/>
      <c r="P3" s="687"/>
      <c r="Q3" s="687"/>
      <c r="R3" s="687"/>
      <c r="S3" s="687"/>
      <c r="T3" s="687"/>
      <c r="U3" s="687"/>
      <c r="V3" s="687"/>
      <c r="W3" s="687"/>
      <c r="X3" s="687"/>
      <c r="Y3" s="687"/>
      <c r="Z3" s="687"/>
      <c r="AA3" s="687"/>
      <c r="AB3" s="687"/>
      <c r="AC3" s="687"/>
      <c r="AD3" s="687"/>
      <c r="AE3" s="687"/>
      <c r="AF3" s="687"/>
      <c r="AG3" s="687"/>
      <c r="AH3" s="687"/>
      <c r="AI3" s="687"/>
      <c r="AJ3" s="687"/>
      <c r="AK3" s="687"/>
      <c r="AL3" s="687"/>
      <c r="AM3" s="687"/>
      <c r="AN3" s="687"/>
      <c r="AO3" s="687"/>
      <c r="AP3" s="686" t="s">
        <v>215</v>
      </c>
      <c r="AQ3" s="687"/>
      <c r="AR3" s="687"/>
      <c r="AS3" s="687"/>
      <c r="AT3" s="687"/>
      <c r="AU3" s="687"/>
      <c r="AV3" s="687"/>
      <c r="AW3" s="687"/>
      <c r="AX3" s="687"/>
      <c r="AY3" s="687"/>
      <c r="AZ3" s="687"/>
      <c r="BA3" s="687"/>
      <c r="BB3" s="687"/>
      <c r="BC3" s="687"/>
      <c r="BD3" s="687"/>
      <c r="BE3" s="687"/>
      <c r="BF3" s="687"/>
      <c r="BG3" s="687"/>
      <c r="BH3" s="687"/>
      <c r="BI3" s="687"/>
      <c r="BJ3" s="687"/>
      <c r="BK3" s="687"/>
      <c r="BL3" s="687"/>
      <c r="BM3" s="687"/>
      <c r="BN3" s="687"/>
      <c r="BO3" s="687"/>
      <c r="BP3" s="687"/>
      <c r="BQ3" s="687"/>
      <c r="BR3" s="687"/>
      <c r="BS3" s="687"/>
      <c r="BT3" s="687"/>
      <c r="BU3" s="687"/>
      <c r="BV3" s="687"/>
      <c r="BW3" s="687"/>
      <c r="BX3" s="687"/>
      <c r="BY3" s="687"/>
      <c r="BZ3" s="687"/>
      <c r="CA3" s="687"/>
      <c r="CB3" s="688"/>
      <c r="CD3" s="686" t="s">
        <v>216</v>
      </c>
      <c r="CE3" s="687"/>
      <c r="CF3" s="687"/>
      <c r="CG3" s="687"/>
      <c r="CH3" s="687"/>
      <c r="CI3" s="687"/>
      <c r="CJ3" s="687"/>
      <c r="CK3" s="687"/>
      <c r="CL3" s="687"/>
      <c r="CM3" s="687"/>
      <c r="CN3" s="687"/>
      <c r="CO3" s="687"/>
      <c r="CP3" s="687"/>
      <c r="CQ3" s="687"/>
      <c r="CR3" s="687"/>
      <c r="CS3" s="687"/>
      <c r="CT3" s="687"/>
      <c r="CU3" s="687"/>
      <c r="CV3" s="687"/>
      <c r="CW3" s="687"/>
      <c r="CX3" s="687"/>
      <c r="CY3" s="687"/>
      <c r="CZ3" s="687"/>
      <c r="DA3" s="687"/>
      <c r="DB3" s="687"/>
      <c r="DC3" s="687"/>
      <c r="DD3" s="687"/>
      <c r="DE3" s="687"/>
      <c r="DF3" s="687"/>
      <c r="DG3" s="687"/>
      <c r="DH3" s="687"/>
      <c r="DI3" s="687"/>
      <c r="DJ3" s="687"/>
      <c r="DK3" s="687"/>
      <c r="DL3" s="687"/>
      <c r="DM3" s="687"/>
      <c r="DN3" s="687"/>
      <c r="DO3" s="687"/>
      <c r="DP3" s="687"/>
      <c r="DQ3" s="687"/>
      <c r="DR3" s="687"/>
      <c r="DS3" s="687"/>
      <c r="DT3" s="687"/>
      <c r="DU3" s="687"/>
      <c r="DV3" s="687"/>
      <c r="DW3" s="687"/>
      <c r="DX3" s="687"/>
      <c r="DY3" s="687"/>
      <c r="DZ3" s="687"/>
      <c r="EA3" s="687"/>
      <c r="EB3" s="687"/>
      <c r="EC3" s="688"/>
    </row>
    <row r="4" spans="2:143" ht="11.25" customHeight="1" x14ac:dyDescent="0.2">
      <c r="B4" s="686" t="s">
        <v>1</v>
      </c>
      <c r="C4" s="687"/>
      <c r="D4" s="687"/>
      <c r="E4" s="687"/>
      <c r="F4" s="687"/>
      <c r="G4" s="687"/>
      <c r="H4" s="687"/>
      <c r="I4" s="687"/>
      <c r="J4" s="687"/>
      <c r="K4" s="687"/>
      <c r="L4" s="687"/>
      <c r="M4" s="687"/>
      <c r="N4" s="687"/>
      <c r="O4" s="687"/>
      <c r="P4" s="687"/>
      <c r="Q4" s="688"/>
      <c r="R4" s="686" t="s">
        <v>217</v>
      </c>
      <c r="S4" s="687"/>
      <c r="T4" s="687"/>
      <c r="U4" s="687"/>
      <c r="V4" s="687"/>
      <c r="W4" s="687"/>
      <c r="X4" s="687"/>
      <c r="Y4" s="688"/>
      <c r="Z4" s="686" t="s">
        <v>218</v>
      </c>
      <c r="AA4" s="687"/>
      <c r="AB4" s="687"/>
      <c r="AC4" s="688"/>
      <c r="AD4" s="686" t="s">
        <v>219</v>
      </c>
      <c r="AE4" s="687"/>
      <c r="AF4" s="687"/>
      <c r="AG4" s="687"/>
      <c r="AH4" s="687"/>
      <c r="AI4" s="687"/>
      <c r="AJ4" s="687"/>
      <c r="AK4" s="688"/>
      <c r="AL4" s="686" t="s">
        <v>218</v>
      </c>
      <c r="AM4" s="687"/>
      <c r="AN4" s="687"/>
      <c r="AO4" s="688"/>
      <c r="AP4" s="733" t="s">
        <v>220</v>
      </c>
      <c r="AQ4" s="733"/>
      <c r="AR4" s="733"/>
      <c r="AS4" s="733"/>
      <c r="AT4" s="733"/>
      <c r="AU4" s="733"/>
      <c r="AV4" s="733"/>
      <c r="AW4" s="733"/>
      <c r="AX4" s="733"/>
      <c r="AY4" s="733"/>
      <c r="AZ4" s="733"/>
      <c r="BA4" s="733"/>
      <c r="BB4" s="733"/>
      <c r="BC4" s="733"/>
      <c r="BD4" s="733"/>
      <c r="BE4" s="733"/>
      <c r="BF4" s="733"/>
      <c r="BG4" s="733" t="s">
        <v>221</v>
      </c>
      <c r="BH4" s="733"/>
      <c r="BI4" s="733"/>
      <c r="BJ4" s="733"/>
      <c r="BK4" s="733"/>
      <c r="BL4" s="733"/>
      <c r="BM4" s="733"/>
      <c r="BN4" s="733"/>
      <c r="BO4" s="733" t="s">
        <v>218</v>
      </c>
      <c r="BP4" s="733"/>
      <c r="BQ4" s="733"/>
      <c r="BR4" s="733"/>
      <c r="BS4" s="733" t="s">
        <v>222</v>
      </c>
      <c r="BT4" s="733"/>
      <c r="BU4" s="733"/>
      <c r="BV4" s="733"/>
      <c r="BW4" s="733"/>
      <c r="BX4" s="733"/>
      <c r="BY4" s="733"/>
      <c r="BZ4" s="733"/>
      <c r="CA4" s="733"/>
      <c r="CB4" s="733"/>
      <c r="CD4" s="686" t="s">
        <v>223</v>
      </c>
      <c r="CE4" s="687"/>
      <c r="CF4" s="687"/>
      <c r="CG4" s="687"/>
      <c r="CH4" s="687"/>
      <c r="CI4" s="687"/>
      <c r="CJ4" s="687"/>
      <c r="CK4" s="687"/>
      <c r="CL4" s="687"/>
      <c r="CM4" s="687"/>
      <c r="CN4" s="687"/>
      <c r="CO4" s="687"/>
      <c r="CP4" s="687"/>
      <c r="CQ4" s="687"/>
      <c r="CR4" s="687"/>
      <c r="CS4" s="687"/>
      <c r="CT4" s="687"/>
      <c r="CU4" s="687"/>
      <c r="CV4" s="687"/>
      <c r="CW4" s="687"/>
      <c r="CX4" s="687"/>
      <c r="CY4" s="687"/>
      <c r="CZ4" s="687"/>
      <c r="DA4" s="687"/>
      <c r="DB4" s="687"/>
      <c r="DC4" s="687"/>
      <c r="DD4" s="687"/>
      <c r="DE4" s="687"/>
      <c r="DF4" s="687"/>
      <c r="DG4" s="687"/>
      <c r="DH4" s="687"/>
      <c r="DI4" s="687"/>
      <c r="DJ4" s="687"/>
      <c r="DK4" s="687"/>
      <c r="DL4" s="687"/>
      <c r="DM4" s="687"/>
      <c r="DN4" s="687"/>
      <c r="DO4" s="687"/>
      <c r="DP4" s="687"/>
      <c r="DQ4" s="687"/>
      <c r="DR4" s="687"/>
      <c r="DS4" s="687"/>
      <c r="DT4" s="687"/>
      <c r="DU4" s="687"/>
      <c r="DV4" s="687"/>
      <c r="DW4" s="687"/>
      <c r="DX4" s="687"/>
      <c r="DY4" s="687"/>
      <c r="DZ4" s="687"/>
      <c r="EA4" s="687"/>
      <c r="EB4" s="687"/>
      <c r="EC4" s="688"/>
    </row>
    <row r="5" spans="2:143" ht="11.25" customHeight="1" x14ac:dyDescent="0.2">
      <c r="B5" s="692" t="s">
        <v>224</v>
      </c>
      <c r="C5" s="693"/>
      <c r="D5" s="693"/>
      <c r="E5" s="693"/>
      <c r="F5" s="693"/>
      <c r="G5" s="693"/>
      <c r="H5" s="693"/>
      <c r="I5" s="693"/>
      <c r="J5" s="693"/>
      <c r="K5" s="693"/>
      <c r="L5" s="693"/>
      <c r="M5" s="693"/>
      <c r="N5" s="693"/>
      <c r="O5" s="693"/>
      <c r="P5" s="693"/>
      <c r="Q5" s="694"/>
      <c r="R5" s="689">
        <v>46538</v>
      </c>
      <c r="S5" s="690"/>
      <c r="T5" s="690"/>
      <c r="U5" s="690"/>
      <c r="V5" s="690"/>
      <c r="W5" s="690"/>
      <c r="X5" s="690"/>
      <c r="Y5" s="715"/>
      <c r="Z5" s="728">
        <v>2.4</v>
      </c>
      <c r="AA5" s="728"/>
      <c r="AB5" s="728"/>
      <c r="AC5" s="728"/>
      <c r="AD5" s="729">
        <v>46538</v>
      </c>
      <c r="AE5" s="729"/>
      <c r="AF5" s="729"/>
      <c r="AG5" s="729"/>
      <c r="AH5" s="729"/>
      <c r="AI5" s="729"/>
      <c r="AJ5" s="729"/>
      <c r="AK5" s="729"/>
      <c r="AL5" s="716">
        <v>10.5</v>
      </c>
      <c r="AM5" s="698"/>
      <c r="AN5" s="698"/>
      <c r="AO5" s="717"/>
      <c r="AP5" s="692" t="s">
        <v>225</v>
      </c>
      <c r="AQ5" s="693"/>
      <c r="AR5" s="693"/>
      <c r="AS5" s="693"/>
      <c r="AT5" s="693"/>
      <c r="AU5" s="693"/>
      <c r="AV5" s="693"/>
      <c r="AW5" s="693"/>
      <c r="AX5" s="693"/>
      <c r="AY5" s="693"/>
      <c r="AZ5" s="693"/>
      <c r="BA5" s="693"/>
      <c r="BB5" s="693"/>
      <c r="BC5" s="693"/>
      <c r="BD5" s="693"/>
      <c r="BE5" s="693"/>
      <c r="BF5" s="694"/>
      <c r="BG5" s="634">
        <v>46538</v>
      </c>
      <c r="BH5" s="635"/>
      <c r="BI5" s="635"/>
      <c r="BJ5" s="635"/>
      <c r="BK5" s="635"/>
      <c r="BL5" s="635"/>
      <c r="BM5" s="635"/>
      <c r="BN5" s="636"/>
      <c r="BO5" s="672">
        <v>100</v>
      </c>
      <c r="BP5" s="672"/>
      <c r="BQ5" s="672"/>
      <c r="BR5" s="672"/>
      <c r="BS5" s="673" t="s">
        <v>226</v>
      </c>
      <c r="BT5" s="673"/>
      <c r="BU5" s="673"/>
      <c r="BV5" s="673"/>
      <c r="BW5" s="673"/>
      <c r="BX5" s="673"/>
      <c r="BY5" s="673"/>
      <c r="BZ5" s="673"/>
      <c r="CA5" s="673"/>
      <c r="CB5" s="713"/>
      <c r="CD5" s="686" t="s">
        <v>220</v>
      </c>
      <c r="CE5" s="687"/>
      <c r="CF5" s="687"/>
      <c r="CG5" s="687"/>
      <c r="CH5" s="687"/>
      <c r="CI5" s="687"/>
      <c r="CJ5" s="687"/>
      <c r="CK5" s="687"/>
      <c r="CL5" s="687"/>
      <c r="CM5" s="687"/>
      <c r="CN5" s="687"/>
      <c r="CO5" s="687"/>
      <c r="CP5" s="687"/>
      <c r="CQ5" s="688"/>
      <c r="CR5" s="686" t="s">
        <v>227</v>
      </c>
      <c r="CS5" s="687"/>
      <c r="CT5" s="687"/>
      <c r="CU5" s="687"/>
      <c r="CV5" s="687"/>
      <c r="CW5" s="687"/>
      <c r="CX5" s="687"/>
      <c r="CY5" s="688"/>
      <c r="CZ5" s="686" t="s">
        <v>218</v>
      </c>
      <c r="DA5" s="687"/>
      <c r="DB5" s="687"/>
      <c r="DC5" s="688"/>
      <c r="DD5" s="686" t="s">
        <v>228</v>
      </c>
      <c r="DE5" s="687"/>
      <c r="DF5" s="687"/>
      <c r="DG5" s="687"/>
      <c r="DH5" s="687"/>
      <c r="DI5" s="687"/>
      <c r="DJ5" s="687"/>
      <c r="DK5" s="687"/>
      <c r="DL5" s="687"/>
      <c r="DM5" s="687"/>
      <c r="DN5" s="687"/>
      <c r="DO5" s="687"/>
      <c r="DP5" s="688"/>
      <c r="DQ5" s="686" t="s">
        <v>229</v>
      </c>
      <c r="DR5" s="687"/>
      <c r="DS5" s="687"/>
      <c r="DT5" s="687"/>
      <c r="DU5" s="687"/>
      <c r="DV5" s="687"/>
      <c r="DW5" s="687"/>
      <c r="DX5" s="687"/>
      <c r="DY5" s="687"/>
      <c r="DZ5" s="687"/>
      <c r="EA5" s="687"/>
      <c r="EB5" s="687"/>
      <c r="EC5" s="688"/>
    </row>
    <row r="6" spans="2:143" ht="11.25" customHeight="1" x14ac:dyDescent="0.2">
      <c r="B6" s="631" t="s">
        <v>230</v>
      </c>
      <c r="C6" s="632"/>
      <c r="D6" s="632"/>
      <c r="E6" s="632"/>
      <c r="F6" s="632"/>
      <c r="G6" s="632"/>
      <c r="H6" s="632"/>
      <c r="I6" s="632"/>
      <c r="J6" s="632"/>
      <c r="K6" s="632"/>
      <c r="L6" s="632"/>
      <c r="M6" s="632"/>
      <c r="N6" s="632"/>
      <c r="O6" s="632"/>
      <c r="P6" s="632"/>
      <c r="Q6" s="633"/>
      <c r="R6" s="634">
        <v>1935</v>
      </c>
      <c r="S6" s="635"/>
      <c r="T6" s="635"/>
      <c r="U6" s="635"/>
      <c r="V6" s="635"/>
      <c r="W6" s="635"/>
      <c r="X6" s="635"/>
      <c r="Y6" s="636"/>
      <c r="Z6" s="672">
        <v>0.1</v>
      </c>
      <c r="AA6" s="672"/>
      <c r="AB6" s="672"/>
      <c r="AC6" s="672"/>
      <c r="AD6" s="673">
        <v>1935</v>
      </c>
      <c r="AE6" s="673"/>
      <c r="AF6" s="673"/>
      <c r="AG6" s="673"/>
      <c r="AH6" s="673"/>
      <c r="AI6" s="673"/>
      <c r="AJ6" s="673"/>
      <c r="AK6" s="673"/>
      <c r="AL6" s="637">
        <v>0.4</v>
      </c>
      <c r="AM6" s="638"/>
      <c r="AN6" s="638"/>
      <c r="AO6" s="674"/>
      <c r="AP6" s="631" t="s">
        <v>231</v>
      </c>
      <c r="AQ6" s="632"/>
      <c r="AR6" s="632"/>
      <c r="AS6" s="632"/>
      <c r="AT6" s="632"/>
      <c r="AU6" s="632"/>
      <c r="AV6" s="632"/>
      <c r="AW6" s="632"/>
      <c r="AX6" s="632"/>
      <c r="AY6" s="632"/>
      <c r="AZ6" s="632"/>
      <c r="BA6" s="632"/>
      <c r="BB6" s="632"/>
      <c r="BC6" s="632"/>
      <c r="BD6" s="632"/>
      <c r="BE6" s="632"/>
      <c r="BF6" s="633"/>
      <c r="BG6" s="634">
        <v>46538</v>
      </c>
      <c r="BH6" s="635"/>
      <c r="BI6" s="635"/>
      <c r="BJ6" s="635"/>
      <c r="BK6" s="635"/>
      <c r="BL6" s="635"/>
      <c r="BM6" s="635"/>
      <c r="BN6" s="636"/>
      <c r="BO6" s="672">
        <v>100</v>
      </c>
      <c r="BP6" s="672"/>
      <c r="BQ6" s="672"/>
      <c r="BR6" s="672"/>
      <c r="BS6" s="673" t="s">
        <v>226</v>
      </c>
      <c r="BT6" s="673"/>
      <c r="BU6" s="673"/>
      <c r="BV6" s="673"/>
      <c r="BW6" s="673"/>
      <c r="BX6" s="673"/>
      <c r="BY6" s="673"/>
      <c r="BZ6" s="673"/>
      <c r="CA6" s="673"/>
      <c r="CB6" s="713"/>
      <c r="CD6" s="692" t="s">
        <v>232</v>
      </c>
      <c r="CE6" s="693"/>
      <c r="CF6" s="693"/>
      <c r="CG6" s="693"/>
      <c r="CH6" s="693"/>
      <c r="CI6" s="693"/>
      <c r="CJ6" s="693"/>
      <c r="CK6" s="693"/>
      <c r="CL6" s="693"/>
      <c r="CM6" s="693"/>
      <c r="CN6" s="693"/>
      <c r="CO6" s="693"/>
      <c r="CP6" s="693"/>
      <c r="CQ6" s="694"/>
      <c r="CR6" s="634">
        <v>11773</v>
      </c>
      <c r="CS6" s="635"/>
      <c r="CT6" s="635"/>
      <c r="CU6" s="635"/>
      <c r="CV6" s="635"/>
      <c r="CW6" s="635"/>
      <c r="CX6" s="635"/>
      <c r="CY6" s="636"/>
      <c r="CZ6" s="716">
        <v>0.6</v>
      </c>
      <c r="DA6" s="698"/>
      <c r="DB6" s="698"/>
      <c r="DC6" s="718"/>
      <c r="DD6" s="640" t="s">
        <v>129</v>
      </c>
      <c r="DE6" s="635"/>
      <c r="DF6" s="635"/>
      <c r="DG6" s="635"/>
      <c r="DH6" s="635"/>
      <c r="DI6" s="635"/>
      <c r="DJ6" s="635"/>
      <c r="DK6" s="635"/>
      <c r="DL6" s="635"/>
      <c r="DM6" s="635"/>
      <c r="DN6" s="635"/>
      <c r="DO6" s="635"/>
      <c r="DP6" s="636"/>
      <c r="DQ6" s="640">
        <v>11773</v>
      </c>
      <c r="DR6" s="635"/>
      <c r="DS6" s="635"/>
      <c r="DT6" s="635"/>
      <c r="DU6" s="635"/>
      <c r="DV6" s="635"/>
      <c r="DW6" s="635"/>
      <c r="DX6" s="635"/>
      <c r="DY6" s="635"/>
      <c r="DZ6" s="635"/>
      <c r="EA6" s="635"/>
      <c r="EB6" s="635"/>
      <c r="EC6" s="671"/>
    </row>
    <row r="7" spans="2:143" ht="11.25" customHeight="1" x14ac:dyDescent="0.2">
      <c r="B7" s="631" t="s">
        <v>233</v>
      </c>
      <c r="C7" s="632"/>
      <c r="D7" s="632"/>
      <c r="E7" s="632"/>
      <c r="F7" s="632"/>
      <c r="G7" s="632"/>
      <c r="H7" s="632"/>
      <c r="I7" s="632"/>
      <c r="J7" s="632"/>
      <c r="K7" s="632"/>
      <c r="L7" s="632"/>
      <c r="M7" s="632"/>
      <c r="N7" s="632"/>
      <c r="O7" s="632"/>
      <c r="P7" s="632"/>
      <c r="Q7" s="633"/>
      <c r="R7" s="634">
        <v>73</v>
      </c>
      <c r="S7" s="635"/>
      <c r="T7" s="635"/>
      <c r="U7" s="635"/>
      <c r="V7" s="635"/>
      <c r="W7" s="635"/>
      <c r="X7" s="635"/>
      <c r="Y7" s="636"/>
      <c r="Z7" s="672">
        <v>0</v>
      </c>
      <c r="AA7" s="672"/>
      <c r="AB7" s="672"/>
      <c r="AC7" s="672"/>
      <c r="AD7" s="673">
        <v>73</v>
      </c>
      <c r="AE7" s="673"/>
      <c r="AF7" s="673"/>
      <c r="AG7" s="673"/>
      <c r="AH7" s="673"/>
      <c r="AI7" s="673"/>
      <c r="AJ7" s="673"/>
      <c r="AK7" s="673"/>
      <c r="AL7" s="637">
        <v>0</v>
      </c>
      <c r="AM7" s="638"/>
      <c r="AN7" s="638"/>
      <c r="AO7" s="674"/>
      <c r="AP7" s="631" t="s">
        <v>234</v>
      </c>
      <c r="AQ7" s="632"/>
      <c r="AR7" s="632"/>
      <c r="AS7" s="632"/>
      <c r="AT7" s="632"/>
      <c r="AU7" s="632"/>
      <c r="AV7" s="632"/>
      <c r="AW7" s="632"/>
      <c r="AX7" s="632"/>
      <c r="AY7" s="632"/>
      <c r="AZ7" s="632"/>
      <c r="BA7" s="632"/>
      <c r="BB7" s="632"/>
      <c r="BC7" s="632"/>
      <c r="BD7" s="632"/>
      <c r="BE7" s="632"/>
      <c r="BF7" s="633"/>
      <c r="BG7" s="634">
        <v>26389</v>
      </c>
      <c r="BH7" s="635"/>
      <c r="BI7" s="635"/>
      <c r="BJ7" s="635"/>
      <c r="BK7" s="635"/>
      <c r="BL7" s="635"/>
      <c r="BM7" s="635"/>
      <c r="BN7" s="636"/>
      <c r="BO7" s="672">
        <v>56.7</v>
      </c>
      <c r="BP7" s="672"/>
      <c r="BQ7" s="672"/>
      <c r="BR7" s="672"/>
      <c r="BS7" s="673" t="s">
        <v>226</v>
      </c>
      <c r="BT7" s="673"/>
      <c r="BU7" s="673"/>
      <c r="BV7" s="673"/>
      <c r="BW7" s="673"/>
      <c r="BX7" s="673"/>
      <c r="BY7" s="673"/>
      <c r="BZ7" s="673"/>
      <c r="CA7" s="673"/>
      <c r="CB7" s="713"/>
      <c r="CD7" s="631" t="s">
        <v>235</v>
      </c>
      <c r="CE7" s="632"/>
      <c r="CF7" s="632"/>
      <c r="CG7" s="632"/>
      <c r="CH7" s="632"/>
      <c r="CI7" s="632"/>
      <c r="CJ7" s="632"/>
      <c r="CK7" s="632"/>
      <c r="CL7" s="632"/>
      <c r="CM7" s="632"/>
      <c r="CN7" s="632"/>
      <c r="CO7" s="632"/>
      <c r="CP7" s="632"/>
      <c r="CQ7" s="633"/>
      <c r="CR7" s="634">
        <v>846630</v>
      </c>
      <c r="CS7" s="635"/>
      <c r="CT7" s="635"/>
      <c r="CU7" s="635"/>
      <c r="CV7" s="635"/>
      <c r="CW7" s="635"/>
      <c r="CX7" s="635"/>
      <c r="CY7" s="636"/>
      <c r="CZ7" s="672">
        <v>46.7</v>
      </c>
      <c r="DA7" s="672"/>
      <c r="DB7" s="672"/>
      <c r="DC7" s="672"/>
      <c r="DD7" s="640">
        <v>31236</v>
      </c>
      <c r="DE7" s="635"/>
      <c r="DF7" s="635"/>
      <c r="DG7" s="635"/>
      <c r="DH7" s="635"/>
      <c r="DI7" s="635"/>
      <c r="DJ7" s="635"/>
      <c r="DK7" s="635"/>
      <c r="DL7" s="635"/>
      <c r="DM7" s="635"/>
      <c r="DN7" s="635"/>
      <c r="DO7" s="635"/>
      <c r="DP7" s="636"/>
      <c r="DQ7" s="640">
        <v>545937</v>
      </c>
      <c r="DR7" s="635"/>
      <c r="DS7" s="635"/>
      <c r="DT7" s="635"/>
      <c r="DU7" s="635"/>
      <c r="DV7" s="635"/>
      <c r="DW7" s="635"/>
      <c r="DX7" s="635"/>
      <c r="DY7" s="635"/>
      <c r="DZ7" s="635"/>
      <c r="EA7" s="635"/>
      <c r="EB7" s="635"/>
      <c r="EC7" s="671"/>
    </row>
    <row r="8" spans="2:143" ht="11.25" customHeight="1" x14ac:dyDescent="0.2">
      <c r="B8" s="631" t="s">
        <v>236</v>
      </c>
      <c r="C8" s="632"/>
      <c r="D8" s="632"/>
      <c r="E8" s="632"/>
      <c r="F8" s="632"/>
      <c r="G8" s="632"/>
      <c r="H8" s="632"/>
      <c r="I8" s="632"/>
      <c r="J8" s="632"/>
      <c r="K8" s="632"/>
      <c r="L8" s="632"/>
      <c r="M8" s="632"/>
      <c r="N8" s="632"/>
      <c r="O8" s="632"/>
      <c r="P8" s="632"/>
      <c r="Q8" s="633"/>
      <c r="R8" s="634">
        <v>396</v>
      </c>
      <c r="S8" s="635"/>
      <c r="T8" s="635"/>
      <c r="U8" s="635"/>
      <c r="V8" s="635"/>
      <c r="W8" s="635"/>
      <c r="X8" s="635"/>
      <c r="Y8" s="636"/>
      <c r="Z8" s="672">
        <v>0</v>
      </c>
      <c r="AA8" s="672"/>
      <c r="AB8" s="672"/>
      <c r="AC8" s="672"/>
      <c r="AD8" s="673">
        <v>396</v>
      </c>
      <c r="AE8" s="673"/>
      <c r="AF8" s="673"/>
      <c r="AG8" s="673"/>
      <c r="AH8" s="673"/>
      <c r="AI8" s="673"/>
      <c r="AJ8" s="673"/>
      <c r="AK8" s="673"/>
      <c r="AL8" s="637">
        <v>0.1</v>
      </c>
      <c r="AM8" s="638"/>
      <c r="AN8" s="638"/>
      <c r="AO8" s="674"/>
      <c r="AP8" s="631" t="s">
        <v>237</v>
      </c>
      <c r="AQ8" s="632"/>
      <c r="AR8" s="632"/>
      <c r="AS8" s="632"/>
      <c r="AT8" s="632"/>
      <c r="AU8" s="632"/>
      <c r="AV8" s="632"/>
      <c r="AW8" s="632"/>
      <c r="AX8" s="632"/>
      <c r="AY8" s="632"/>
      <c r="AZ8" s="632"/>
      <c r="BA8" s="632"/>
      <c r="BB8" s="632"/>
      <c r="BC8" s="632"/>
      <c r="BD8" s="632"/>
      <c r="BE8" s="632"/>
      <c r="BF8" s="633"/>
      <c r="BG8" s="634">
        <v>676</v>
      </c>
      <c r="BH8" s="635"/>
      <c r="BI8" s="635"/>
      <c r="BJ8" s="635"/>
      <c r="BK8" s="635"/>
      <c r="BL8" s="635"/>
      <c r="BM8" s="635"/>
      <c r="BN8" s="636"/>
      <c r="BO8" s="672">
        <v>1.5</v>
      </c>
      <c r="BP8" s="672"/>
      <c r="BQ8" s="672"/>
      <c r="BR8" s="672"/>
      <c r="BS8" s="673" t="s">
        <v>129</v>
      </c>
      <c r="BT8" s="673"/>
      <c r="BU8" s="673"/>
      <c r="BV8" s="673"/>
      <c r="BW8" s="673"/>
      <c r="BX8" s="673"/>
      <c r="BY8" s="673"/>
      <c r="BZ8" s="673"/>
      <c r="CA8" s="673"/>
      <c r="CB8" s="713"/>
      <c r="CD8" s="631" t="s">
        <v>238</v>
      </c>
      <c r="CE8" s="632"/>
      <c r="CF8" s="632"/>
      <c r="CG8" s="632"/>
      <c r="CH8" s="632"/>
      <c r="CI8" s="632"/>
      <c r="CJ8" s="632"/>
      <c r="CK8" s="632"/>
      <c r="CL8" s="632"/>
      <c r="CM8" s="632"/>
      <c r="CN8" s="632"/>
      <c r="CO8" s="632"/>
      <c r="CP8" s="632"/>
      <c r="CQ8" s="633"/>
      <c r="CR8" s="634">
        <v>123675</v>
      </c>
      <c r="CS8" s="635"/>
      <c r="CT8" s="635"/>
      <c r="CU8" s="635"/>
      <c r="CV8" s="635"/>
      <c r="CW8" s="635"/>
      <c r="CX8" s="635"/>
      <c r="CY8" s="636"/>
      <c r="CZ8" s="672">
        <v>6.8</v>
      </c>
      <c r="DA8" s="672"/>
      <c r="DB8" s="672"/>
      <c r="DC8" s="672"/>
      <c r="DD8" s="640" t="s">
        <v>226</v>
      </c>
      <c r="DE8" s="635"/>
      <c r="DF8" s="635"/>
      <c r="DG8" s="635"/>
      <c r="DH8" s="635"/>
      <c r="DI8" s="635"/>
      <c r="DJ8" s="635"/>
      <c r="DK8" s="635"/>
      <c r="DL8" s="635"/>
      <c r="DM8" s="635"/>
      <c r="DN8" s="635"/>
      <c r="DO8" s="635"/>
      <c r="DP8" s="636"/>
      <c r="DQ8" s="640">
        <v>48628</v>
      </c>
      <c r="DR8" s="635"/>
      <c r="DS8" s="635"/>
      <c r="DT8" s="635"/>
      <c r="DU8" s="635"/>
      <c r="DV8" s="635"/>
      <c r="DW8" s="635"/>
      <c r="DX8" s="635"/>
      <c r="DY8" s="635"/>
      <c r="DZ8" s="635"/>
      <c r="EA8" s="635"/>
      <c r="EB8" s="635"/>
      <c r="EC8" s="671"/>
    </row>
    <row r="9" spans="2:143" ht="11.25" customHeight="1" x14ac:dyDescent="0.2">
      <c r="B9" s="631" t="s">
        <v>239</v>
      </c>
      <c r="C9" s="632"/>
      <c r="D9" s="632"/>
      <c r="E9" s="632"/>
      <c r="F9" s="632"/>
      <c r="G9" s="632"/>
      <c r="H9" s="632"/>
      <c r="I9" s="632"/>
      <c r="J9" s="632"/>
      <c r="K9" s="632"/>
      <c r="L9" s="632"/>
      <c r="M9" s="632"/>
      <c r="N9" s="632"/>
      <c r="O9" s="632"/>
      <c r="P9" s="632"/>
      <c r="Q9" s="633"/>
      <c r="R9" s="634">
        <v>308</v>
      </c>
      <c r="S9" s="635"/>
      <c r="T9" s="635"/>
      <c r="U9" s="635"/>
      <c r="V9" s="635"/>
      <c r="W9" s="635"/>
      <c r="X9" s="635"/>
      <c r="Y9" s="636"/>
      <c r="Z9" s="672">
        <v>0</v>
      </c>
      <c r="AA9" s="672"/>
      <c r="AB9" s="672"/>
      <c r="AC9" s="672"/>
      <c r="AD9" s="673">
        <v>308</v>
      </c>
      <c r="AE9" s="673"/>
      <c r="AF9" s="673"/>
      <c r="AG9" s="673"/>
      <c r="AH9" s="673"/>
      <c r="AI9" s="673"/>
      <c r="AJ9" s="673"/>
      <c r="AK9" s="673"/>
      <c r="AL9" s="637">
        <v>0.1</v>
      </c>
      <c r="AM9" s="638"/>
      <c r="AN9" s="638"/>
      <c r="AO9" s="674"/>
      <c r="AP9" s="631" t="s">
        <v>240</v>
      </c>
      <c r="AQ9" s="632"/>
      <c r="AR9" s="632"/>
      <c r="AS9" s="632"/>
      <c r="AT9" s="632"/>
      <c r="AU9" s="632"/>
      <c r="AV9" s="632"/>
      <c r="AW9" s="632"/>
      <c r="AX9" s="632"/>
      <c r="AY9" s="632"/>
      <c r="AZ9" s="632"/>
      <c r="BA9" s="632"/>
      <c r="BB9" s="632"/>
      <c r="BC9" s="632"/>
      <c r="BD9" s="632"/>
      <c r="BE9" s="632"/>
      <c r="BF9" s="633"/>
      <c r="BG9" s="634">
        <v>23430</v>
      </c>
      <c r="BH9" s="635"/>
      <c r="BI9" s="635"/>
      <c r="BJ9" s="635"/>
      <c r="BK9" s="635"/>
      <c r="BL9" s="635"/>
      <c r="BM9" s="635"/>
      <c r="BN9" s="636"/>
      <c r="BO9" s="672">
        <v>50.3</v>
      </c>
      <c r="BP9" s="672"/>
      <c r="BQ9" s="672"/>
      <c r="BR9" s="672"/>
      <c r="BS9" s="673" t="s">
        <v>144</v>
      </c>
      <c r="BT9" s="673"/>
      <c r="BU9" s="673"/>
      <c r="BV9" s="673"/>
      <c r="BW9" s="673"/>
      <c r="BX9" s="673"/>
      <c r="BY9" s="673"/>
      <c r="BZ9" s="673"/>
      <c r="CA9" s="673"/>
      <c r="CB9" s="713"/>
      <c r="CD9" s="631" t="s">
        <v>241</v>
      </c>
      <c r="CE9" s="632"/>
      <c r="CF9" s="632"/>
      <c r="CG9" s="632"/>
      <c r="CH9" s="632"/>
      <c r="CI9" s="632"/>
      <c r="CJ9" s="632"/>
      <c r="CK9" s="632"/>
      <c r="CL9" s="632"/>
      <c r="CM9" s="632"/>
      <c r="CN9" s="632"/>
      <c r="CO9" s="632"/>
      <c r="CP9" s="632"/>
      <c r="CQ9" s="633"/>
      <c r="CR9" s="634">
        <v>177437</v>
      </c>
      <c r="CS9" s="635"/>
      <c r="CT9" s="635"/>
      <c r="CU9" s="635"/>
      <c r="CV9" s="635"/>
      <c r="CW9" s="635"/>
      <c r="CX9" s="635"/>
      <c r="CY9" s="636"/>
      <c r="CZ9" s="672">
        <v>9.8000000000000007</v>
      </c>
      <c r="DA9" s="672"/>
      <c r="DB9" s="672"/>
      <c r="DC9" s="672"/>
      <c r="DD9" s="640">
        <v>23354</v>
      </c>
      <c r="DE9" s="635"/>
      <c r="DF9" s="635"/>
      <c r="DG9" s="635"/>
      <c r="DH9" s="635"/>
      <c r="DI9" s="635"/>
      <c r="DJ9" s="635"/>
      <c r="DK9" s="635"/>
      <c r="DL9" s="635"/>
      <c r="DM9" s="635"/>
      <c r="DN9" s="635"/>
      <c r="DO9" s="635"/>
      <c r="DP9" s="636"/>
      <c r="DQ9" s="640">
        <v>53732</v>
      </c>
      <c r="DR9" s="635"/>
      <c r="DS9" s="635"/>
      <c r="DT9" s="635"/>
      <c r="DU9" s="635"/>
      <c r="DV9" s="635"/>
      <c r="DW9" s="635"/>
      <c r="DX9" s="635"/>
      <c r="DY9" s="635"/>
      <c r="DZ9" s="635"/>
      <c r="EA9" s="635"/>
      <c r="EB9" s="635"/>
      <c r="EC9" s="671"/>
    </row>
    <row r="10" spans="2:143" ht="11.25" customHeight="1" x14ac:dyDescent="0.2">
      <c r="B10" s="631" t="s">
        <v>242</v>
      </c>
      <c r="C10" s="632"/>
      <c r="D10" s="632"/>
      <c r="E10" s="632"/>
      <c r="F10" s="632"/>
      <c r="G10" s="632"/>
      <c r="H10" s="632"/>
      <c r="I10" s="632"/>
      <c r="J10" s="632"/>
      <c r="K10" s="632"/>
      <c r="L10" s="632"/>
      <c r="M10" s="632"/>
      <c r="N10" s="632"/>
      <c r="O10" s="632"/>
      <c r="P10" s="632"/>
      <c r="Q10" s="633"/>
      <c r="R10" s="634" t="s">
        <v>129</v>
      </c>
      <c r="S10" s="635"/>
      <c r="T10" s="635"/>
      <c r="U10" s="635"/>
      <c r="V10" s="635"/>
      <c r="W10" s="635"/>
      <c r="X10" s="635"/>
      <c r="Y10" s="636"/>
      <c r="Z10" s="672" t="s">
        <v>144</v>
      </c>
      <c r="AA10" s="672"/>
      <c r="AB10" s="672"/>
      <c r="AC10" s="672"/>
      <c r="AD10" s="673" t="s">
        <v>226</v>
      </c>
      <c r="AE10" s="673"/>
      <c r="AF10" s="673"/>
      <c r="AG10" s="673"/>
      <c r="AH10" s="673"/>
      <c r="AI10" s="673"/>
      <c r="AJ10" s="673"/>
      <c r="AK10" s="673"/>
      <c r="AL10" s="637" t="s">
        <v>129</v>
      </c>
      <c r="AM10" s="638"/>
      <c r="AN10" s="638"/>
      <c r="AO10" s="674"/>
      <c r="AP10" s="631" t="s">
        <v>243</v>
      </c>
      <c r="AQ10" s="632"/>
      <c r="AR10" s="632"/>
      <c r="AS10" s="632"/>
      <c r="AT10" s="632"/>
      <c r="AU10" s="632"/>
      <c r="AV10" s="632"/>
      <c r="AW10" s="632"/>
      <c r="AX10" s="632"/>
      <c r="AY10" s="632"/>
      <c r="AZ10" s="632"/>
      <c r="BA10" s="632"/>
      <c r="BB10" s="632"/>
      <c r="BC10" s="632"/>
      <c r="BD10" s="632"/>
      <c r="BE10" s="632"/>
      <c r="BF10" s="633"/>
      <c r="BG10" s="634">
        <v>1966</v>
      </c>
      <c r="BH10" s="635"/>
      <c r="BI10" s="635"/>
      <c r="BJ10" s="635"/>
      <c r="BK10" s="635"/>
      <c r="BL10" s="635"/>
      <c r="BM10" s="635"/>
      <c r="BN10" s="636"/>
      <c r="BO10" s="672">
        <v>4.2</v>
      </c>
      <c r="BP10" s="672"/>
      <c r="BQ10" s="672"/>
      <c r="BR10" s="672"/>
      <c r="BS10" s="673" t="s">
        <v>144</v>
      </c>
      <c r="BT10" s="673"/>
      <c r="BU10" s="673"/>
      <c r="BV10" s="673"/>
      <c r="BW10" s="673"/>
      <c r="BX10" s="673"/>
      <c r="BY10" s="673"/>
      <c r="BZ10" s="673"/>
      <c r="CA10" s="673"/>
      <c r="CB10" s="713"/>
      <c r="CD10" s="631" t="s">
        <v>244</v>
      </c>
      <c r="CE10" s="632"/>
      <c r="CF10" s="632"/>
      <c r="CG10" s="632"/>
      <c r="CH10" s="632"/>
      <c r="CI10" s="632"/>
      <c r="CJ10" s="632"/>
      <c r="CK10" s="632"/>
      <c r="CL10" s="632"/>
      <c r="CM10" s="632"/>
      <c r="CN10" s="632"/>
      <c r="CO10" s="632"/>
      <c r="CP10" s="632"/>
      <c r="CQ10" s="633"/>
      <c r="CR10" s="634" t="s">
        <v>144</v>
      </c>
      <c r="CS10" s="635"/>
      <c r="CT10" s="635"/>
      <c r="CU10" s="635"/>
      <c r="CV10" s="635"/>
      <c r="CW10" s="635"/>
      <c r="CX10" s="635"/>
      <c r="CY10" s="636"/>
      <c r="CZ10" s="672" t="s">
        <v>144</v>
      </c>
      <c r="DA10" s="672"/>
      <c r="DB10" s="672"/>
      <c r="DC10" s="672"/>
      <c r="DD10" s="640" t="s">
        <v>129</v>
      </c>
      <c r="DE10" s="635"/>
      <c r="DF10" s="635"/>
      <c r="DG10" s="635"/>
      <c r="DH10" s="635"/>
      <c r="DI10" s="635"/>
      <c r="DJ10" s="635"/>
      <c r="DK10" s="635"/>
      <c r="DL10" s="635"/>
      <c r="DM10" s="635"/>
      <c r="DN10" s="635"/>
      <c r="DO10" s="635"/>
      <c r="DP10" s="636"/>
      <c r="DQ10" s="640" t="s">
        <v>144</v>
      </c>
      <c r="DR10" s="635"/>
      <c r="DS10" s="635"/>
      <c r="DT10" s="635"/>
      <c r="DU10" s="635"/>
      <c r="DV10" s="635"/>
      <c r="DW10" s="635"/>
      <c r="DX10" s="635"/>
      <c r="DY10" s="635"/>
      <c r="DZ10" s="635"/>
      <c r="EA10" s="635"/>
      <c r="EB10" s="635"/>
      <c r="EC10" s="671"/>
    </row>
    <row r="11" spans="2:143" ht="11.25" customHeight="1" x14ac:dyDescent="0.2">
      <c r="B11" s="631" t="s">
        <v>245</v>
      </c>
      <c r="C11" s="632"/>
      <c r="D11" s="632"/>
      <c r="E11" s="632"/>
      <c r="F11" s="632"/>
      <c r="G11" s="632"/>
      <c r="H11" s="632"/>
      <c r="I11" s="632"/>
      <c r="J11" s="632"/>
      <c r="K11" s="632"/>
      <c r="L11" s="632"/>
      <c r="M11" s="632"/>
      <c r="N11" s="632"/>
      <c r="O11" s="632"/>
      <c r="P11" s="632"/>
      <c r="Q11" s="633"/>
      <c r="R11" s="634">
        <v>8518</v>
      </c>
      <c r="S11" s="635"/>
      <c r="T11" s="635"/>
      <c r="U11" s="635"/>
      <c r="V11" s="635"/>
      <c r="W11" s="635"/>
      <c r="X11" s="635"/>
      <c r="Y11" s="636"/>
      <c r="Z11" s="637">
        <v>0.4</v>
      </c>
      <c r="AA11" s="638"/>
      <c r="AB11" s="638"/>
      <c r="AC11" s="639"/>
      <c r="AD11" s="640">
        <v>8518</v>
      </c>
      <c r="AE11" s="635"/>
      <c r="AF11" s="635"/>
      <c r="AG11" s="635"/>
      <c r="AH11" s="635"/>
      <c r="AI11" s="635"/>
      <c r="AJ11" s="635"/>
      <c r="AK11" s="636"/>
      <c r="AL11" s="637">
        <v>1.9</v>
      </c>
      <c r="AM11" s="638"/>
      <c r="AN11" s="638"/>
      <c r="AO11" s="674"/>
      <c r="AP11" s="631" t="s">
        <v>246</v>
      </c>
      <c r="AQ11" s="632"/>
      <c r="AR11" s="632"/>
      <c r="AS11" s="632"/>
      <c r="AT11" s="632"/>
      <c r="AU11" s="632"/>
      <c r="AV11" s="632"/>
      <c r="AW11" s="632"/>
      <c r="AX11" s="632"/>
      <c r="AY11" s="632"/>
      <c r="AZ11" s="632"/>
      <c r="BA11" s="632"/>
      <c r="BB11" s="632"/>
      <c r="BC11" s="632"/>
      <c r="BD11" s="632"/>
      <c r="BE11" s="632"/>
      <c r="BF11" s="633"/>
      <c r="BG11" s="634">
        <v>317</v>
      </c>
      <c r="BH11" s="635"/>
      <c r="BI11" s="635"/>
      <c r="BJ11" s="635"/>
      <c r="BK11" s="635"/>
      <c r="BL11" s="635"/>
      <c r="BM11" s="635"/>
      <c r="BN11" s="636"/>
      <c r="BO11" s="672">
        <v>0.7</v>
      </c>
      <c r="BP11" s="672"/>
      <c r="BQ11" s="672"/>
      <c r="BR11" s="672"/>
      <c r="BS11" s="673" t="s">
        <v>144</v>
      </c>
      <c r="BT11" s="673"/>
      <c r="BU11" s="673"/>
      <c r="BV11" s="673"/>
      <c r="BW11" s="673"/>
      <c r="BX11" s="673"/>
      <c r="BY11" s="673"/>
      <c r="BZ11" s="673"/>
      <c r="CA11" s="673"/>
      <c r="CB11" s="713"/>
      <c r="CD11" s="631" t="s">
        <v>247</v>
      </c>
      <c r="CE11" s="632"/>
      <c r="CF11" s="632"/>
      <c r="CG11" s="632"/>
      <c r="CH11" s="632"/>
      <c r="CI11" s="632"/>
      <c r="CJ11" s="632"/>
      <c r="CK11" s="632"/>
      <c r="CL11" s="632"/>
      <c r="CM11" s="632"/>
      <c r="CN11" s="632"/>
      <c r="CO11" s="632"/>
      <c r="CP11" s="632"/>
      <c r="CQ11" s="633"/>
      <c r="CR11" s="634">
        <v>52811</v>
      </c>
      <c r="CS11" s="635"/>
      <c r="CT11" s="635"/>
      <c r="CU11" s="635"/>
      <c r="CV11" s="635"/>
      <c r="CW11" s="635"/>
      <c r="CX11" s="635"/>
      <c r="CY11" s="636"/>
      <c r="CZ11" s="672">
        <v>2.9</v>
      </c>
      <c r="DA11" s="672"/>
      <c r="DB11" s="672"/>
      <c r="DC11" s="672"/>
      <c r="DD11" s="640">
        <v>5720</v>
      </c>
      <c r="DE11" s="635"/>
      <c r="DF11" s="635"/>
      <c r="DG11" s="635"/>
      <c r="DH11" s="635"/>
      <c r="DI11" s="635"/>
      <c r="DJ11" s="635"/>
      <c r="DK11" s="635"/>
      <c r="DL11" s="635"/>
      <c r="DM11" s="635"/>
      <c r="DN11" s="635"/>
      <c r="DO11" s="635"/>
      <c r="DP11" s="636"/>
      <c r="DQ11" s="640">
        <v>21188</v>
      </c>
      <c r="DR11" s="635"/>
      <c r="DS11" s="635"/>
      <c r="DT11" s="635"/>
      <c r="DU11" s="635"/>
      <c r="DV11" s="635"/>
      <c r="DW11" s="635"/>
      <c r="DX11" s="635"/>
      <c r="DY11" s="635"/>
      <c r="DZ11" s="635"/>
      <c r="EA11" s="635"/>
      <c r="EB11" s="635"/>
      <c r="EC11" s="671"/>
    </row>
    <row r="12" spans="2:143" ht="11.25" customHeight="1" x14ac:dyDescent="0.2">
      <c r="B12" s="631" t="s">
        <v>248</v>
      </c>
      <c r="C12" s="632"/>
      <c r="D12" s="632"/>
      <c r="E12" s="632"/>
      <c r="F12" s="632"/>
      <c r="G12" s="632"/>
      <c r="H12" s="632"/>
      <c r="I12" s="632"/>
      <c r="J12" s="632"/>
      <c r="K12" s="632"/>
      <c r="L12" s="632"/>
      <c r="M12" s="632"/>
      <c r="N12" s="632"/>
      <c r="O12" s="632"/>
      <c r="P12" s="632"/>
      <c r="Q12" s="633"/>
      <c r="R12" s="634" t="s">
        <v>129</v>
      </c>
      <c r="S12" s="635"/>
      <c r="T12" s="635"/>
      <c r="U12" s="635"/>
      <c r="V12" s="635"/>
      <c r="W12" s="635"/>
      <c r="X12" s="635"/>
      <c r="Y12" s="636"/>
      <c r="Z12" s="672" t="s">
        <v>129</v>
      </c>
      <c r="AA12" s="672"/>
      <c r="AB12" s="672"/>
      <c r="AC12" s="672"/>
      <c r="AD12" s="673" t="s">
        <v>226</v>
      </c>
      <c r="AE12" s="673"/>
      <c r="AF12" s="673"/>
      <c r="AG12" s="673"/>
      <c r="AH12" s="673"/>
      <c r="AI12" s="673"/>
      <c r="AJ12" s="673"/>
      <c r="AK12" s="673"/>
      <c r="AL12" s="637" t="s">
        <v>144</v>
      </c>
      <c r="AM12" s="638"/>
      <c r="AN12" s="638"/>
      <c r="AO12" s="674"/>
      <c r="AP12" s="631" t="s">
        <v>249</v>
      </c>
      <c r="AQ12" s="632"/>
      <c r="AR12" s="632"/>
      <c r="AS12" s="632"/>
      <c r="AT12" s="632"/>
      <c r="AU12" s="632"/>
      <c r="AV12" s="632"/>
      <c r="AW12" s="632"/>
      <c r="AX12" s="632"/>
      <c r="AY12" s="632"/>
      <c r="AZ12" s="632"/>
      <c r="BA12" s="632"/>
      <c r="BB12" s="632"/>
      <c r="BC12" s="632"/>
      <c r="BD12" s="632"/>
      <c r="BE12" s="632"/>
      <c r="BF12" s="633"/>
      <c r="BG12" s="634">
        <v>16528</v>
      </c>
      <c r="BH12" s="635"/>
      <c r="BI12" s="635"/>
      <c r="BJ12" s="635"/>
      <c r="BK12" s="635"/>
      <c r="BL12" s="635"/>
      <c r="BM12" s="635"/>
      <c r="BN12" s="636"/>
      <c r="BO12" s="672">
        <v>35.5</v>
      </c>
      <c r="BP12" s="672"/>
      <c r="BQ12" s="672"/>
      <c r="BR12" s="672"/>
      <c r="BS12" s="673" t="s">
        <v>144</v>
      </c>
      <c r="BT12" s="673"/>
      <c r="BU12" s="673"/>
      <c r="BV12" s="673"/>
      <c r="BW12" s="673"/>
      <c r="BX12" s="673"/>
      <c r="BY12" s="673"/>
      <c r="BZ12" s="673"/>
      <c r="CA12" s="673"/>
      <c r="CB12" s="713"/>
      <c r="CD12" s="631" t="s">
        <v>250</v>
      </c>
      <c r="CE12" s="632"/>
      <c r="CF12" s="632"/>
      <c r="CG12" s="632"/>
      <c r="CH12" s="632"/>
      <c r="CI12" s="632"/>
      <c r="CJ12" s="632"/>
      <c r="CK12" s="632"/>
      <c r="CL12" s="632"/>
      <c r="CM12" s="632"/>
      <c r="CN12" s="632"/>
      <c r="CO12" s="632"/>
      <c r="CP12" s="632"/>
      <c r="CQ12" s="633"/>
      <c r="CR12" s="634">
        <v>89352</v>
      </c>
      <c r="CS12" s="635"/>
      <c r="CT12" s="635"/>
      <c r="CU12" s="635"/>
      <c r="CV12" s="635"/>
      <c r="CW12" s="635"/>
      <c r="CX12" s="635"/>
      <c r="CY12" s="636"/>
      <c r="CZ12" s="672">
        <v>4.9000000000000004</v>
      </c>
      <c r="DA12" s="672"/>
      <c r="DB12" s="672"/>
      <c r="DC12" s="672"/>
      <c r="DD12" s="640">
        <v>22385</v>
      </c>
      <c r="DE12" s="635"/>
      <c r="DF12" s="635"/>
      <c r="DG12" s="635"/>
      <c r="DH12" s="635"/>
      <c r="DI12" s="635"/>
      <c r="DJ12" s="635"/>
      <c r="DK12" s="635"/>
      <c r="DL12" s="635"/>
      <c r="DM12" s="635"/>
      <c r="DN12" s="635"/>
      <c r="DO12" s="635"/>
      <c r="DP12" s="636"/>
      <c r="DQ12" s="640">
        <v>22288</v>
      </c>
      <c r="DR12" s="635"/>
      <c r="DS12" s="635"/>
      <c r="DT12" s="635"/>
      <c r="DU12" s="635"/>
      <c r="DV12" s="635"/>
      <c r="DW12" s="635"/>
      <c r="DX12" s="635"/>
      <c r="DY12" s="635"/>
      <c r="DZ12" s="635"/>
      <c r="EA12" s="635"/>
      <c r="EB12" s="635"/>
      <c r="EC12" s="671"/>
    </row>
    <row r="13" spans="2:143" ht="11.25" customHeight="1" x14ac:dyDescent="0.2">
      <c r="B13" s="631" t="s">
        <v>251</v>
      </c>
      <c r="C13" s="632"/>
      <c r="D13" s="632"/>
      <c r="E13" s="632"/>
      <c r="F13" s="632"/>
      <c r="G13" s="632"/>
      <c r="H13" s="632"/>
      <c r="I13" s="632"/>
      <c r="J13" s="632"/>
      <c r="K13" s="632"/>
      <c r="L13" s="632"/>
      <c r="M13" s="632"/>
      <c r="N13" s="632"/>
      <c r="O13" s="632"/>
      <c r="P13" s="632"/>
      <c r="Q13" s="633"/>
      <c r="R13" s="634" t="s">
        <v>144</v>
      </c>
      <c r="S13" s="635"/>
      <c r="T13" s="635"/>
      <c r="U13" s="635"/>
      <c r="V13" s="635"/>
      <c r="W13" s="635"/>
      <c r="X13" s="635"/>
      <c r="Y13" s="636"/>
      <c r="Z13" s="672" t="s">
        <v>252</v>
      </c>
      <c r="AA13" s="672"/>
      <c r="AB13" s="672"/>
      <c r="AC13" s="672"/>
      <c r="AD13" s="673" t="s">
        <v>226</v>
      </c>
      <c r="AE13" s="673"/>
      <c r="AF13" s="673"/>
      <c r="AG13" s="673"/>
      <c r="AH13" s="673"/>
      <c r="AI13" s="673"/>
      <c r="AJ13" s="673"/>
      <c r="AK13" s="673"/>
      <c r="AL13" s="637" t="s">
        <v>144</v>
      </c>
      <c r="AM13" s="638"/>
      <c r="AN13" s="638"/>
      <c r="AO13" s="674"/>
      <c r="AP13" s="631" t="s">
        <v>253</v>
      </c>
      <c r="AQ13" s="632"/>
      <c r="AR13" s="632"/>
      <c r="AS13" s="632"/>
      <c r="AT13" s="632"/>
      <c r="AU13" s="632"/>
      <c r="AV13" s="632"/>
      <c r="AW13" s="632"/>
      <c r="AX13" s="632"/>
      <c r="AY13" s="632"/>
      <c r="AZ13" s="632"/>
      <c r="BA13" s="632"/>
      <c r="BB13" s="632"/>
      <c r="BC13" s="632"/>
      <c r="BD13" s="632"/>
      <c r="BE13" s="632"/>
      <c r="BF13" s="633"/>
      <c r="BG13" s="634">
        <v>15044</v>
      </c>
      <c r="BH13" s="635"/>
      <c r="BI13" s="635"/>
      <c r="BJ13" s="635"/>
      <c r="BK13" s="635"/>
      <c r="BL13" s="635"/>
      <c r="BM13" s="635"/>
      <c r="BN13" s="636"/>
      <c r="BO13" s="672">
        <v>32.299999999999997</v>
      </c>
      <c r="BP13" s="672"/>
      <c r="BQ13" s="672"/>
      <c r="BR13" s="672"/>
      <c r="BS13" s="673" t="s">
        <v>252</v>
      </c>
      <c r="BT13" s="673"/>
      <c r="BU13" s="673"/>
      <c r="BV13" s="673"/>
      <c r="BW13" s="673"/>
      <c r="BX13" s="673"/>
      <c r="BY13" s="673"/>
      <c r="BZ13" s="673"/>
      <c r="CA13" s="673"/>
      <c r="CB13" s="713"/>
      <c r="CD13" s="631" t="s">
        <v>254</v>
      </c>
      <c r="CE13" s="632"/>
      <c r="CF13" s="632"/>
      <c r="CG13" s="632"/>
      <c r="CH13" s="632"/>
      <c r="CI13" s="632"/>
      <c r="CJ13" s="632"/>
      <c r="CK13" s="632"/>
      <c r="CL13" s="632"/>
      <c r="CM13" s="632"/>
      <c r="CN13" s="632"/>
      <c r="CO13" s="632"/>
      <c r="CP13" s="632"/>
      <c r="CQ13" s="633"/>
      <c r="CR13" s="634">
        <v>360999</v>
      </c>
      <c r="CS13" s="635"/>
      <c r="CT13" s="635"/>
      <c r="CU13" s="635"/>
      <c r="CV13" s="635"/>
      <c r="CW13" s="635"/>
      <c r="CX13" s="635"/>
      <c r="CY13" s="636"/>
      <c r="CZ13" s="672">
        <v>19.899999999999999</v>
      </c>
      <c r="DA13" s="672"/>
      <c r="DB13" s="672"/>
      <c r="DC13" s="672"/>
      <c r="DD13" s="640">
        <v>323293</v>
      </c>
      <c r="DE13" s="635"/>
      <c r="DF13" s="635"/>
      <c r="DG13" s="635"/>
      <c r="DH13" s="635"/>
      <c r="DI13" s="635"/>
      <c r="DJ13" s="635"/>
      <c r="DK13" s="635"/>
      <c r="DL13" s="635"/>
      <c r="DM13" s="635"/>
      <c r="DN13" s="635"/>
      <c r="DO13" s="635"/>
      <c r="DP13" s="636"/>
      <c r="DQ13" s="640">
        <v>69183</v>
      </c>
      <c r="DR13" s="635"/>
      <c r="DS13" s="635"/>
      <c r="DT13" s="635"/>
      <c r="DU13" s="635"/>
      <c r="DV13" s="635"/>
      <c r="DW13" s="635"/>
      <c r="DX13" s="635"/>
      <c r="DY13" s="635"/>
      <c r="DZ13" s="635"/>
      <c r="EA13" s="635"/>
      <c r="EB13" s="635"/>
      <c r="EC13" s="671"/>
    </row>
    <row r="14" spans="2:143" ht="11.25" customHeight="1" x14ac:dyDescent="0.2">
      <c r="B14" s="631" t="s">
        <v>255</v>
      </c>
      <c r="C14" s="632"/>
      <c r="D14" s="632"/>
      <c r="E14" s="632"/>
      <c r="F14" s="632"/>
      <c r="G14" s="632"/>
      <c r="H14" s="632"/>
      <c r="I14" s="632"/>
      <c r="J14" s="632"/>
      <c r="K14" s="632"/>
      <c r="L14" s="632"/>
      <c r="M14" s="632"/>
      <c r="N14" s="632"/>
      <c r="O14" s="632"/>
      <c r="P14" s="632"/>
      <c r="Q14" s="633"/>
      <c r="R14" s="634" t="s">
        <v>144</v>
      </c>
      <c r="S14" s="635"/>
      <c r="T14" s="635"/>
      <c r="U14" s="635"/>
      <c r="V14" s="635"/>
      <c r="W14" s="635"/>
      <c r="X14" s="635"/>
      <c r="Y14" s="636"/>
      <c r="Z14" s="672" t="s">
        <v>129</v>
      </c>
      <c r="AA14" s="672"/>
      <c r="AB14" s="672"/>
      <c r="AC14" s="672"/>
      <c r="AD14" s="673" t="s">
        <v>144</v>
      </c>
      <c r="AE14" s="673"/>
      <c r="AF14" s="673"/>
      <c r="AG14" s="673"/>
      <c r="AH14" s="673"/>
      <c r="AI14" s="673"/>
      <c r="AJ14" s="673"/>
      <c r="AK14" s="673"/>
      <c r="AL14" s="637" t="s">
        <v>144</v>
      </c>
      <c r="AM14" s="638"/>
      <c r="AN14" s="638"/>
      <c r="AO14" s="674"/>
      <c r="AP14" s="631" t="s">
        <v>256</v>
      </c>
      <c r="AQ14" s="632"/>
      <c r="AR14" s="632"/>
      <c r="AS14" s="632"/>
      <c r="AT14" s="632"/>
      <c r="AU14" s="632"/>
      <c r="AV14" s="632"/>
      <c r="AW14" s="632"/>
      <c r="AX14" s="632"/>
      <c r="AY14" s="632"/>
      <c r="AZ14" s="632"/>
      <c r="BA14" s="632"/>
      <c r="BB14" s="632"/>
      <c r="BC14" s="632"/>
      <c r="BD14" s="632"/>
      <c r="BE14" s="632"/>
      <c r="BF14" s="633"/>
      <c r="BG14" s="634">
        <v>1120</v>
      </c>
      <c r="BH14" s="635"/>
      <c r="BI14" s="635"/>
      <c r="BJ14" s="635"/>
      <c r="BK14" s="635"/>
      <c r="BL14" s="635"/>
      <c r="BM14" s="635"/>
      <c r="BN14" s="636"/>
      <c r="BO14" s="672">
        <v>2.4</v>
      </c>
      <c r="BP14" s="672"/>
      <c r="BQ14" s="672"/>
      <c r="BR14" s="672"/>
      <c r="BS14" s="673" t="s">
        <v>144</v>
      </c>
      <c r="BT14" s="673"/>
      <c r="BU14" s="673"/>
      <c r="BV14" s="673"/>
      <c r="BW14" s="673"/>
      <c r="BX14" s="673"/>
      <c r="BY14" s="673"/>
      <c r="BZ14" s="673"/>
      <c r="CA14" s="673"/>
      <c r="CB14" s="713"/>
      <c r="CD14" s="631" t="s">
        <v>257</v>
      </c>
      <c r="CE14" s="632"/>
      <c r="CF14" s="632"/>
      <c r="CG14" s="632"/>
      <c r="CH14" s="632"/>
      <c r="CI14" s="632"/>
      <c r="CJ14" s="632"/>
      <c r="CK14" s="632"/>
      <c r="CL14" s="632"/>
      <c r="CM14" s="632"/>
      <c r="CN14" s="632"/>
      <c r="CO14" s="632"/>
      <c r="CP14" s="632"/>
      <c r="CQ14" s="633"/>
      <c r="CR14" s="634">
        <v>7796</v>
      </c>
      <c r="CS14" s="635"/>
      <c r="CT14" s="635"/>
      <c r="CU14" s="635"/>
      <c r="CV14" s="635"/>
      <c r="CW14" s="635"/>
      <c r="CX14" s="635"/>
      <c r="CY14" s="636"/>
      <c r="CZ14" s="672">
        <v>0.4</v>
      </c>
      <c r="DA14" s="672"/>
      <c r="DB14" s="672"/>
      <c r="DC14" s="672"/>
      <c r="DD14" s="640" t="s">
        <v>226</v>
      </c>
      <c r="DE14" s="635"/>
      <c r="DF14" s="635"/>
      <c r="DG14" s="635"/>
      <c r="DH14" s="635"/>
      <c r="DI14" s="635"/>
      <c r="DJ14" s="635"/>
      <c r="DK14" s="635"/>
      <c r="DL14" s="635"/>
      <c r="DM14" s="635"/>
      <c r="DN14" s="635"/>
      <c r="DO14" s="635"/>
      <c r="DP14" s="636"/>
      <c r="DQ14" s="640">
        <v>3794</v>
      </c>
      <c r="DR14" s="635"/>
      <c r="DS14" s="635"/>
      <c r="DT14" s="635"/>
      <c r="DU14" s="635"/>
      <c r="DV14" s="635"/>
      <c r="DW14" s="635"/>
      <c r="DX14" s="635"/>
      <c r="DY14" s="635"/>
      <c r="DZ14" s="635"/>
      <c r="EA14" s="635"/>
      <c r="EB14" s="635"/>
      <c r="EC14" s="671"/>
    </row>
    <row r="15" spans="2:143" ht="11.25" customHeight="1" x14ac:dyDescent="0.2">
      <c r="B15" s="631" t="s">
        <v>258</v>
      </c>
      <c r="C15" s="632"/>
      <c r="D15" s="632"/>
      <c r="E15" s="632"/>
      <c r="F15" s="632"/>
      <c r="G15" s="632"/>
      <c r="H15" s="632"/>
      <c r="I15" s="632"/>
      <c r="J15" s="632"/>
      <c r="K15" s="632"/>
      <c r="L15" s="632"/>
      <c r="M15" s="632"/>
      <c r="N15" s="632"/>
      <c r="O15" s="632"/>
      <c r="P15" s="632"/>
      <c r="Q15" s="633"/>
      <c r="R15" s="634" t="s">
        <v>226</v>
      </c>
      <c r="S15" s="635"/>
      <c r="T15" s="635"/>
      <c r="U15" s="635"/>
      <c r="V15" s="635"/>
      <c r="W15" s="635"/>
      <c r="X15" s="635"/>
      <c r="Y15" s="636"/>
      <c r="Z15" s="672" t="s">
        <v>144</v>
      </c>
      <c r="AA15" s="672"/>
      <c r="AB15" s="672"/>
      <c r="AC15" s="672"/>
      <c r="AD15" s="673" t="s">
        <v>226</v>
      </c>
      <c r="AE15" s="673"/>
      <c r="AF15" s="673"/>
      <c r="AG15" s="673"/>
      <c r="AH15" s="673"/>
      <c r="AI15" s="673"/>
      <c r="AJ15" s="673"/>
      <c r="AK15" s="673"/>
      <c r="AL15" s="637" t="s">
        <v>144</v>
      </c>
      <c r="AM15" s="638"/>
      <c r="AN15" s="638"/>
      <c r="AO15" s="674"/>
      <c r="AP15" s="631" t="s">
        <v>259</v>
      </c>
      <c r="AQ15" s="632"/>
      <c r="AR15" s="632"/>
      <c r="AS15" s="632"/>
      <c r="AT15" s="632"/>
      <c r="AU15" s="632"/>
      <c r="AV15" s="632"/>
      <c r="AW15" s="632"/>
      <c r="AX15" s="632"/>
      <c r="AY15" s="632"/>
      <c r="AZ15" s="632"/>
      <c r="BA15" s="632"/>
      <c r="BB15" s="632"/>
      <c r="BC15" s="632"/>
      <c r="BD15" s="632"/>
      <c r="BE15" s="632"/>
      <c r="BF15" s="633"/>
      <c r="BG15" s="634">
        <v>2501</v>
      </c>
      <c r="BH15" s="635"/>
      <c r="BI15" s="635"/>
      <c r="BJ15" s="635"/>
      <c r="BK15" s="635"/>
      <c r="BL15" s="635"/>
      <c r="BM15" s="635"/>
      <c r="BN15" s="636"/>
      <c r="BO15" s="672">
        <v>5.4</v>
      </c>
      <c r="BP15" s="672"/>
      <c r="BQ15" s="672"/>
      <c r="BR15" s="672"/>
      <c r="BS15" s="673" t="s">
        <v>144</v>
      </c>
      <c r="BT15" s="673"/>
      <c r="BU15" s="673"/>
      <c r="BV15" s="673"/>
      <c r="BW15" s="673"/>
      <c r="BX15" s="673"/>
      <c r="BY15" s="673"/>
      <c r="BZ15" s="673"/>
      <c r="CA15" s="673"/>
      <c r="CB15" s="713"/>
      <c r="CD15" s="631" t="s">
        <v>260</v>
      </c>
      <c r="CE15" s="632"/>
      <c r="CF15" s="632"/>
      <c r="CG15" s="632"/>
      <c r="CH15" s="632"/>
      <c r="CI15" s="632"/>
      <c r="CJ15" s="632"/>
      <c r="CK15" s="632"/>
      <c r="CL15" s="632"/>
      <c r="CM15" s="632"/>
      <c r="CN15" s="632"/>
      <c r="CO15" s="632"/>
      <c r="CP15" s="632"/>
      <c r="CQ15" s="633"/>
      <c r="CR15" s="634">
        <v>75095</v>
      </c>
      <c r="CS15" s="635"/>
      <c r="CT15" s="635"/>
      <c r="CU15" s="635"/>
      <c r="CV15" s="635"/>
      <c r="CW15" s="635"/>
      <c r="CX15" s="635"/>
      <c r="CY15" s="636"/>
      <c r="CZ15" s="672">
        <v>4.0999999999999996</v>
      </c>
      <c r="DA15" s="672"/>
      <c r="DB15" s="672"/>
      <c r="DC15" s="672"/>
      <c r="DD15" s="640">
        <v>8006</v>
      </c>
      <c r="DE15" s="635"/>
      <c r="DF15" s="635"/>
      <c r="DG15" s="635"/>
      <c r="DH15" s="635"/>
      <c r="DI15" s="635"/>
      <c r="DJ15" s="635"/>
      <c r="DK15" s="635"/>
      <c r="DL15" s="635"/>
      <c r="DM15" s="635"/>
      <c r="DN15" s="635"/>
      <c r="DO15" s="635"/>
      <c r="DP15" s="636"/>
      <c r="DQ15" s="640">
        <v>40079</v>
      </c>
      <c r="DR15" s="635"/>
      <c r="DS15" s="635"/>
      <c r="DT15" s="635"/>
      <c r="DU15" s="635"/>
      <c r="DV15" s="635"/>
      <c r="DW15" s="635"/>
      <c r="DX15" s="635"/>
      <c r="DY15" s="635"/>
      <c r="DZ15" s="635"/>
      <c r="EA15" s="635"/>
      <c r="EB15" s="635"/>
      <c r="EC15" s="671"/>
    </row>
    <row r="16" spans="2:143" ht="11.25" customHeight="1" x14ac:dyDescent="0.2">
      <c r="B16" s="631" t="s">
        <v>261</v>
      </c>
      <c r="C16" s="632"/>
      <c r="D16" s="632"/>
      <c r="E16" s="632"/>
      <c r="F16" s="632"/>
      <c r="G16" s="632"/>
      <c r="H16" s="632"/>
      <c r="I16" s="632"/>
      <c r="J16" s="632"/>
      <c r="K16" s="632"/>
      <c r="L16" s="632"/>
      <c r="M16" s="632"/>
      <c r="N16" s="632"/>
      <c r="O16" s="632"/>
      <c r="P16" s="632"/>
      <c r="Q16" s="633"/>
      <c r="R16" s="634">
        <v>388</v>
      </c>
      <c r="S16" s="635"/>
      <c r="T16" s="635"/>
      <c r="U16" s="635"/>
      <c r="V16" s="635"/>
      <c r="W16" s="635"/>
      <c r="X16" s="635"/>
      <c r="Y16" s="636"/>
      <c r="Z16" s="672">
        <v>0</v>
      </c>
      <c r="AA16" s="672"/>
      <c r="AB16" s="672"/>
      <c r="AC16" s="672"/>
      <c r="AD16" s="673">
        <v>388</v>
      </c>
      <c r="AE16" s="673"/>
      <c r="AF16" s="673"/>
      <c r="AG16" s="673"/>
      <c r="AH16" s="673"/>
      <c r="AI16" s="673"/>
      <c r="AJ16" s="673"/>
      <c r="AK16" s="673"/>
      <c r="AL16" s="637">
        <v>0.1</v>
      </c>
      <c r="AM16" s="638"/>
      <c r="AN16" s="638"/>
      <c r="AO16" s="674"/>
      <c r="AP16" s="631" t="s">
        <v>262</v>
      </c>
      <c r="AQ16" s="632"/>
      <c r="AR16" s="632"/>
      <c r="AS16" s="632"/>
      <c r="AT16" s="632"/>
      <c r="AU16" s="632"/>
      <c r="AV16" s="632"/>
      <c r="AW16" s="632"/>
      <c r="AX16" s="632"/>
      <c r="AY16" s="632"/>
      <c r="AZ16" s="632"/>
      <c r="BA16" s="632"/>
      <c r="BB16" s="632"/>
      <c r="BC16" s="632"/>
      <c r="BD16" s="632"/>
      <c r="BE16" s="632"/>
      <c r="BF16" s="633"/>
      <c r="BG16" s="634" t="s">
        <v>144</v>
      </c>
      <c r="BH16" s="635"/>
      <c r="BI16" s="635"/>
      <c r="BJ16" s="635"/>
      <c r="BK16" s="635"/>
      <c r="BL16" s="635"/>
      <c r="BM16" s="635"/>
      <c r="BN16" s="636"/>
      <c r="BO16" s="672" t="s">
        <v>226</v>
      </c>
      <c r="BP16" s="672"/>
      <c r="BQ16" s="672"/>
      <c r="BR16" s="672"/>
      <c r="BS16" s="673" t="s">
        <v>129</v>
      </c>
      <c r="BT16" s="673"/>
      <c r="BU16" s="673"/>
      <c r="BV16" s="673"/>
      <c r="BW16" s="673"/>
      <c r="BX16" s="673"/>
      <c r="BY16" s="673"/>
      <c r="BZ16" s="673"/>
      <c r="CA16" s="673"/>
      <c r="CB16" s="713"/>
      <c r="CD16" s="631" t="s">
        <v>263</v>
      </c>
      <c r="CE16" s="632"/>
      <c r="CF16" s="632"/>
      <c r="CG16" s="632"/>
      <c r="CH16" s="632"/>
      <c r="CI16" s="632"/>
      <c r="CJ16" s="632"/>
      <c r="CK16" s="632"/>
      <c r="CL16" s="632"/>
      <c r="CM16" s="632"/>
      <c r="CN16" s="632"/>
      <c r="CO16" s="632"/>
      <c r="CP16" s="632"/>
      <c r="CQ16" s="633"/>
      <c r="CR16" s="634" t="s">
        <v>226</v>
      </c>
      <c r="CS16" s="635"/>
      <c r="CT16" s="635"/>
      <c r="CU16" s="635"/>
      <c r="CV16" s="635"/>
      <c r="CW16" s="635"/>
      <c r="CX16" s="635"/>
      <c r="CY16" s="636"/>
      <c r="CZ16" s="672" t="s">
        <v>129</v>
      </c>
      <c r="DA16" s="672"/>
      <c r="DB16" s="672"/>
      <c r="DC16" s="672"/>
      <c r="DD16" s="640" t="s">
        <v>226</v>
      </c>
      <c r="DE16" s="635"/>
      <c r="DF16" s="635"/>
      <c r="DG16" s="635"/>
      <c r="DH16" s="635"/>
      <c r="DI16" s="635"/>
      <c r="DJ16" s="635"/>
      <c r="DK16" s="635"/>
      <c r="DL16" s="635"/>
      <c r="DM16" s="635"/>
      <c r="DN16" s="635"/>
      <c r="DO16" s="635"/>
      <c r="DP16" s="636"/>
      <c r="DQ16" s="640" t="s">
        <v>226</v>
      </c>
      <c r="DR16" s="635"/>
      <c r="DS16" s="635"/>
      <c r="DT16" s="635"/>
      <c r="DU16" s="635"/>
      <c r="DV16" s="635"/>
      <c r="DW16" s="635"/>
      <c r="DX16" s="635"/>
      <c r="DY16" s="635"/>
      <c r="DZ16" s="635"/>
      <c r="EA16" s="635"/>
      <c r="EB16" s="635"/>
      <c r="EC16" s="671"/>
    </row>
    <row r="17" spans="2:133" ht="11.25" customHeight="1" x14ac:dyDescent="0.2">
      <c r="B17" s="631" t="s">
        <v>264</v>
      </c>
      <c r="C17" s="632"/>
      <c r="D17" s="632"/>
      <c r="E17" s="632"/>
      <c r="F17" s="632"/>
      <c r="G17" s="632"/>
      <c r="H17" s="632"/>
      <c r="I17" s="632"/>
      <c r="J17" s="632"/>
      <c r="K17" s="632"/>
      <c r="L17" s="632"/>
      <c r="M17" s="632"/>
      <c r="N17" s="632"/>
      <c r="O17" s="632"/>
      <c r="P17" s="632"/>
      <c r="Q17" s="633"/>
      <c r="R17" s="634">
        <v>1600</v>
      </c>
      <c r="S17" s="635"/>
      <c r="T17" s="635"/>
      <c r="U17" s="635"/>
      <c r="V17" s="635"/>
      <c r="W17" s="635"/>
      <c r="X17" s="635"/>
      <c r="Y17" s="636"/>
      <c r="Z17" s="672">
        <v>0.1</v>
      </c>
      <c r="AA17" s="672"/>
      <c r="AB17" s="672"/>
      <c r="AC17" s="672"/>
      <c r="AD17" s="673">
        <v>1600</v>
      </c>
      <c r="AE17" s="673"/>
      <c r="AF17" s="673"/>
      <c r="AG17" s="673"/>
      <c r="AH17" s="673"/>
      <c r="AI17" s="673"/>
      <c r="AJ17" s="673"/>
      <c r="AK17" s="673"/>
      <c r="AL17" s="637">
        <v>0.4</v>
      </c>
      <c r="AM17" s="638"/>
      <c r="AN17" s="638"/>
      <c r="AO17" s="674"/>
      <c r="AP17" s="631" t="s">
        <v>265</v>
      </c>
      <c r="AQ17" s="632"/>
      <c r="AR17" s="632"/>
      <c r="AS17" s="632"/>
      <c r="AT17" s="632"/>
      <c r="AU17" s="632"/>
      <c r="AV17" s="632"/>
      <c r="AW17" s="632"/>
      <c r="AX17" s="632"/>
      <c r="AY17" s="632"/>
      <c r="AZ17" s="632"/>
      <c r="BA17" s="632"/>
      <c r="BB17" s="632"/>
      <c r="BC17" s="632"/>
      <c r="BD17" s="632"/>
      <c r="BE17" s="632"/>
      <c r="BF17" s="633"/>
      <c r="BG17" s="634" t="s">
        <v>144</v>
      </c>
      <c r="BH17" s="635"/>
      <c r="BI17" s="635"/>
      <c r="BJ17" s="635"/>
      <c r="BK17" s="635"/>
      <c r="BL17" s="635"/>
      <c r="BM17" s="635"/>
      <c r="BN17" s="636"/>
      <c r="BO17" s="672" t="s">
        <v>129</v>
      </c>
      <c r="BP17" s="672"/>
      <c r="BQ17" s="672"/>
      <c r="BR17" s="672"/>
      <c r="BS17" s="673" t="s">
        <v>144</v>
      </c>
      <c r="BT17" s="673"/>
      <c r="BU17" s="673"/>
      <c r="BV17" s="673"/>
      <c r="BW17" s="673"/>
      <c r="BX17" s="673"/>
      <c r="BY17" s="673"/>
      <c r="BZ17" s="673"/>
      <c r="CA17" s="673"/>
      <c r="CB17" s="713"/>
      <c r="CD17" s="631" t="s">
        <v>266</v>
      </c>
      <c r="CE17" s="632"/>
      <c r="CF17" s="632"/>
      <c r="CG17" s="632"/>
      <c r="CH17" s="632"/>
      <c r="CI17" s="632"/>
      <c r="CJ17" s="632"/>
      <c r="CK17" s="632"/>
      <c r="CL17" s="632"/>
      <c r="CM17" s="632"/>
      <c r="CN17" s="632"/>
      <c r="CO17" s="632"/>
      <c r="CP17" s="632"/>
      <c r="CQ17" s="633"/>
      <c r="CR17" s="634">
        <v>66268</v>
      </c>
      <c r="CS17" s="635"/>
      <c r="CT17" s="635"/>
      <c r="CU17" s="635"/>
      <c r="CV17" s="635"/>
      <c r="CW17" s="635"/>
      <c r="CX17" s="635"/>
      <c r="CY17" s="636"/>
      <c r="CZ17" s="672">
        <v>3.7</v>
      </c>
      <c r="DA17" s="672"/>
      <c r="DB17" s="672"/>
      <c r="DC17" s="672"/>
      <c r="DD17" s="640" t="s">
        <v>144</v>
      </c>
      <c r="DE17" s="635"/>
      <c r="DF17" s="635"/>
      <c r="DG17" s="635"/>
      <c r="DH17" s="635"/>
      <c r="DI17" s="635"/>
      <c r="DJ17" s="635"/>
      <c r="DK17" s="635"/>
      <c r="DL17" s="635"/>
      <c r="DM17" s="635"/>
      <c r="DN17" s="635"/>
      <c r="DO17" s="635"/>
      <c r="DP17" s="636"/>
      <c r="DQ17" s="640">
        <v>64204</v>
      </c>
      <c r="DR17" s="635"/>
      <c r="DS17" s="635"/>
      <c r="DT17" s="635"/>
      <c r="DU17" s="635"/>
      <c r="DV17" s="635"/>
      <c r="DW17" s="635"/>
      <c r="DX17" s="635"/>
      <c r="DY17" s="635"/>
      <c r="DZ17" s="635"/>
      <c r="EA17" s="635"/>
      <c r="EB17" s="635"/>
      <c r="EC17" s="671"/>
    </row>
    <row r="18" spans="2:133" ht="11.25" customHeight="1" x14ac:dyDescent="0.2">
      <c r="B18" s="631" t="s">
        <v>267</v>
      </c>
      <c r="C18" s="632"/>
      <c r="D18" s="632"/>
      <c r="E18" s="632"/>
      <c r="F18" s="632"/>
      <c r="G18" s="632"/>
      <c r="H18" s="632"/>
      <c r="I18" s="632"/>
      <c r="J18" s="632"/>
      <c r="K18" s="632"/>
      <c r="L18" s="632"/>
      <c r="M18" s="632"/>
      <c r="N18" s="632"/>
      <c r="O18" s="632"/>
      <c r="P18" s="632"/>
      <c r="Q18" s="633"/>
      <c r="R18" s="634" t="s">
        <v>144</v>
      </c>
      <c r="S18" s="635"/>
      <c r="T18" s="635"/>
      <c r="U18" s="635"/>
      <c r="V18" s="635"/>
      <c r="W18" s="635"/>
      <c r="X18" s="635"/>
      <c r="Y18" s="636"/>
      <c r="Z18" s="672" t="s">
        <v>226</v>
      </c>
      <c r="AA18" s="672"/>
      <c r="AB18" s="672"/>
      <c r="AC18" s="672"/>
      <c r="AD18" s="673" t="s">
        <v>129</v>
      </c>
      <c r="AE18" s="673"/>
      <c r="AF18" s="673"/>
      <c r="AG18" s="673"/>
      <c r="AH18" s="673"/>
      <c r="AI18" s="673"/>
      <c r="AJ18" s="673"/>
      <c r="AK18" s="673"/>
      <c r="AL18" s="637" t="s">
        <v>144</v>
      </c>
      <c r="AM18" s="638"/>
      <c r="AN18" s="638"/>
      <c r="AO18" s="674"/>
      <c r="AP18" s="631" t="s">
        <v>268</v>
      </c>
      <c r="AQ18" s="632"/>
      <c r="AR18" s="632"/>
      <c r="AS18" s="632"/>
      <c r="AT18" s="632"/>
      <c r="AU18" s="632"/>
      <c r="AV18" s="632"/>
      <c r="AW18" s="632"/>
      <c r="AX18" s="632"/>
      <c r="AY18" s="632"/>
      <c r="AZ18" s="632"/>
      <c r="BA18" s="632"/>
      <c r="BB18" s="632"/>
      <c r="BC18" s="632"/>
      <c r="BD18" s="632"/>
      <c r="BE18" s="632"/>
      <c r="BF18" s="633"/>
      <c r="BG18" s="634" t="s">
        <v>144</v>
      </c>
      <c r="BH18" s="635"/>
      <c r="BI18" s="635"/>
      <c r="BJ18" s="635"/>
      <c r="BK18" s="635"/>
      <c r="BL18" s="635"/>
      <c r="BM18" s="635"/>
      <c r="BN18" s="636"/>
      <c r="BO18" s="672" t="s">
        <v>226</v>
      </c>
      <c r="BP18" s="672"/>
      <c r="BQ18" s="672"/>
      <c r="BR18" s="672"/>
      <c r="BS18" s="673" t="s">
        <v>144</v>
      </c>
      <c r="BT18" s="673"/>
      <c r="BU18" s="673"/>
      <c r="BV18" s="673"/>
      <c r="BW18" s="673"/>
      <c r="BX18" s="673"/>
      <c r="BY18" s="673"/>
      <c r="BZ18" s="673"/>
      <c r="CA18" s="673"/>
      <c r="CB18" s="713"/>
      <c r="CD18" s="631" t="s">
        <v>269</v>
      </c>
      <c r="CE18" s="632"/>
      <c r="CF18" s="632"/>
      <c r="CG18" s="632"/>
      <c r="CH18" s="632"/>
      <c r="CI18" s="632"/>
      <c r="CJ18" s="632"/>
      <c r="CK18" s="632"/>
      <c r="CL18" s="632"/>
      <c r="CM18" s="632"/>
      <c r="CN18" s="632"/>
      <c r="CO18" s="632"/>
      <c r="CP18" s="632"/>
      <c r="CQ18" s="633"/>
      <c r="CR18" s="634" t="s">
        <v>144</v>
      </c>
      <c r="CS18" s="635"/>
      <c r="CT18" s="635"/>
      <c r="CU18" s="635"/>
      <c r="CV18" s="635"/>
      <c r="CW18" s="635"/>
      <c r="CX18" s="635"/>
      <c r="CY18" s="636"/>
      <c r="CZ18" s="672" t="s">
        <v>226</v>
      </c>
      <c r="DA18" s="672"/>
      <c r="DB18" s="672"/>
      <c r="DC18" s="672"/>
      <c r="DD18" s="640" t="s">
        <v>252</v>
      </c>
      <c r="DE18" s="635"/>
      <c r="DF18" s="635"/>
      <c r="DG18" s="635"/>
      <c r="DH18" s="635"/>
      <c r="DI18" s="635"/>
      <c r="DJ18" s="635"/>
      <c r="DK18" s="635"/>
      <c r="DL18" s="635"/>
      <c r="DM18" s="635"/>
      <c r="DN18" s="635"/>
      <c r="DO18" s="635"/>
      <c r="DP18" s="636"/>
      <c r="DQ18" s="640" t="s">
        <v>144</v>
      </c>
      <c r="DR18" s="635"/>
      <c r="DS18" s="635"/>
      <c r="DT18" s="635"/>
      <c r="DU18" s="635"/>
      <c r="DV18" s="635"/>
      <c r="DW18" s="635"/>
      <c r="DX18" s="635"/>
      <c r="DY18" s="635"/>
      <c r="DZ18" s="635"/>
      <c r="EA18" s="635"/>
      <c r="EB18" s="635"/>
      <c r="EC18" s="671"/>
    </row>
    <row r="19" spans="2:133" ht="11.25" customHeight="1" x14ac:dyDescent="0.2">
      <c r="B19" s="631" t="s">
        <v>270</v>
      </c>
      <c r="C19" s="632"/>
      <c r="D19" s="632"/>
      <c r="E19" s="632"/>
      <c r="F19" s="632"/>
      <c r="G19" s="632"/>
      <c r="H19" s="632"/>
      <c r="I19" s="632"/>
      <c r="J19" s="632"/>
      <c r="K19" s="632"/>
      <c r="L19" s="632"/>
      <c r="M19" s="632"/>
      <c r="N19" s="632"/>
      <c r="O19" s="632"/>
      <c r="P19" s="632"/>
      <c r="Q19" s="633"/>
      <c r="R19" s="634" t="s">
        <v>226</v>
      </c>
      <c r="S19" s="635"/>
      <c r="T19" s="635"/>
      <c r="U19" s="635"/>
      <c r="V19" s="635"/>
      <c r="W19" s="635"/>
      <c r="X19" s="635"/>
      <c r="Y19" s="636"/>
      <c r="Z19" s="672" t="s">
        <v>144</v>
      </c>
      <c r="AA19" s="672"/>
      <c r="AB19" s="672"/>
      <c r="AC19" s="672"/>
      <c r="AD19" s="673" t="s">
        <v>226</v>
      </c>
      <c r="AE19" s="673"/>
      <c r="AF19" s="673"/>
      <c r="AG19" s="673"/>
      <c r="AH19" s="673"/>
      <c r="AI19" s="673"/>
      <c r="AJ19" s="673"/>
      <c r="AK19" s="673"/>
      <c r="AL19" s="637" t="s">
        <v>144</v>
      </c>
      <c r="AM19" s="638"/>
      <c r="AN19" s="638"/>
      <c r="AO19" s="674"/>
      <c r="AP19" s="631" t="s">
        <v>271</v>
      </c>
      <c r="AQ19" s="632"/>
      <c r="AR19" s="632"/>
      <c r="AS19" s="632"/>
      <c r="AT19" s="632"/>
      <c r="AU19" s="632"/>
      <c r="AV19" s="632"/>
      <c r="AW19" s="632"/>
      <c r="AX19" s="632"/>
      <c r="AY19" s="632"/>
      <c r="AZ19" s="632"/>
      <c r="BA19" s="632"/>
      <c r="BB19" s="632"/>
      <c r="BC19" s="632"/>
      <c r="BD19" s="632"/>
      <c r="BE19" s="632"/>
      <c r="BF19" s="633"/>
      <c r="BG19" s="634" t="s">
        <v>144</v>
      </c>
      <c r="BH19" s="635"/>
      <c r="BI19" s="635"/>
      <c r="BJ19" s="635"/>
      <c r="BK19" s="635"/>
      <c r="BL19" s="635"/>
      <c r="BM19" s="635"/>
      <c r="BN19" s="636"/>
      <c r="BO19" s="672" t="s">
        <v>129</v>
      </c>
      <c r="BP19" s="672"/>
      <c r="BQ19" s="672"/>
      <c r="BR19" s="672"/>
      <c r="BS19" s="673" t="s">
        <v>144</v>
      </c>
      <c r="BT19" s="673"/>
      <c r="BU19" s="673"/>
      <c r="BV19" s="673"/>
      <c r="BW19" s="673"/>
      <c r="BX19" s="673"/>
      <c r="BY19" s="673"/>
      <c r="BZ19" s="673"/>
      <c r="CA19" s="673"/>
      <c r="CB19" s="713"/>
      <c r="CD19" s="631" t="s">
        <v>272</v>
      </c>
      <c r="CE19" s="632"/>
      <c r="CF19" s="632"/>
      <c r="CG19" s="632"/>
      <c r="CH19" s="632"/>
      <c r="CI19" s="632"/>
      <c r="CJ19" s="632"/>
      <c r="CK19" s="632"/>
      <c r="CL19" s="632"/>
      <c r="CM19" s="632"/>
      <c r="CN19" s="632"/>
      <c r="CO19" s="632"/>
      <c r="CP19" s="632"/>
      <c r="CQ19" s="633"/>
      <c r="CR19" s="634" t="s">
        <v>144</v>
      </c>
      <c r="CS19" s="635"/>
      <c r="CT19" s="635"/>
      <c r="CU19" s="635"/>
      <c r="CV19" s="635"/>
      <c r="CW19" s="635"/>
      <c r="CX19" s="635"/>
      <c r="CY19" s="636"/>
      <c r="CZ19" s="672" t="s">
        <v>144</v>
      </c>
      <c r="DA19" s="672"/>
      <c r="DB19" s="672"/>
      <c r="DC19" s="672"/>
      <c r="DD19" s="640" t="s">
        <v>129</v>
      </c>
      <c r="DE19" s="635"/>
      <c r="DF19" s="635"/>
      <c r="DG19" s="635"/>
      <c r="DH19" s="635"/>
      <c r="DI19" s="635"/>
      <c r="DJ19" s="635"/>
      <c r="DK19" s="635"/>
      <c r="DL19" s="635"/>
      <c r="DM19" s="635"/>
      <c r="DN19" s="635"/>
      <c r="DO19" s="635"/>
      <c r="DP19" s="636"/>
      <c r="DQ19" s="640" t="s">
        <v>129</v>
      </c>
      <c r="DR19" s="635"/>
      <c r="DS19" s="635"/>
      <c r="DT19" s="635"/>
      <c r="DU19" s="635"/>
      <c r="DV19" s="635"/>
      <c r="DW19" s="635"/>
      <c r="DX19" s="635"/>
      <c r="DY19" s="635"/>
      <c r="DZ19" s="635"/>
      <c r="EA19" s="635"/>
      <c r="EB19" s="635"/>
      <c r="EC19" s="671"/>
    </row>
    <row r="20" spans="2:133" ht="11.25" customHeight="1" x14ac:dyDescent="0.2">
      <c r="B20" s="701" t="s">
        <v>273</v>
      </c>
      <c r="C20" s="702"/>
      <c r="D20" s="702"/>
      <c r="E20" s="702"/>
      <c r="F20" s="702"/>
      <c r="G20" s="702"/>
      <c r="H20" s="702"/>
      <c r="I20" s="702"/>
      <c r="J20" s="702"/>
      <c r="K20" s="702"/>
      <c r="L20" s="702"/>
      <c r="M20" s="702"/>
      <c r="N20" s="702"/>
      <c r="O20" s="702"/>
      <c r="P20" s="702"/>
      <c r="Q20" s="703"/>
      <c r="R20" s="634" t="s">
        <v>252</v>
      </c>
      <c r="S20" s="635"/>
      <c r="T20" s="635"/>
      <c r="U20" s="635"/>
      <c r="V20" s="635"/>
      <c r="W20" s="635"/>
      <c r="X20" s="635"/>
      <c r="Y20" s="636"/>
      <c r="Z20" s="672" t="s">
        <v>226</v>
      </c>
      <c r="AA20" s="672"/>
      <c r="AB20" s="672"/>
      <c r="AC20" s="672"/>
      <c r="AD20" s="673" t="s">
        <v>226</v>
      </c>
      <c r="AE20" s="673"/>
      <c r="AF20" s="673"/>
      <c r="AG20" s="673"/>
      <c r="AH20" s="673"/>
      <c r="AI20" s="673"/>
      <c r="AJ20" s="673"/>
      <c r="AK20" s="673"/>
      <c r="AL20" s="637" t="s">
        <v>144</v>
      </c>
      <c r="AM20" s="638"/>
      <c r="AN20" s="638"/>
      <c r="AO20" s="674"/>
      <c r="AP20" s="631" t="s">
        <v>274</v>
      </c>
      <c r="AQ20" s="632"/>
      <c r="AR20" s="632"/>
      <c r="AS20" s="632"/>
      <c r="AT20" s="632"/>
      <c r="AU20" s="632"/>
      <c r="AV20" s="632"/>
      <c r="AW20" s="632"/>
      <c r="AX20" s="632"/>
      <c r="AY20" s="632"/>
      <c r="AZ20" s="632"/>
      <c r="BA20" s="632"/>
      <c r="BB20" s="632"/>
      <c r="BC20" s="632"/>
      <c r="BD20" s="632"/>
      <c r="BE20" s="632"/>
      <c r="BF20" s="633"/>
      <c r="BG20" s="634" t="s">
        <v>144</v>
      </c>
      <c r="BH20" s="635"/>
      <c r="BI20" s="635"/>
      <c r="BJ20" s="635"/>
      <c r="BK20" s="635"/>
      <c r="BL20" s="635"/>
      <c r="BM20" s="635"/>
      <c r="BN20" s="636"/>
      <c r="BO20" s="672" t="s">
        <v>252</v>
      </c>
      <c r="BP20" s="672"/>
      <c r="BQ20" s="672"/>
      <c r="BR20" s="672"/>
      <c r="BS20" s="673" t="s">
        <v>252</v>
      </c>
      <c r="BT20" s="673"/>
      <c r="BU20" s="673"/>
      <c r="BV20" s="673"/>
      <c r="BW20" s="673"/>
      <c r="BX20" s="673"/>
      <c r="BY20" s="673"/>
      <c r="BZ20" s="673"/>
      <c r="CA20" s="673"/>
      <c r="CB20" s="713"/>
      <c r="CD20" s="631" t="s">
        <v>275</v>
      </c>
      <c r="CE20" s="632"/>
      <c r="CF20" s="632"/>
      <c r="CG20" s="632"/>
      <c r="CH20" s="632"/>
      <c r="CI20" s="632"/>
      <c r="CJ20" s="632"/>
      <c r="CK20" s="632"/>
      <c r="CL20" s="632"/>
      <c r="CM20" s="632"/>
      <c r="CN20" s="632"/>
      <c r="CO20" s="632"/>
      <c r="CP20" s="632"/>
      <c r="CQ20" s="633"/>
      <c r="CR20" s="634">
        <v>1811836</v>
      </c>
      <c r="CS20" s="635"/>
      <c r="CT20" s="635"/>
      <c r="CU20" s="635"/>
      <c r="CV20" s="635"/>
      <c r="CW20" s="635"/>
      <c r="CX20" s="635"/>
      <c r="CY20" s="636"/>
      <c r="CZ20" s="672">
        <v>100</v>
      </c>
      <c r="DA20" s="672"/>
      <c r="DB20" s="672"/>
      <c r="DC20" s="672"/>
      <c r="DD20" s="640">
        <v>413994</v>
      </c>
      <c r="DE20" s="635"/>
      <c r="DF20" s="635"/>
      <c r="DG20" s="635"/>
      <c r="DH20" s="635"/>
      <c r="DI20" s="635"/>
      <c r="DJ20" s="635"/>
      <c r="DK20" s="635"/>
      <c r="DL20" s="635"/>
      <c r="DM20" s="635"/>
      <c r="DN20" s="635"/>
      <c r="DO20" s="635"/>
      <c r="DP20" s="636"/>
      <c r="DQ20" s="640">
        <v>880806</v>
      </c>
      <c r="DR20" s="635"/>
      <c r="DS20" s="635"/>
      <c r="DT20" s="635"/>
      <c r="DU20" s="635"/>
      <c r="DV20" s="635"/>
      <c r="DW20" s="635"/>
      <c r="DX20" s="635"/>
      <c r="DY20" s="635"/>
      <c r="DZ20" s="635"/>
      <c r="EA20" s="635"/>
      <c r="EB20" s="635"/>
      <c r="EC20" s="671"/>
    </row>
    <row r="21" spans="2:133" ht="11.25" customHeight="1" x14ac:dyDescent="0.2">
      <c r="B21" s="631" t="s">
        <v>276</v>
      </c>
      <c r="C21" s="632"/>
      <c r="D21" s="632"/>
      <c r="E21" s="632"/>
      <c r="F21" s="632"/>
      <c r="G21" s="632"/>
      <c r="H21" s="632"/>
      <c r="I21" s="632"/>
      <c r="J21" s="632"/>
      <c r="K21" s="632"/>
      <c r="L21" s="632"/>
      <c r="M21" s="632"/>
      <c r="N21" s="632"/>
      <c r="O21" s="632"/>
      <c r="P21" s="632"/>
      <c r="Q21" s="633"/>
      <c r="R21" s="634">
        <v>479241</v>
      </c>
      <c r="S21" s="635"/>
      <c r="T21" s="635"/>
      <c r="U21" s="635"/>
      <c r="V21" s="635"/>
      <c r="W21" s="635"/>
      <c r="X21" s="635"/>
      <c r="Y21" s="636"/>
      <c r="Z21" s="672">
        <v>24.6</v>
      </c>
      <c r="AA21" s="672"/>
      <c r="AB21" s="672"/>
      <c r="AC21" s="672"/>
      <c r="AD21" s="673">
        <v>383290</v>
      </c>
      <c r="AE21" s="673"/>
      <c r="AF21" s="673"/>
      <c r="AG21" s="673"/>
      <c r="AH21" s="673"/>
      <c r="AI21" s="673"/>
      <c r="AJ21" s="673"/>
      <c r="AK21" s="673"/>
      <c r="AL21" s="637">
        <v>86.3</v>
      </c>
      <c r="AM21" s="638"/>
      <c r="AN21" s="638"/>
      <c r="AO21" s="674"/>
      <c r="AP21" s="631" t="s">
        <v>277</v>
      </c>
      <c r="AQ21" s="711"/>
      <c r="AR21" s="711"/>
      <c r="AS21" s="711"/>
      <c r="AT21" s="711"/>
      <c r="AU21" s="711"/>
      <c r="AV21" s="711"/>
      <c r="AW21" s="711"/>
      <c r="AX21" s="711"/>
      <c r="AY21" s="711"/>
      <c r="AZ21" s="711"/>
      <c r="BA21" s="711"/>
      <c r="BB21" s="711"/>
      <c r="BC21" s="711"/>
      <c r="BD21" s="711"/>
      <c r="BE21" s="711"/>
      <c r="BF21" s="712"/>
      <c r="BG21" s="634" t="s">
        <v>144</v>
      </c>
      <c r="BH21" s="635"/>
      <c r="BI21" s="635"/>
      <c r="BJ21" s="635"/>
      <c r="BK21" s="635"/>
      <c r="BL21" s="635"/>
      <c r="BM21" s="635"/>
      <c r="BN21" s="636"/>
      <c r="BO21" s="672" t="s">
        <v>144</v>
      </c>
      <c r="BP21" s="672"/>
      <c r="BQ21" s="672"/>
      <c r="BR21" s="672"/>
      <c r="BS21" s="673" t="s">
        <v>144</v>
      </c>
      <c r="BT21" s="673"/>
      <c r="BU21" s="673"/>
      <c r="BV21" s="673"/>
      <c r="BW21" s="673"/>
      <c r="BX21" s="673"/>
      <c r="BY21" s="673"/>
      <c r="BZ21" s="673"/>
      <c r="CA21" s="673"/>
      <c r="CB21" s="713"/>
      <c r="CD21" s="615"/>
      <c r="CE21" s="616"/>
      <c r="CF21" s="616"/>
      <c r="CG21" s="616"/>
      <c r="CH21" s="616"/>
      <c r="CI21" s="616"/>
      <c r="CJ21" s="616"/>
      <c r="CK21" s="616"/>
      <c r="CL21" s="616"/>
      <c r="CM21" s="616"/>
      <c r="CN21" s="616"/>
      <c r="CO21" s="616"/>
      <c r="CP21" s="616"/>
      <c r="CQ21" s="617"/>
      <c r="CR21" s="719"/>
      <c r="CS21" s="720"/>
      <c r="CT21" s="720"/>
      <c r="CU21" s="720"/>
      <c r="CV21" s="720"/>
      <c r="CW21" s="720"/>
      <c r="CX21" s="720"/>
      <c r="CY21" s="721"/>
      <c r="CZ21" s="722"/>
      <c r="DA21" s="722"/>
      <c r="DB21" s="722"/>
      <c r="DC21" s="722"/>
      <c r="DD21" s="723"/>
      <c r="DE21" s="720"/>
      <c r="DF21" s="720"/>
      <c r="DG21" s="720"/>
      <c r="DH21" s="720"/>
      <c r="DI21" s="720"/>
      <c r="DJ21" s="720"/>
      <c r="DK21" s="720"/>
      <c r="DL21" s="720"/>
      <c r="DM21" s="720"/>
      <c r="DN21" s="720"/>
      <c r="DO21" s="720"/>
      <c r="DP21" s="721"/>
      <c r="DQ21" s="723"/>
      <c r="DR21" s="720"/>
      <c r="DS21" s="720"/>
      <c r="DT21" s="720"/>
      <c r="DU21" s="720"/>
      <c r="DV21" s="720"/>
      <c r="DW21" s="720"/>
      <c r="DX21" s="720"/>
      <c r="DY21" s="720"/>
      <c r="DZ21" s="720"/>
      <c r="EA21" s="720"/>
      <c r="EB21" s="720"/>
      <c r="EC21" s="727"/>
    </row>
    <row r="22" spans="2:133" ht="11.25" customHeight="1" x14ac:dyDescent="0.2">
      <c r="B22" s="631" t="s">
        <v>278</v>
      </c>
      <c r="C22" s="632"/>
      <c r="D22" s="632"/>
      <c r="E22" s="632"/>
      <c r="F22" s="632"/>
      <c r="G22" s="632"/>
      <c r="H22" s="632"/>
      <c r="I22" s="632"/>
      <c r="J22" s="632"/>
      <c r="K22" s="632"/>
      <c r="L22" s="632"/>
      <c r="M22" s="632"/>
      <c r="N22" s="632"/>
      <c r="O22" s="632"/>
      <c r="P22" s="632"/>
      <c r="Q22" s="633"/>
      <c r="R22" s="634">
        <v>383290</v>
      </c>
      <c r="S22" s="635"/>
      <c r="T22" s="635"/>
      <c r="U22" s="635"/>
      <c r="V22" s="635"/>
      <c r="W22" s="635"/>
      <c r="X22" s="635"/>
      <c r="Y22" s="636"/>
      <c r="Z22" s="672">
        <v>19.600000000000001</v>
      </c>
      <c r="AA22" s="672"/>
      <c r="AB22" s="672"/>
      <c r="AC22" s="672"/>
      <c r="AD22" s="673">
        <v>383290</v>
      </c>
      <c r="AE22" s="673"/>
      <c r="AF22" s="673"/>
      <c r="AG22" s="673"/>
      <c r="AH22" s="673"/>
      <c r="AI22" s="673"/>
      <c r="AJ22" s="673"/>
      <c r="AK22" s="673"/>
      <c r="AL22" s="637">
        <v>86.3</v>
      </c>
      <c r="AM22" s="638"/>
      <c r="AN22" s="638"/>
      <c r="AO22" s="674"/>
      <c r="AP22" s="631" t="s">
        <v>279</v>
      </c>
      <c r="AQ22" s="711"/>
      <c r="AR22" s="711"/>
      <c r="AS22" s="711"/>
      <c r="AT22" s="711"/>
      <c r="AU22" s="711"/>
      <c r="AV22" s="711"/>
      <c r="AW22" s="711"/>
      <c r="AX22" s="711"/>
      <c r="AY22" s="711"/>
      <c r="AZ22" s="711"/>
      <c r="BA22" s="711"/>
      <c r="BB22" s="711"/>
      <c r="BC22" s="711"/>
      <c r="BD22" s="711"/>
      <c r="BE22" s="711"/>
      <c r="BF22" s="712"/>
      <c r="BG22" s="634" t="s">
        <v>144</v>
      </c>
      <c r="BH22" s="635"/>
      <c r="BI22" s="635"/>
      <c r="BJ22" s="635"/>
      <c r="BK22" s="635"/>
      <c r="BL22" s="635"/>
      <c r="BM22" s="635"/>
      <c r="BN22" s="636"/>
      <c r="BO22" s="672" t="s">
        <v>129</v>
      </c>
      <c r="BP22" s="672"/>
      <c r="BQ22" s="672"/>
      <c r="BR22" s="672"/>
      <c r="BS22" s="673" t="s">
        <v>129</v>
      </c>
      <c r="BT22" s="673"/>
      <c r="BU22" s="673"/>
      <c r="BV22" s="673"/>
      <c r="BW22" s="673"/>
      <c r="BX22" s="673"/>
      <c r="BY22" s="673"/>
      <c r="BZ22" s="673"/>
      <c r="CA22" s="673"/>
      <c r="CB22" s="713"/>
      <c r="CD22" s="686" t="s">
        <v>280</v>
      </c>
      <c r="CE22" s="687"/>
      <c r="CF22" s="687"/>
      <c r="CG22" s="687"/>
      <c r="CH22" s="687"/>
      <c r="CI22" s="687"/>
      <c r="CJ22" s="687"/>
      <c r="CK22" s="687"/>
      <c r="CL22" s="687"/>
      <c r="CM22" s="687"/>
      <c r="CN22" s="687"/>
      <c r="CO22" s="687"/>
      <c r="CP22" s="687"/>
      <c r="CQ22" s="687"/>
      <c r="CR22" s="687"/>
      <c r="CS22" s="687"/>
      <c r="CT22" s="687"/>
      <c r="CU22" s="687"/>
      <c r="CV22" s="687"/>
      <c r="CW22" s="687"/>
      <c r="CX22" s="687"/>
      <c r="CY22" s="687"/>
      <c r="CZ22" s="687"/>
      <c r="DA22" s="687"/>
      <c r="DB22" s="687"/>
      <c r="DC22" s="687"/>
      <c r="DD22" s="687"/>
      <c r="DE22" s="687"/>
      <c r="DF22" s="687"/>
      <c r="DG22" s="687"/>
      <c r="DH22" s="687"/>
      <c r="DI22" s="687"/>
      <c r="DJ22" s="687"/>
      <c r="DK22" s="687"/>
      <c r="DL22" s="687"/>
      <c r="DM22" s="687"/>
      <c r="DN22" s="687"/>
      <c r="DO22" s="687"/>
      <c r="DP22" s="687"/>
      <c r="DQ22" s="687"/>
      <c r="DR22" s="687"/>
      <c r="DS22" s="687"/>
      <c r="DT22" s="687"/>
      <c r="DU22" s="687"/>
      <c r="DV22" s="687"/>
      <c r="DW22" s="687"/>
      <c r="DX22" s="687"/>
      <c r="DY22" s="687"/>
      <c r="DZ22" s="687"/>
      <c r="EA22" s="687"/>
      <c r="EB22" s="687"/>
      <c r="EC22" s="688"/>
    </row>
    <row r="23" spans="2:133" ht="11.25" customHeight="1" x14ac:dyDescent="0.2">
      <c r="B23" s="631" t="s">
        <v>281</v>
      </c>
      <c r="C23" s="632"/>
      <c r="D23" s="632"/>
      <c r="E23" s="632"/>
      <c r="F23" s="632"/>
      <c r="G23" s="632"/>
      <c r="H23" s="632"/>
      <c r="I23" s="632"/>
      <c r="J23" s="632"/>
      <c r="K23" s="632"/>
      <c r="L23" s="632"/>
      <c r="M23" s="632"/>
      <c r="N23" s="632"/>
      <c r="O23" s="632"/>
      <c r="P23" s="632"/>
      <c r="Q23" s="633"/>
      <c r="R23" s="634">
        <v>95951</v>
      </c>
      <c r="S23" s="635"/>
      <c r="T23" s="635"/>
      <c r="U23" s="635"/>
      <c r="V23" s="635"/>
      <c r="W23" s="635"/>
      <c r="X23" s="635"/>
      <c r="Y23" s="636"/>
      <c r="Z23" s="672">
        <v>4.9000000000000004</v>
      </c>
      <c r="AA23" s="672"/>
      <c r="AB23" s="672"/>
      <c r="AC23" s="672"/>
      <c r="AD23" s="673" t="s">
        <v>226</v>
      </c>
      <c r="AE23" s="673"/>
      <c r="AF23" s="673"/>
      <c r="AG23" s="673"/>
      <c r="AH23" s="673"/>
      <c r="AI23" s="673"/>
      <c r="AJ23" s="673"/>
      <c r="AK23" s="673"/>
      <c r="AL23" s="637" t="s">
        <v>226</v>
      </c>
      <c r="AM23" s="638"/>
      <c r="AN23" s="638"/>
      <c r="AO23" s="674"/>
      <c r="AP23" s="631" t="s">
        <v>282</v>
      </c>
      <c r="AQ23" s="711"/>
      <c r="AR23" s="711"/>
      <c r="AS23" s="711"/>
      <c r="AT23" s="711"/>
      <c r="AU23" s="711"/>
      <c r="AV23" s="711"/>
      <c r="AW23" s="711"/>
      <c r="AX23" s="711"/>
      <c r="AY23" s="711"/>
      <c r="AZ23" s="711"/>
      <c r="BA23" s="711"/>
      <c r="BB23" s="711"/>
      <c r="BC23" s="711"/>
      <c r="BD23" s="711"/>
      <c r="BE23" s="711"/>
      <c r="BF23" s="712"/>
      <c r="BG23" s="634" t="s">
        <v>226</v>
      </c>
      <c r="BH23" s="635"/>
      <c r="BI23" s="635"/>
      <c r="BJ23" s="635"/>
      <c r="BK23" s="635"/>
      <c r="BL23" s="635"/>
      <c r="BM23" s="635"/>
      <c r="BN23" s="636"/>
      <c r="BO23" s="672" t="s">
        <v>129</v>
      </c>
      <c r="BP23" s="672"/>
      <c r="BQ23" s="672"/>
      <c r="BR23" s="672"/>
      <c r="BS23" s="673" t="s">
        <v>226</v>
      </c>
      <c r="BT23" s="673"/>
      <c r="BU23" s="673"/>
      <c r="BV23" s="673"/>
      <c r="BW23" s="673"/>
      <c r="BX23" s="673"/>
      <c r="BY23" s="673"/>
      <c r="BZ23" s="673"/>
      <c r="CA23" s="673"/>
      <c r="CB23" s="713"/>
      <c r="CD23" s="686" t="s">
        <v>220</v>
      </c>
      <c r="CE23" s="687"/>
      <c r="CF23" s="687"/>
      <c r="CG23" s="687"/>
      <c r="CH23" s="687"/>
      <c r="CI23" s="687"/>
      <c r="CJ23" s="687"/>
      <c r="CK23" s="687"/>
      <c r="CL23" s="687"/>
      <c r="CM23" s="687"/>
      <c r="CN23" s="687"/>
      <c r="CO23" s="687"/>
      <c r="CP23" s="687"/>
      <c r="CQ23" s="688"/>
      <c r="CR23" s="686" t="s">
        <v>283</v>
      </c>
      <c r="CS23" s="687"/>
      <c r="CT23" s="687"/>
      <c r="CU23" s="687"/>
      <c r="CV23" s="687"/>
      <c r="CW23" s="687"/>
      <c r="CX23" s="687"/>
      <c r="CY23" s="688"/>
      <c r="CZ23" s="686" t="s">
        <v>284</v>
      </c>
      <c r="DA23" s="687"/>
      <c r="DB23" s="687"/>
      <c r="DC23" s="688"/>
      <c r="DD23" s="686" t="s">
        <v>285</v>
      </c>
      <c r="DE23" s="687"/>
      <c r="DF23" s="687"/>
      <c r="DG23" s="687"/>
      <c r="DH23" s="687"/>
      <c r="DI23" s="687"/>
      <c r="DJ23" s="687"/>
      <c r="DK23" s="688"/>
      <c r="DL23" s="724" t="s">
        <v>286</v>
      </c>
      <c r="DM23" s="725"/>
      <c r="DN23" s="725"/>
      <c r="DO23" s="725"/>
      <c r="DP23" s="725"/>
      <c r="DQ23" s="725"/>
      <c r="DR23" s="725"/>
      <c r="DS23" s="725"/>
      <c r="DT23" s="725"/>
      <c r="DU23" s="725"/>
      <c r="DV23" s="726"/>
      <c r="DW23" s="686" t="s">
        <v>287</v>
      </c>
      <c r="DX23" s="687"/>
      <c r="DY23" s="687"/>
      <c r="DZ23" s="687"/>
      <c r="EA23" s="687"/>
      <c r="EB23" s="687"/>
      <c r="EC23" s="688"/>
    </row>
    <row r="24" spans="2:133" ht="11.25" customHeight="1" x14ac:dyDescent="0.2">
      <c r="B24" s="631" t="s">
        <v>288</v>
      </c>
      <c r="C24" s="632"/>
      <c r="D24" s="632"/>
      <c r="E24" s="632"/>
      <c r="F24" s="632"/>
      <c r="G24" s="632"/>
      <c r="H24" s="632"/>
      <c r="I24" s="632"/>
      <c r="J24" s="632"/>
      <c r="K24" s="632"/>
      <c r="L24" s="632"/>
      <c r="M24" s="632"/>
      <c r="N24" s="632"/>
      <c r="O24" s="632"/>
      <c r="P24" s="632"/>
      <c r="Q24" s="633"/>
      <c r="R24" s="634" t="s">
        <v>129</v>
      </c>
      <c r="S24" s="635"/>
      <c r="T24" s="635"/>
      <c r="U24" s="635"/>
      <c r="V24" s="635"/>
      <c r="W24" s="635"/>
      <c r="X24" s="635"/>
      <c r="Y24" s="636"/>
      <c r="Z24" s="672" t="s">
        <v>144</v>
      </c>
      <c r="AA24" s="672"/>
      <c r="AB24" s="672"/>
      <c r="AC24" s="672"/>
      <c r="AD24" s="673" t="s">
        <v>226</v>
      </c>
      <c r="AE24" s="673"/>
      <c r="AF24" s="673"/>
      <c r="AG24" s="673"/>
      <c r="AH24" s="673"/>
      <c r="AI24" s="673"/>
      <c r="AJ24" s="673"/>
      <c r="AK24" s="673"/>
      <c r="AL24" s="637" t="s">
        <v>226</v>
      </c>
      <c r="AM24" s="638"/>
      <c r="AN24" s="638"/>
      <c r="AO24" s="674"/>
      <c r="AP24" s="631" t="s">
        <v>289</v>
      </c>
      <c r="AQ24" s="711"/>
      <c r="AR24" s="711"/>
      <c r="AS24" s="711"/>
      <c r="AT24" s="711"/>
      <c r="AU24" s="711"/>
      <c r="AV24" s="711"/>
      <c r="AW24" s="711"/>
      <c r="AX24" s="711"/>
      <c r="AY24" s="711"/>
      <c r="AZ24" s="711"/>
      <c r="BA24" s="711"/>
      <c r="BB24" s="711"/>
      <c r="BC24" s="711"/>
      <c r="BD24" s="711"/>
      <c r="BE24" s="711"/>
      <c r="BF24" s="712"/>
      <c r="BG24" s="634" t="s">
        <v>144</v>
      </c>
      <c r="BH24" s="635"/>
      <c r="BI24" s="635"/>
      <c r="BJ24" s="635"/>
      <c r="BK24" s="635"/>
      <c r="BL24" s="635"/>
      <c r="BM24" s="635"/>
      <c r="BN24" s="636"/>
      <c r="BO24" s="672" t="s">
        <v>129</v>
      </c>
      <c r="BP24" s="672"/>
      <c r="BQ24" s="672"/>
      <c r="BR24" s="672"/>
      <c r="BS24" s="673" t="s">
        <v>226</v>
      </c>
      <c r="BT24" s="673"/>
      <c r="BU24" s="673"/>
      <c r="BV24" s="673"/>
      <c r="BW24" s="673"/>
      <c r="BX24" s="673"/>
      <c r="BY24" s="673"/>
      <c r="BZ24" s="673"/>
      <c r="CA24" s="673"/>
      <c r="CB24" s="713"/>
      <c r="CD24" s="692" t="s">
        <v>290</v>
      </c>
      <c r="CE24" s="693"/>
      <c r="CF24" s="693"/>
      <c r="CG24" s="693"/>
      <c r="CH24" s="693"/>
      <c r="CI24" s="693"/>
      <c r="CJ24" s="693"/>
      <c r="CK24" s="693"/>
      <c r="CL24" s="693"/>
      <c r="CM24" s="693"/>
      <c r="CN24" s="693"/>
      <c r="CO24" s="693"/>
      <c r="CP24" s="693"/>
      <c r="CQ24" s="694"/>
      <c r="CR24" s="689">
        <v>221099</v>
      </c>
      <c r="CS24" s="690"/>
      <c r="CT24" s="690"/>
      <c r="CU24" s="690"/>
      <c r="CV24" s="690"/>
      <c r="CW24" s="690"/>
      <c r="CX24" s="690"/>
      <c r="CY24" s="715"/>
      <c r="CZ24" s="716">
        <v>12.2</v>
      </c>
      <c r="DA24" s="698"/>
      <c r="DB24" s="698"/>
      <c r="DC24" s="718"/>
      <c r="DD24" s="714">
        <v>165508</v>
      </c>
      <c r="DE24" s="690"/>
      <c r="DF24" s="690"/>
      <c r="DG24" s="690"/>
      <c r="DH24" s="690"/>
      <c r="DI24" s="690"/>
      <c r="DJ24" s="690"/>
      <c r="DK24" s="715"/>
      <c r="DL24" s="714">
        <v>165306</v>
      </c>
      <c r="DM24" s="690"/>
      <c r="DN24" s="690"/>
      <c r="DO24" s="690"/>
      <c r="DP24" s="690"/>
      <c r="DQ24" s="690"/>
      <c r="DR24" s="690"/>
      <c r="DS24" s="690"/>
      <c r="DT24" s="690"/>
      <c r="DU24" s="690"/>
      <c r="DV24" s="715"/>
      <c r="DW24" s="716">
        <v>37</v>
      </c>
      <c r="DX24" s="698"/>
      <c r="DY24" s="698"/>
      <c r="DZ24" s="698"/>
      <c r="EA24" s="698"/>
      <c r="EB24" s="698"/>
      <c r="EC24" s="717"/>
    </row>
    <row r="25" spans="2:133" ht="11.25" customHeight="1" x14ac:dyDescent="0.2">
      <c r="B25" s="631" t="s">
        <v>291</v>
      </c>
      <c r="C25" s="632"/>
      <c r="D25" s="632"/>
      <c r="E25" s="632"/>
      <c r="F25" s="632"/>
      <c r="G25" s="632"/>
      <c r="H25" s="632"/>
      <c r="I25" s="632"/>
      <c r="J25" s="632"/>
      <c r="K25" s="632"/>
      <c r="L25" s="632"/>
      <c r="M25" s="632"/>
      <c r="N25" s="632"/>
      <c r="O25" s="632"/>
      <c r="P25" s="632"/>
      <c r="Q25" s="633"/>
      <c r="R25" s="634">
        <v>538997</v>
      </c>
      <c r="S25" s="635"/>
      <c r="T25" s="635"/>
      <c r="U25" s="635"/>
      <c r="V25" s="635"/>
      <c r="W25" s="635"/>
      <c r="X25" s="635"/>
      <c r="Y25" s="636"/>
      <c r="Z25" s="672">
        <v>27.6</v>
      </c>
      <c r="AA25" s="672"/>
      <c r="AB25" s="672"/>
      <c r="AC25" s="672"/>
      <c r="AD25" s="673">
        <v>443046</v>
      </c>
      <c r="AE25" s="673"/>
      <c r="AF25" s="673"/>
      <c r="AG25" s="673"/>
      <c r="AH25" s="673"/>
      <c r="AI25" s="673"/>
      <c r="AJ25" s="673"/>
      <c r="AK25" s="673"/>
      <c r="AL25" s="637">
        <v>99.8</v>
      </c>
      <c r="AM25" s="638"/>
      <c r="AN25" s="638"/>
      <c r="AO25" s="674"/>
      <c r="AP25" s="631" t="s">
        <v>292</v>
      </c>
      <c r="AQ25" s="711"/>
      <c r="AR25" s="711"/>
      <c r="AS25" s="711"/>
      <c r="AT25" s="711"/>
      <c r="AU25" s="711"/>
      <c r="AV25" s="711"/>
      <c r="AW25" s="711"/>
      <c r="AX25" s="711"/>
      <c r="AY25" s="711"/>
      <c r="AZ25" s="711"/>
      <c r="BA25" s="711"/>
      <c r="BB25" s="711"/>
      <c r="BC25" s="711"/>
      <c r="BD25" s="711"/>
      <c r="BE25" s="711"/>
      <c r="BF25" s="712"/>
      <c r="BG25" s="634" t="s">
        <v>226</v>
      </c>
      <c r="BH25" s="635"/>
      <c r="BI25" s="635"/>
      <c r="BJ25" s="635"/>
      <c r="BK25" s="635"/>
      <c r="BL25" s="635"/>
      <c r="BM25" s="635"/>
      <c r="BN25" s="636"/>
      <c r="BO25" s="672" t="s">
        <v>129</v>
      </c>
      <c r="BP25" s="672"/>
      <c r="BQ25" s="672"/>
      <c r="BR25" s="672"/>
      <c r="BS25" s="673" t="s">
        <v>129</v>
      </c>
      <c r="BT25" s="673"/>
      <c r="BU25" s="673"/>
      <c r="BV25" s="673"/>
      <c r="BW25" s="673"/>
      <c r="BX25" s="673"/>
      <c r="BY25" s="673"/>
      <c r="BZ25" s="673"/>
      <c r="CA25" s="673"/>
      <c r="CB25" s="713"/>
      <c r="CD25" s="631" t="s">
        <v>293</v>
      </c>
      <c r="CE25" s="632"/>
      <c r="CF25" s="632"/>
      <c r="CG25" s="632"/>
      <c r="CH25" s="632"/>
      <c r="CI25" s="632"/>
      <c r="CJ25" s="632"/>
      <c r="CK25" s="632"/>
      <c r="CL25" s="632"/>
      <c r="CM25" s="632"/>
      <c r="CN25" s="632"/>
      <c r="CO25" s="632"/>
      <c r="CP25" s="632"/>
      <c r="CQ25" s="633"/>
      <c r="CR25" s="634">
        <v>140264</v>
      </c>
      <c r="CS25" s="647"/>
      <c r="CT25" s="647"/>
      <c r="CU25" s="647"/>
      <c r="CV25" s="647"/>
      <c r="CW25" s="647"/>
      <c r="CX25" s="647"/>
      <c r="CY25" s="648"/>
      <c r="CZ25" s="637">
        <v>7.7</v>
      </c>
      <c r="DA25" s="649"/>
      <c r="DB25" s="649"/>
      <c r="DC25" s="650"/>
      <c r="DD25" s="640">
        <v>97468</v>
      </c>
      <c r="DE25" s="647"/>
      <c r="DF25" s="647"/>
      <c r="DG25" s="647"/>
      <c r="DH25" s="647"/>
      <c r="DI25" s="647"/>
      <c r="DJ25" s="647"/>
      <c r="DK25" s="648"/>
      <c r="DL25" s="640">
        <v>97266</v>
      </c>
      <c r="DM25" s="647"/>
      <c r="DN25" s="647"/>
      <c r="DO25" s="647"/>
      <c r="DP25" s="647"/>
      <c r="DQ25" s="647"/>
      <c r="DR25" s="647"/>
      <c r="DS25" s="647"/>
      <c r="DT25" s="647"/>
      <c r="DU25" s="647"/>
      <c r="DV25" s="648"/>
      <c r="DW25" s="637">
        <v>21.8</v>
      </c>
      <c r="DX25" s="649"/>
      <c r="DY25" s="649"/>
      <c r="DZ25" s="649"/>
      <c r="EA25" s="649"/>
      <c r="EB25" s="649"/>
      <c r="EC25" s="661"/>
    </row>
    <row r="26" spans="2:133" ht="11.25" customHeight="1" x14ac:dyDescent="0.2">
      <c r="B26" s="631" t="s">
        <v>294</v>
      </c>
      <c r="C26" s="632"/>
      <c r="D26" s="632"/>
      <c r="E26" s="632"/>
      <c r="F26" s="632"/>
      <c r="G26" s="632"/>
      <c r="H26" s="632"/>
      <c r="I26" s="632"/>
      <c r="J26" s="632"/>
      <c r="K26" s="632"/>
      <c r="L26" s="632"/>
      <c r="M26" s="632"/>
      <c r="N26" s="632"/>
      <c r="O26" s="632"/>
      <c r="P26" s="632"/>
      <c r="Q26" s="633"/>
      <c r="R26" s="634" t="s">
        <v>226</v>
      </c>
      <c r="S26" s="635"/>
      <c r="T26" s="635"/>
      <c r="U26" s="635"/>
      <c r="V26" s="635"/>
      <c r="W26" s="635"/>
      <c r="X26" s="635"/>
      <c r="Y26" s="636"/>
      <c r="Z26" s="672" t="s">
        <v>129</v>
      </c>
      <c r="AA26" s="672"/>
      <c r="AB26" s="672"/>
      <c r="AC26" s="672"/>
      <c r="AD26" s="673" t="s">
        <v>252</v>
      </c>
      <c r="AE26" s="673"/>
      <c r="AF26" s="673"/>
      <c r="AG26" s="673"/>
      <c r="AH26" s="673"/>
      <c r="AI26" s="673"/>
      <c r="AJ26" s="673"/>
      <c r="AK26" s="673"/>
      <c r="AL26" s="637" t="s">
        <v>226</v>
      </c>
      <c r="AM26" s="638"/>
      <c r="AN26" s="638"/>
      <c r="AO26" s="674"/>
      <c r="AP26" s="631" t="s">
        <v>295</v>
      </c>
      <c r="AQ26" s="711"/>
      <c r="AR26" s="711"/>
      <c r="AS26" s="711"/>
      <c r="AT26" s="711"/>
      <c r="AU26" s="711"/>
      <c r="AV26" s="711"/>
      <c r="AW26" s="711"/>
      <c r="AX26" s="711"/>
      <c r="AY26" s="711"/>
      <c r="AZ26" s="711"/>
      <c r="BA26" s="711"/>
      <c r="BB26" s="711"/>
      <c r="BC26" s="711"/>
      <c r="BD26" s="711"/>
      <c r="BE26" s="711"/>
      <c r="BF26" s="712"/>
      <c r="BG26" s="634" t="s">
        <v>144</v>
      </c>
      <c r="BH26" s="635"/>
      <c r="BI26" s="635"/>
      <c r="BJ26" s="635"/>
      <c r="BK26" s="635"/>
      <c r="BL26" s="635"/>
      <c r="BM26" s="635"/>
      <c r="BN26" s="636"/>
      <c r="BO26" s="672" t="s">
        <v>226</v>
      </c>
      <c r="BP26" s="672"/>
      <c r="BQ26" s="672"/>
      <c r="BR26" s="672"/>
      <c r="BS26" s="673" t="s">
        <v>144</v>
      </c>
      <c r="BT26" s="673"/>
      <c r="BU26" s="673"/>
      <c r="BV26" s="673"/>
      <c r="BW26" s="673"/>
      <c r="BX26" s="673"/>
      <c r="BY26" s="673"/>
      <c r="BZ26" s="673"/>
      <c r="CA26" s="673"/>
      <c r="CB26" s="713"/>
      <c r="CD26" s="631" t="s">
        <v>296</v>
      </c>
      <c r="CE26" s="632"/>
      <c r="CF26" s="632"/>
      <c r="CG26" s="632"/>
      <c r="CH26" s="632"/>
      <c r="CI26" s="632"/>
      <c r="CJ26" s="632"/>
      <c r="CK26" s="632"/>
      <c r="CL26" s="632"/>
      <c r="CM26" s="632"/>
      <c r="CN26" s="632"/>
      <c r="CO26" s="632"/>
      <c r="CP26" s="632"/>
      <c r="CQ26" s="633"/>
      <c r="CR26" s="634">
        <v>79622</v>
      </c>
      <c r="CS26" s="635"/>
      <c r="CT26" s="635"/>
      <c r="CU26" s="635"/>
      <c r="CV26" s="635"/>
      <c r="CW26" s="635"/>
      <c r="CX26" s="635"/>
      <c r="CY26" s="636"/>
      <c r="CZ26" s="637">
        <v>4.4000000000000004</v>
      </c>
      <c r="DA26" s="649"/>
      <c r="DB26" s="649"/>
      <c r="DC26" s="650"/>
      <c r="DD26" s="640">
        <v>46768</v>
      </c>
      <c r="DE26" s="635"/>
      <c r="DF26" s="635"/>
      <c r="DG26" s="635"/>
      <c r="DH26" s="635"/>
      <c r="DI26" s="635"/>
      <c r="DJ26" s="635"/>
      <c r="DK26" s="636"/>
      <c r="DL26" s="640" t="s">
        <v>144</v>
      </c>
      <c r="DM26" s="635"/>
      <c r="DN26" s="635"/>
      <c r="DO26" s="635"/>
      <c r="DP26" s="635"/>
      <c r="DQ26" s="635"/>
      <c r="DR26" s="635"/>
      <c r="DS26" s="635"/>
      <c r="DT26" s="635"/>
      <c r="DU26" s="635"/>
      <c r="DV26" s="636"/>
      <c r="DW26" s="637" t="s">
        <v>144</v>
      </c>
      <c r="DX26" s="649"/>
      <c r="DY26" s="649"/>
      <c r="DZ26" s="649"/>
      <c r="EA26" s="649"/>
      <c r="EB26" s="649"/>
      <c r="EC26" s="661"/>
    </row>
    <row r="27" spans="2:133" ht="11.25" customHeight="1" x14ac:dyDescent="0.2">
      <c r="B27" s="631" t="s">
        <v>297</v>
      </c>
      <c r="C27" s="632"/>
      <c r="D27" s="632"/>
      <c r="E27" s="632"/>
      <c r="F27" s="632"/>
      <c r="G27" s="632"/>
      <c r="H27" s="632"/>
      <c r="I27" s="632"/>
      <c r="J27" s="632"/>
      <c r="K27" s="632"/>
      <c r="L27" s="632"/>
      <c r="M27" s="632"/>
      <c r="N27" s="632"/>
      <c r="O27" s="632"/>
      <c r="P27" s="632"/>
      <c r="Q27" s="633"/>
      <c r="R27" s="634">
        <v>598</v>
      </c>
      <c r="S27" s="635"/>
      <c r="T27" s="635"/>
      <c r="U27" s="635"/>
      <c r="V27" s="635"/>
      <c r="W27" s="635"/>
      <c r="X27" s="635"/>
      <c r="Y27" s="636"/>
      <c r="Z27" s="672">
        <v>0</v>
      </c>
      <c r="AA27" s="672"/>
      <c r="AB27" s="672"/>
      <c r="AC27" s="672"/>
      <c r="AD27" s="673" t="s">
        <v>144</v>
      </c>
      <c r="AE27" s="673"/>
      <c r="AF27" s="673"/>
      <c r="AG27" s="673"/>
      <c r="AH27" s="673"/>
      <c r="AI27" s="673"/>
      <c r="AJ27" s="673"/>
      <c r="AK27" s="673"/>
      <c r="AL27" s="637" t="s">
        <v>129</v>
      </c>
      <c r="AM27" s="638"/>
      <c r="AN27" s="638"/>
      <c r="AO27" s="674"/>
      <c r="AP27" s="631" t="s">
        <v>298</v>
      </c>
      <c r="AQ27" s="632"/>
      <c r="AR27" s="632"/>
      <c r="AS27" s="632"/>
      <c r="AT27" s="632"/>
      <c r="AU27" s="632"/>
      <c r="AV27" s="632"/>
      <c r="AW27" s="632"/>
      <c r="AX27" s="632"/>
      <c r="AY27" s="632"/>
      <c r="AZ27" s="632"/>
      <c r="BA27" s="632"/>
      <c r="BB27" s="632"/>
      <c r="BC27" s="632"/>
      <c r="BD27" s="632"/>
      <c r="BE27" s="632"/>
      <c r="BF27" s="633"/>
      <c r="BG27" s="634">
        <v>46538</v>
      </c>
      <c r="BH27" s="635"/>
      <c r="BI27" s="635"/>
      <c r="BJ27" s="635"/>
      <c r="BK27" s="635"/>
      <c r="BL27" s="635"/>
      <c r="BM27" s="635"/>
      <c r="BN27" s="636"/>
      <c r="BO27" s="672">
        <v>100</v>
      </c>
      <c r="BP27" s="672"/>
      <c r="BQ27" s="672"/>
      <c r="BR27" s="672"/>
      <c r="BS27" s="673" t="s">
        <v>129</v>
      </c>
      <c r="BT27" s="673"/>
      <c r="BU27" s="673"/>
      <c r="BV27" s="673"/>
      <c r="BW27" s="673"/>
      <c r="BX27" s="673"/>
      <c r="BY27" s="673"/>
      <c r="BZ27" s="673"/>
      <c r="CA27" s="673"/>
      <c r="CB27" s="713"/>
      <c r="CD27" s="631" t="s">
        <v>299</v>
      </c>
      <c r="CE27" s="632"/>
      <c r="CF27" s="632"/>
      <c r="CG27" s="632"/>
      <c r="CH27" s="632"/>
      <c r="CI27" s="632"/>
      <c r="CJ27" s="632"/>
      <c r="CK27" s="632"/>
      <c r="CL27" s="632"/>
      <c r="CM27" s="632"/>
      <c r="CN27" s="632"/>
      <c r="CO27" s="632"/>
      <c r="CP27" s="632"/>
      <c r="CQ27" s="633"/>
      <c r="CR27" s="634">
        <v>14567</v>
      </c>
      <c r="CS27" s="647"/>
      <c r="CT27" s="647"/>
      <c r="CU27" s="647"/>
      <c r="CV27" s="647"/>
      <c r="CW27" s="647"/>
      <c r="CX27" s="647"/>
      <c r="CY27" s="648"/>
      <c r="CZ27" s="637">
        <v>0.8</v>
      </c>
      <c r="DA27" s="649"/>
      <c r="DB27" s="649"/>
      <c r="DC27" s="650"/>
      <c r="DD27" s="640">
        <v>3836</v>
      </c>
      <c r="DE27" s="647"/>
      <c r="DF27" s="647"/>
      <c r="DG27" s="647"/>
      <c r="DH27" s="647"/>
      <c r="DI27" s="647"/>
      <c r="DJ27" s="647"/>
      <c r="DK27" s="648"/>
      <c r="DL27" s="640">
        <v>3836</v>
      </c>
      <c r="DM27" s="647"/>
      <c r="DN27" s="647"/>
      <c r="DO27" s="647"/>
      <c r="DP27" s="647"/>
      <c r="DQ27" s="647"/>
      <c r="DR27" s="647"/>
      <c r="DS27" s="647"/>
      <c r="DT27" s="647"/>
      <c r="DU27" s="647"/>
      <c r="DV27" s="648"/>
      <c r="DW27" s="637">
        <v>0.9</v>
      </c>
      <c r="DX27" s="649"/>
      <c r="DY27" s="649"/>
      <c r="DZ27" s="649"/>
      <c r="EA27" s="649"/>
      <c r="EB27" s="649"/>
      <c r="EC27" s="661"/>
    </row>
    <row r="28" spans="2:133" ht="11.25" customHeight="1" x14ac:dyDescent="0.2">
      <c r="B28" s="631" t="s">
        <v>300</v>
      </c>
      <c r="C28" s="632"/>
      <c r="D28" s="632"/>
      <c r="E28" s="632"/>
      <c r="F28" s="632"/>
      <c r="G28" s="632"/>
      <c r="H28" s="632"/>
      <c r="I28" s="632"/>
      <c r="J28" s="632"/>
      <c r="K28" s="632"/>
      <c r="L28" s="632"/>
      <c r="M28" s="632"/>
      <c r="N28" s="632"/>
      <c r="O28" s="632"/>
      <c r="P28" s="632"/>
      <c r="Q28" s="633"/>
      <c r="R28" s="634">
        <v>22814</v>
      </c>
      <c r="S28" s="635"/>
      <c r="T28" s="635"/>
      <c r="U28" s="635"/>
      <c r="V28" s="635"/>
      <c r="W28" s="635"/>
      <c r="X28" s="635"/>
      <c r="Y28" s="636"/>
      <c r="Z28" s="672">
        <v>1.2</v>
      </c>
      <c r="AA28" s="672"/>
      <c r="AB28" s="672"/>
      <c r="AC28" s="672"/>
      <c r="AD28" s="673" t="s">
        <v>226</v>
      </c>
      <c r="AE28" s="673"/>
      <c r="AF28" s="673"/>
      <c r="AG28" s="673"/>
      <c r="AH28" s="673"/>
      <c r="AI28" s="673"/>
      <c r="AJ28" s="673"/>
      <c r="AK28" s="673"/>
      <c r="AL28" s="637" t="s">
        <v>144</v>
      </c>
      <c r="AM28" s="638"/>
      <c r="AN28" s="638"/>
      <c r="AO28" s="674"/>
      <c r="AP28" s="631"/>
      <c r="AQ28" s="632"/>
      <c r="AR28" s="632"/>
      <c r="AS28" s="632"/>
      <c r="AT28" s="632"/>
      <c r="AU28" s="632"/>
      <c r="AV28" s="632"/>
      <c r="AW28" s="632"/>
      <c r="AX28" s="632"/>
      <c r="AY28" s="632"/>
      <c r="AZ28" s="632"/>
      <c r="BA28" s="632"/>
      <c r="BB28" s="632"/>
      <c r="BC28" s="632"/>
      <c r="BD28" s="632"/>
      <c r="BE28" s="632"/>
      <c r="BF28" s="633"/>
      <c r="BG28" s="634"/>
      <c r="BH28" s="635"/>
      <c r="BI28" s="635"/>
      <c r="BJ28" s="635"/>
      <c r="BK28" s="635"/>
      <c r="BL28" s="635"/>
      <c r="BM28" s="635"/>
      <c r="BN28" s="636"/>
      <c r="BO28" s="672"/>
      <c r="BP28" s="672"/>
      <c r="BQ28" s="672"/>
      <c r="BR28" s="672"/>
      <c r="BS28" s="640"/>
      <c r="BT28" s="635"/>
      <c r="BU28" s="635"/>
      <c r="BV28" s="635"/>
      <c r="BW28" s="635"/>
      <c r="BX28" s="635"/>
      <c r="BY28" s="635"/>
      <c r="BZ28" s="635"/>
      <c r="CA28" s="635"/>
      <c r="CB28" s="671"/>
      <c r="CD28" s="631" t="s">
        <v>301</v>
      </c>
      <c r="CE28" s="632"/>
      <c r="CF28" s="632"/>
      <c r="CG28" s="632"/>
      <c r="CH28" s="632"/>
      <c r="CI28" s="632"/>
      <c r="CJ28" s="632"/>
      <c r="CK28" s="632"/>
      <c r="CL28" s="632"/>
      <c r="CM28" s="632"/>
      <c r="CN28" s="632"/>
      <c r="CO28" s="632"/>
      <c r="CP28" s="632"/>
      <c r="CQ28" s="633"/>
      <c r="CR28" s="634">
        <v>66268</v>
      </c>
      <c r="CS28" s="635"/>
      <c r="CT28" s="635"/>
      <c r="CU28" s="635"/>
      <c r="CV28" s="635"/>
      <c r="CW28" s="635"/>
      <c r="CX28" s="635"/>
      <c r="CY28" s="636"/>
      <c r="CZ28" s="637">
        <v>3.7</v>
      </c>
      <c r="DA28" s="649"/>
      <c r="DB28" s="649"/>
      <c r="DC28" s="650"/>
      <c r="DD28" s="640">
        <v>64204</v>
      </c>
      <c r="DE28" s="635"/>
      <c r="DF28" s="635"/>
      <c r="DG28" s="635"/>
      <c r="DH28" s="635"/>
      <c r="DI28" s="635"/>
      <c r="DJ28" s="635"/>
      <c r="DK28" s="636"/>
      <c r="DL28" s="640">
        <v>64204</v>
      </c>
      <c r="DM28" s="635"/>
      <c r="DN28" s="635"/>
      <c r="DO28" s="635"/>
      <c r="DP28" s="635"/>
      <c r="DQ28" s="635"/>
      <c r="DR28" s="635"/>
      <c r="DS28" s="635"/>
      <c r="DT28" s="635"/>
      <c r="DU28" s="635"/>
      <c r="DV28" s="636"/>
      <c r="DW28" s="637">
        <v>14.4</v>
      </c>
      <c r="DX28" s="649"/>
      <c r="DY28" s="649"/>
      <c r="DZ28" s="649"/>
      <c r="EA28" s="649"/>
      <c r="EB28" s="649"/>
      <c r="EC28" s="661"/>
    </row>
    <row r="29" spans="2:133" ht="11.25" customHeight="1" x14ac:dyDescent="0.2">
      <c r="B29" s="631" t="s">
        <v>302</v>
      </c>
      <c r="C29" s="632"/>
      <c r="D29" s="632"/>
      <c r="E29" s="632"/>
      <c r="F29" s="632"/>
      <c r="G29" s="632"/>
      <c r="H29" s="632"/>
      <c r="I29" s="632"/>
      <c r="J29" s="632"/>
      <c r="K29" s="632"/>
      <c r="L29" s="632"/>
      <c r="M29" s="632"/>
      <c r="N29" s="632"/>
      <c r="O29" s="632"/>
      <c r="P29" s="632"/>
      <c r="Q29" s="633"/>
      <c r="R29" s="634">
        <v>131</v>
      </c>
      <c r="S29" s="635"/>
      <c r="T29" s="635"/>
      <c r="U29" s="635"/>
      <c r="V29" s="635"/>
      <c r="W29" s="635"/>
      <c r="X29" s="635"/>
      <c r="Y29" s="636"/>
      <c r="Z29" s="672">
        <v>0</v>
      </c>
      <c r="AA29" s="672"/>
      <c r="AB29" s="672"/>
      <c r="AC29" s="672"/>
      <c r="AD29" s="673" t="s">
        <v>252</v>
      </c>
      <c r="AE29" s="673"/>
      <c r="AF29" s="673"/>
      <c r="AG29" s="673"/>
      <c r="AH29" s="673"/>
      <c r="AI29" s="673"/>
      <c r="AJ29" s="673"/>
      <c r="AK29" s="673"/>
      <c r="AL29" s="637" t="s">
        <v>144</v>
      </c>
      <c r="AM29" s="638"/>
      <c r="AN29" s="638"/>
      <c r="AO29" s="674"/>
      <c r="AP29" s="615"/>
      <c r="AQ29" s="616"/>
      <c r="AR29" s="616"/>
      <c r="AS29" s="616"/>
      <c r="AT29" s="616"/>
      <c r="AU29" s="616"/>
      <c r="AV29" s="616"/>
      <c r="AW29" s="616"/>
      <c r="AX29" s="616"/>
      <c r="AY29" s="616"/>
      <c r="AZ29" s="616"/>
      <c r="BA29" s="616"/>
      <c r="BB29" s="616"/>
      <c r="BC29" s="616"/>
      <c r="BD29" s="616"/>
      <c r="BE29" s="616"/>
      <c r="BF29" s="617"/>
      <c r="BG29" s="634"/>
      <c r="BH29" s="635"/>
      <c r="BI29" s="635"/>
      <c r="BJ29" s="635"/>
      <c r="BK29" s="635"/>
      <c r="BL29" s="635"/>
      <c r="BM29" s="635"/>
      <c r="BN29" s="636"/>
      <c r="BO29" s="672"/>
      <c r="BP29" s="672"/>
      <c r="BQ29" s="672"/>
      <c r="BR29" s="672"/>
      <c r="BS29" s="673"/>
      <c r="BT29" s="673"/>
      <c r="BU29" s="673"/>
      <c r="BV29" s="673"/>
      <c r="BW29" s="673"/>
      <c r="BX29" s="673"/>
      <c r="BY29" s="673"/>
      <c r="BZ29" s="673"/>
      <c r="CA29" s="673"/>
      <c r="CB29" s="713"/>
      <c r="CD29" s="653" t="s">
        <v>303</v>
      </c>
      <c r="CE29" s="654"/>
      <c r="CF29" s="631" t="s">
        <v>71</v>
      </c>
      <c r="CG29" s="632"/>
      <c r="CH29" s="632"/>
      <c r="CI29" s="632"/>
      <c r="CJ29" s="632"/>
      <c r="CK29" s="632"/>
      <c r="CL29" s="632"/>
      <c r="CM29" s="632"/>
      <c r="CN29" s="632"/>
      <c r="CO29" s="632"/>
      <c r="CP29" s="632"/>
      <c r="CQ29" s="633"/>
      <c r="CR29" s="634">
        <v>66268</v>
      </c>
      <c r="CS29" s="647"/>
      <c r="CT29" s="647"/>
      <c r="CU29" s="647"/>
      <c r="CV29" s="647"/>
      <c r="CW29" s="647"/>
      <c r="CX29" s="647"/>
      <c r="CY29" s="648"/>
      <c r="CZ29" s="637">
        <v>3.7</v>
      </c>
      <c r="DA29" s="649"/>
      <c r="DB29" s="649"/>
      <c r="DC29" s="650"/>
      <c r="DD29" s="640">
        <v>64204</v>
      </c>
      <c r="DE29" s="647"/>
      <c r="DF29" s="647"/>
      <c r="DG29" s="647"/>
      <c r="DH29" s="647"/>
      <c r="DI29" s="647"/>
      <c r="DJ29" s="647"/>
      <c r="DK29" s="648"/>
      <c r="DL29" s="640">
        <v>64204</v>
      </c>
      <c r="DM29" s="647"/>
      <c r="DN29" s="647"/>
      <c r="DO29" s="647"/>
      <c r="DP29" s="647"/>
      <c r="DQ29" s="647"/>
      <c r="DR29" s="647"/>
      <c r="DS29" s="647"/>
      <c r="DT29" s="647"/>
      <c r="DU29" s="647"/>
      <c r="DV29" s="648"/>
      <c r="DW29" s="637">
        <v>14.4</v>
      </c>
      <c r="DX29" s="649"/>
      <c r="DY29" s="649"/>
      <c r="DZ29" s="649"/>
      <c r="EA29" s="649"/>
      <c r="EB29" s="649"/>
      <c r="EC29" s="661"/>
    </row>
    <row r="30" spans="2:133" ht="11.25" customHeight="1" x14ac:dyDescent="0.2">
      <c r="B30" s="631" t="s">
        <v>304</v>
      </c>
      <c r="C30" s="632"/>
      <c r="D30" s="632"/>
      <c r="E30" s="632"/>
      <c r="F30" s="632"/>
      <c r="G30" s="632"/>
      <c r="H30" s="632"/>
      <c r="I30" s="632"/>
      <c r="J30" s="632"/>
      <c r="K30" s="632"/>
      <c r="L30" s="632"/>
      <c r="M30" s="632"/>
      <c r="N30" s="632"/>
      <c r="O30" s="632"/>
      <c r="P30" s="632"/>
      <c r="Q30" s="633"/>
      <c r="R30" s="634">
        <v>134259</v>
      </c>
      <c r="S30" s="635"/>
      <c r="T30" s="635"/>
      <c r="U30" s="635"/>
      <c r="V30" s="635"/>
      <c r="W30" s="635"/>
      <c r="X30" s="635"/>
      <c r="Y30" s="636"/>
      <c r="Z30" s="672">
        <v>6.9</v>
      </c>
      <c r="AA30" s="672"/>
      <c r="AB30" s="672"/>
      <c r="AC30" s="672"/>
      <c r="AD30" s="673" t="s">
        <v>226</v>
      </c>
      <c r="AE30" s="673"/>
      <c r="AF30" s="673"/>
      <c r="AG30" s="673"/>
      <c r="AH30" s="673"/>
      <c r="AI30" s="673"/>
      <c r="AJ30" s="673"/>
      <c r="AK30" s="673"/>
      <c r="AL30" s="637" t="s">
        <v>144</v>
      </c>
      <c r="AM30" s="638"/>
      <c r="AN30" s="638"/>
      <c r="AO30" s="674"/>
      <c r="AP30" s="686" t="s">
        <v>220</v>
      </c>
      <c r="AQ30" s="687"/>
      <c r="AR30" s="687"/>
      <c r="AS30" s="687"/>
      <c r="AT30" s="687"/>
      <c r="AU30" s="687"/>
      <c r="AV30" s="687"/>
      <c r="AW30" s="687"/>
      <c r="AX30" s="687"/>
      <c r="AY30" s="687"/>
      <c r="AZ30" s="687"/>
      <c r="BA30" s="687"/>
      <c r="BB30" s="687"/>
      <c r="BC30" s="687"/>
      <c r="BD30" s="687"/>
      <c r="BE30" s="687"/>
      <c r="BF30" s="688"/>
      <c r="BG30" s="686" t="s">
        <v>305</v>
      </c>
      <c r="BH30" s="704"/>
      <c r="BI30" s="704"/>
      <c r="BJ30" s="704"/>
      <c r="BK30" s="704"/>
      <c r="BL30" s="704"/>
      <c r="BM30" s="704"/>
      <c r="BN30" s="704"/>
      <c r="BO30" s="704"/>
      <c r="BP30" s="704"/>
      <c r="BQ30" s="705"/>
      <c r="BR30" s="686" t="s">
        <v>306</v>
      </c>
      <c r="BS30" s="704"/>
      <c r="BT30" s="704"/>
      <c r="BU30" s="704"/>
      <c r="BV30" s="704"/>
      <c r="BW30" s="704"/>
      <c r="BX30" s="704"/>
      <c r="BY30" s="704"/>
      <c r="BZ30" s="704"/>
      <c r="CA30" s="704"/>
      <c r="CB30" s="705"/>
      <c r="CD30" s="655"/>
      <c r="CE30" s="656"/>
      <c r="CF30" s="631" t="s">
        <v>307</v>
      </c>
      <c r="CG30" s="632"/>
      <c r="CH30" s="632"/>
      <c r="CI30" s="632"/>
      <c r="CJ30" s="632"/>
      <c r="CK30" s="632"/>
      <c r="CL30" s="632"/>
      <c r="CM30" s="632"/>
      <c r="CN30" s="632"/>
      <c r="CO30" s="632"/>
      <c r="CP30" s="632"/>
      <c r="CQ30" s="633"/>
      <c r="CR30" s="634">
        <v>64797</v>
      </c>
      <c r="CS30" s="635"/>
      <c r="CT30" s="635"/>
      <c r="CU30" s="635"/>
      <c r="CV30" s="635"/>
      <c r="CW30" s="635"/>
      <c r="CX30" s="635"/>
      <c r="CY30" s="636"/>
      <c r="CZ30" s="637">
        <v>3.6</v>
      </c>
      <c r="DA30" s="649"/>
      <c r="DB30" s="649"/>
      <c r="DC30" s="650"/>
      <c r="DD30" s="640">
        <v>62875</v>
      </c>
      <c r="DE30" s="635"/>
      <c r="DF30" s="635"/>
      <c r="DG30" s="635"/>
      <c r="DH30" s="635"/>
      <c r="DI30" s="635"/>
      <c r="DJ30" s="635"/>
      <c r="DK30" s="636"/>
      <c r="DL30" s="640">
        <v>62875</v>
      </c>
      <c r="DM30" s="635"/>
      <c r="DN30" s="635"/>
      <c r="DO30" s="635"/>
      <c r="DP30" s="635"/>
      <c r="DQ30" s="635"/>
      <c r="DR30" s="635"/>
      <c r="DS30" s="635"/>
      <c r="DT30" s="635"/>
      <c r="DU30" s="635"/>
      <c r="DV30" s="636"/>
      <c r="DW30" s="637">
        <v>14.1</v>
      </c>
      <c r="DX30" s="649"/>
      <c r="DY30" s="649"/>
      <c r="DZ30" s="649"/>
      <c r="EA30" s="649"/>
      <c r="EB30" s="649"/>
      <c r="EC30" s="661"/>
    </row>
    <row r="31" spans="2:133" ht="11.25" customHeight="1" x14ac:dyDescent="0.2">
      <c r="B31" s="701" t="s">
        <v>308</v>
      </c>
      <c r="C31" s="702"/>
      <c r="D31" s="702"/>
      <c r="E31" s="702"/>
      <c r="F31" s="702"/>
      <c r="G31" s="702"/>
      <c r="H31" s="702"/>
      <c r="I31" s="702"/>
      <c r="J31" s="702"/>
      <c r="K31" s="702"/>
      <c r="L31" s="702"/>
      <c r="M31" s="702"/>
      <c r="N31" s="702"/>
      <c r="O31" s="702"/>
      <c r="P31" s="702"/>
      <c r="Q31" s="703"/>
      <c r="R31" s="634" t="s">
        <v>226</v>
      </c>
      <c r="S31" s="635"/>
      <c r="T31" s="635"/>
      <c r="U31" s="635"/>
      <c r="V31" s="635"/>
      <c r="W31" s="635"/>
      <c r="X31" s="635"/>
      <c r="Y31" s="636"/>
      <c r="Z31" s="672" t="s">
        <v>144</v>
      </c>
      <c r="AA31" s="672"/>
      <c r="AB31" s="672"/>
      <c r="AC31" s="672"/>
      <c r="AD31" s="673" t="s">
        <v>226</v>
      </c>
      <c r="AE31" s="673"/>
      <c r="AF31" s="673"/>
      <c r="AG31" s="673"/>
      <c r="AH31" s="673"/>
      <c r="AI31" s="673"/>
      <c r="AJ31" s="673"/>
      <c r="AK31" s="673"/>
      <c r="AL31" s="637" t="s">
        <v>226</v>
      </c>
      <c r="AM31" s="638"/>
      <c r="AN31" s="638"/>
      <c r="AO31" s="674"/>
      <c r="AP31" s="706" t="s">
        <v>309</v>
      </c>
      <c r="AQ31" s="707"/>
      <c r="AR31" s="707"/>
      <c r="AS31" s="707"/>
      <c r="AT31" s="708" t="s">
        <v>310</v>
      </c>
      <c r="AU31" s="212"/>
      <c r="AV31" s="212"/>
      <c r="AW31" s="212"/>
      <c r="AX31" s="692" t="s">
        <v>185</v>
      </c>
      <c r="AY31" s="693"/>
      <c r="AZ31" s="693"/>
      <c r="BA31" s="693"/>
      <c r="BB31" s="693"/>
      <c r="BC31" s="693"/>
      <c r="BD31" s="693"/>
      <c r="BE31" s="693"/>
      <c r="BF31" s="694"/>
      <c r="BG31" s="696">
        <v>100</v>
      </c>
      <c r="BH31" s="697"/>
      <c r="BI31" s="697"/>
      <c r="BJ31" s="697"/>
      <c r="BK31" s="697"/>
      <c r="BL31" s="697"/>
      <c r="BM31" s="698">
        <v>98.9</v>
      </c>
      <c r="BN31" s="697"/>
      <c r="BO31" s="697"/>
      <c r="BP31" s="697"/>
      <c r="BQ31" s="699"/>
      <c r="BR31" s="696">
        <v>99.8</v>
      </c>
      <c r="BS31" s="697"/>
      <c r="BT31" s="697"/>
      <c r="BU31" s="697"/>
      <c r="BV31" s="697"/>
      <c r="BW31" s="697"/>
      <c r="BX31" s="698">
        <v>98.3</v>
      </c>
      <c r="BY31" s="697"/>
      <c r="BZ31" s="697"/>
      <c r="CA31" s="697"/>
      <c r="CB31" s="699"/>
      <c r="CD31" s="655"/>
      <c r="CE31" s="656"/>
      <c r="CF31" s="631" t="s">
        <v>311</v>
      </c>
      <c r="CG31" s="632"/>
      <c r="CH31" s="632"/>
      <c r="CI31" s="632"/>
      <c r="CJ31" s="632"/>
      <c r="CK31" s="632"/>
      <c r="CL31" s="632"/>
      <c r="CM31" s="632"/>
      <c r="CN31" s="632"/>
      <c r="CO31" s="632"/>
      <c r="CP31" s="632"/>
      <c r="CQ31" s="633"/>
      <c r="CR31" s="634">
        <v>1471</v>
      </c>
      <c r="CS31" s="647"/>
      <c r="CT31" s="647"/>
      <c r="CU31" s="647"/>
      <c r="CV31" s="647"/>
      <c r="CW31" s="647"/>
      <c r="CX31" s="647"/>
      <c r="CY31" s="648"/>
      <c r="CZ31" s="637">
        <v>0.1</v>
      </c>
      <c r="DA31" s="649"/>
      <c r="DB31" s="649"/>
      <c r="DC31" s="650"/>
      <c r="DD31" s="640">
        <v>1329</v>
      </c>
      <c r="DE31" s="647"/>
      <c r="DF31" s="647"/>
      <c r="DG31" s="647"/>
      <c r="DH31" s="647"/>
      <c r="DI31" s="647"/>
      <c r="DJ31" s="647"/>
      <c r="DK31" s="648"/>
      <c r="DL31" s="640">
        <v>1329</v>
      </c>
      <c r="DM31" s="647"/>
      <c r="DN31" s="647"/>
      <c r="DO31" s="647"/>
      <c r="DP31" s="647"/>
      <c r="DQ31" s="647"/>
      <c r="DR31" s="647"/>
      <c r="DS31" s="647"/>
      <c r="DT31" s="647"/>
      <c r="DU31" s="647"/>
      <c r="DV31" s="648"/>
      <c r="DW31" s="637">
        <v>0.3</v>
      </c>
      <c r="DX31" s="649"/>
      <c r="DY31" s="649"/>
      <c r="DZ31" s="649"/>
      <c r="EA31" s="649"/>
      <c r="EB31" s="649"/>
      <c r="EC31" s="661"/>
    </row>
    <row r="32" spans="2:133" ht="11.25" customHeight="1" x14ac:dyDescent="0.2">
      <c r="B32" s="631" t="s">
        <v>312</v>
      </c>
      <c r="C32" s="632"/>
      <c r="D32" s="632"/>
      <c r="E32" s="632"/>
      <c r="F32" s="632"/>
      <c r="G32" s="632"/>
      <c r="H32" s="632"/>
      <c r="I32" s="632"/>
      <c r="J32" s="632"/>
      <c r="K32" s="632"/>
      <c r="L32" s="632"/>
      <c r="M32" s="632"/>
      <c r="N32" s="632"/>
      <c r="O32" s="632"/>
      <c r="P32" s="632"/>
      <c r="Q32" s="633"/>
      <c r="R32" s="634">
        <v>602368</v>
      </c>
      <c r="S32" s="635"/>
      <c r="T32" s="635"/>
      <c r="U32" s="635"/>
      <c r="V32" s="635"/>
      <c r="W32" s="635"/>
      <c r="X32" s="635"/>
      <c r="Y32" s="636"/>
      <c r="Z32" s="672">
        <v>30.9</v>
      </c>
      <c r="AA32" s="672"/>
      <c r="AB32" s="672"/>
      <c r="AC32" s="672"/>
      <c r="AD32" s="673" t="s">
        <v>144</v>
      </c>
      <c r="AE32" s="673"/>
      <c r="AF32" s="673"/>
      <c r="AG32" s="673"/>
      <c r="AH32" s="673"/>
      <c r="AI32" s="673"/>
      <c r="AJ32" s="673"/>
      <c r="AK32" s="673"/>
      <c r="AL32" s="637" t="s">
        <v>144</v>
      </c>
      <c r="AM32" s="638"/>
      <c r="AN32" s="638"/>
      <c r="AO32" s="674"/>
      <c r="AP32" s="675"/>
      <c r="AQ32" s="676"/>
      <c r="AR32" s="676"/>
      <c r="AS32" s="676"/>
      <c r="AT32" s="709"/>
      <c r="AU32" s="208" t="s">
        <v>313</v>
      </c>
      <c r="AX32" s="631" t="s">
        <v>314</v>
      </c>
      <c r="AY32" s="632"/>
      <c r="AZ32" s="632"/>
      <c r="BA32" s="632"/>
      <c r="BB32" s="632"/>
      <c r="BC32" s="632"/>
      <c r="BD32" s="632"/>
      <c r="BE32" s="632"/>
      <c r="BF32" s="633"/>
      <c r="BG32" s="700">
        <v>100</v>
      </c>
      <c r="BH32" s="647"/>
      <c r="BI32" s="647"/>
      <c r="BJ32" s="647"/>
      <c r="BK32" s="647"/>
      <c r="BL32" s="647"/>
      <c r="BM32" s="638">
        <v>98.2</v>
      </c>
      <c r="BN32" s="647"/>
      <c r="BO32" s="647"/>
      <c r="BP32" s="647"/>
      <c r="BQ32" s="670"/>
      <c r="BR32" s="700">
        <v>99.7</v>
      </c>
      <c r="BS32" s="647"/>
      <c r="BT32" s="647"/>
      <c r="BU32" s="647"/>
      <c r="BV32" s="647"/>
      <c r="BW32" s="647"/>
      <c r="BX32" s="638">
        <v>97.1</v>
      </c>
      <c r="BY32" s="647"/>
      <c r="BZ32" s="647"/>
      <c r="CA32" s="647"/>
      <c r="CB32" s="670"/>
      <c r="CD32" s="657"/>
      <c r="CE32" s="658"/>
      <c r="CF32" s="631" t="s">
        <v>315</v>
      </c>
      <c r="CG32" s="632"/>
      <c r="CH32" s="632"/>
      <c r="CI32" s="632"/>
      <c r="CJ32" s="632"/>
      <c r="CK32" s="632"/>
      <c r="CL32" s="632"/>
      <c r="CM32" s="632"/>
      <c r="CN32" s="632"/>
      <c r="CO32" s="632"/>
      <c r="CP32" s="632"/>
      <c r="CQ32" s="633"/>
      <c r="CR32" s="634" t="s">
        <v>144</v>
      </c>
      <c r="CS32" s="635"/>
      <c r="CT32" s="635"/>
      <c r="CU32" s="635"/>
      <c r="CV32" s="635"/>
      <c r="CW32" s="635"/>
      <c r="CX32" s="635"/>
      <c r="CY32" s="636"/>
      <c r="CZ32" s="637" t="s">
        <v>226</v>
      </c>
      <c r="DA32" s="649"/>
      <c r="DB32" s="649"/>
      <c r="DC32" s="650"/>
      <c r="DD32" s="640" t="s">
        <v>129</v>
      </c>
      <c r="DE32" s="635"/>
      <c r="DF32" s="635"/>
      <c r="DG32" s="635"/>
      <c r="DH32" s="635"/>
      <c r="DI32" s="635"/>
      <c r="DJ32" s="635"/>
      <c r="DK32" s="636"/>
      <c r="DL32" s="640" t="s">
        <v>144</v>
      </c>
      <c r="DM32" s="635"/>
      <c r="DN32" s="635"/>
      <c r="DO32" s="635"/>
      <c r="DP32" s="635"/>
      <c r="DQ32" s="635"/>
      <c r="DR32" s="635"/>
      <c r="DS32" s="635"/>
      <c r="DT32" s="635"/>
      <c r="DU32" s="635"/>
      <c r="DV32" s="636"/>
      <c r="DW32" s="637" t="s">
        <v>226</v>
      </c>
      <c r="DX32" s="649"/>
      <c r="DY32" s="649"/>
      <c r="DZ32" s="649"/>
      <c r="EA32" s="649"/>
      <c r="EB32" s="649"/>
      <c r="EC32" s="661"/>
    </row>
    <row r="33" spans="2:133" ht="11.25" customHeight="1" x14ac:dyDescent="0.2">
      <c r="B33" s="631" t="s">
        <v>316</v>
      </c>
      <c r="C33" s="632"/>
      <c r="D33" s="632"/>
      <c r="E33" s="632"/>
      <c r="F33" s="632"/>
      <c r="G33" s="632"/>
      <c r="H33" s="632"/>
      <c r="I33" s="632"/>
      <c r="J33" s="632"/>
      <c r="K33" s="632"/>
      <c r="L33" s="632"/>
      <c r="M33" s="632"/>
      <c r="N33" s="632"/>
      <c r="O33" s="632"/>
      <c r="P33" s="632"/>
      <c r="Q33" s="633"/>
      <c r="R33" s="634">
        <v>6208</v>
      </c>
      <c r="S33" s="635"/>
      <c r="T33" s="635"/>
      <c r="U33" s="635"/>
      <c r="V33" s="635"/>
      <c r="W33" s="635"/>
      <c r="X33" s="635"/>
      <c r="Y33" s="636"/>
      <c r="Z33" s="672">
        <v>0.3</v>
      </c>
      <c r="AA33" s="672"/>
      <c r="AB33" s="672"/>
      <c r="AC33" s="672"/>
      <c r="AD33" s="673">
        <v>996</v>
      </c>
      <c r="AE33" s="673"/>
      <c r="AF33" s="673"/>
      <c r="AG33" s="673"/>
      <c r="AH33" s="673"/>
      <c r="AI33" s="673"/>
      <c r="AJ33" s="673"/>
      <c r="AK33" s="673"/>
      <c r="AL33" s="637">
        <v>0.2</v>
      </c>
      <c r="AM33" s="638"/>
      <c r="AN33" s="638"/>
      <c r="AO33" s="674"/>
      <c r="AP33" s="677"/>
      <c r="AQ33" s="678"/>
      <c r="AR33" s="678"/>
      <c r="AS33" s="678"/>
      <c r="AT33" s="710"/>
      <c r="AU33" s="213"/>
      <c r="AV33" s="213"/>
      <c r="AW33" s="213"/>
      <c r="AX33" s="615" t="s">
        <v>317</v>
      </c>
      <c r="AY33" s="616"/>
      <c r="AZ33" s="616"/>
      <c r="BA33" s="616"/>
      <c r="BB33" s="616"/>
      <c r="BC33" s="616"/>
      <c r="BD33" s="616"/>
      <c r="BE33" s="616"/>
      <c r="BF33" s="617"/>
      <c r="BG33" s="695">
        <v>100</v>
      </c>
      <c r="BH33" s="619"/>
      <c r="BI33" s="619"/>
      <c r="BJ33" s="619"/>
      <c r="BK33" s="619"/>
      <c r="BL33" s="619"/>
      <c r="BM33" s="665">
        <v>99.8</v>
      </c>
      <c r="BN33" s="619"/>
      <c r="BO33" s="619"/>
      <c r="BP33" s="619"/>
      <c r="BQ33" s="682"/>
      <c r="BR33" s="695">
        <v>100</v>
      </c>
      <c r="BS33" s="619"/>
      <c r="BT33" s="619"/>
      <c r="BU33" s="619"/>
      <c r="BV33" s="619"/>
      <c r="BW33" s="619"/>
      <c r="BX33" s="665">
        <v>99.8</v>
      </c>
      <c r="BY33" s="619"/>
      <c r="BZ33" s="619"/>
      <c r="CA33" s="619"/>
      <c r="CB33" s="682"/>
      <c r="CD33" s="631" t="s">
        <v>318</v>
      </c>
      <c r="CE33" s="632"/>
      <c r="CF33" s="632"/>
      <c r="CG33" s="632"/>
      <c r="CH33" s="632"/>
      <c r="CI33" s="632"/>
      <c r="CJ33" s="632"/>
      <c r="CK33" s="632"/>
      <c r="CL33" s="632"/>
      <c r="CM33" s="632"/>
      <c r="CN33" s="632"/>
      <c r="CO33" s="632"/>
      <c r="CP33" s="632"/>
      <c r="CQ33" s="633"/>
      <c r="CR33" s="634">
        <v>1176743</v>
      </c>
      <c r="CS33" s="647"/>
      <c r="CT33" s="647"/>
      <c r="CU33" s="647"/>
      <c r="CV33" s="647"/>
      <c r="CW33" s="647"/>
      <c r="CX33" s="647"/>
      <c r="CY33" s="648"/>
      <c r="CZ33" s="637">
        <v>64.900000000000006</v>
      </c>
      <c r="DA33" s="649"/>
      <c r="DB33" s="649"/>
      <c r="DC33" s="650"/>
      <c r="DD33" s="640">
        <v>636101</v>
      </c>
      <c r="DE33" s="647"/>
      <c r="DF33" s="647"/>
      <c r="DG33" s="647"/>
      <c r="DH33" s="647"/>
      <c r="DI33" s="647"/>
      <c r="DJ33" s="647"/>
      <c r="DK33" s="648"/>
      <c r="DL33" s="640">
        <v>147184</v>
      </c>
      <c r="DM33" s="647"/>
      <c r="DN33" s="647"/>
      <c r="DO33" s="647"/>
      <c r="DP33" s="647"/>
      <c r="DQ33" s="647"/>
      <c r="DR33" s="647"/>
      <c r="DS33" s="647"/>
      <c r="DT33" s="647"/>
      <c r="DU33" s="647"/>
      <c r="DV33" s="648"/>
      <c r="DW33" s="637">
        <v>32.9</v>
      </c>
      <c r="DX33" s="649"/>
      <c r="DY33" s="649"/>
      <c r="DZ33" s="649"/>
      <c r="EA33" s="649"/>
      <c r="EB33" s="649"/>
      <c r="EC33" s="661"/>
    </row>
    <row r="34" spans="2:133" ht="11.25" customHeight="1" x14ac:dyDescent="0.2">
      <c r="B34" s="631" t="s">
        <v>319</v>
      </c>
      <c r="C34" s="632"/>
      <c r="D34" s="632"/>
      <c r="E34" s="632"/>
      <c r="F34" s="632"/>
      <c r="G34" s="632"/>
      <c r="H34" s="632"/>
      <c r="I34" s="632"/>
      <c r="J34" s="632"/>
      <c r="K34" s="632"/>
      <c r="L34" s="632"/>
      <c r="M34" s="632"/>
      <c r="N34" s="632"/>
      <c r="O34" s="632"/>
      <c r="P34" s="632"/>
      <c r="Q34" s="633"/>
      <c r="R34" s="634">
        <v>280</v>
      </c>
      <c r="S34" s="635"/>
      <c r="T34" s="635"/>
      <c r="U34" s="635"/>
      <c r="V34" s="635"/>
      <c r="W34" s="635"/>
      <c r="X34" s="635"/>
      <c r="Y34" s="636"/>
      <c r="Z34" s="672">
        <v>0</v>
      </c>
      <c r="AA34" s="672"/>
      <c r="AB34" s="672"/>
      <c r="AC34" s="672"/>
      <c r="AD34" s="673" t="s">
        <v>144</v>
      </c>
      <c r="AE34" s="673"/>
      <c r="AF34" s="673"/>
      <c r="AG34" s="673"/>
      <c r="AH34" s="673"/>
      <c r="AI34" s="673"/>
      <c r="AJ34" s="673"/>
      <c r="AK34" s="673"/>
      <c r="AL34" s="637" t="s">
        <v>226</v>
      </c>
      <c r="AM34" s="638"/>
      <c r="AN34" s="638"/>
      <c r="AO34" s="674"/>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31" t="s">
        <v>320</v>
      </c>
      <c r="CE34" s="632"/>
      <c r="CF34" s="632"/>
      <c r="CG34" s="632"/>
      <c r="CH34" s="632"/>
      <c r="CI34" s="632"/>
      <c r="CJ34" s="632"/>
      <c r="CK34" s="632"/>
      <c r="CL34" s="632"/>
      <c r="CM34" s="632"/>
      <c r="CN34" s="632"/>
      <c r="CO34" s="632"/>
      <c r="CP34" s="632"/>
      <c r="CQ34" s="633"/>
      <c r="CR34" s="634">
        <v>491354</v>
      </c>
      <c r="CS34" s="635"/>
      <c r="CT34" s="635"/>
      <c r="CU34" s="635"/>
      <c r="CV34" s="635"/>
      <c r="CW34" s="635"/>
      <c r="CX34" s="635"/>
      <c r="CY34" s="636"/>
      <c r="CZ34" s="637">
        <v>27.1</v>
      </c>
      <c r="DA34" s="649"/>
      <c r="DB34" s="649"/>
      <c r="DC34" s="650"/>
      <c r="DD34" s="640">
        <v>66325</v>
      </c>
      <c r="DE34" s="635"/>
      <c r="DF34" s="635"/>
      <c r="DG34" s="635"/>
      <c r="DH34" s="635"/>
      <c r="DI34" s="635"/>
      <c r="DJ34" s="635"/>
      <c r="DK34" s="636"/>
      <c r="DL34" s="640">
        <v>58889</v>
      </c>
      <c r="DM34" s="635"/>
      <c r="DN34" s="635"/>
      <c r="DO34" s="635"/>
      <c r="DP34" s="635"/>
      <c r="DQ34" s="635"/>
      <c r="DR34" s="635"/>
      <c r="DS34" s="635"/>
      <c r="DT34" s="635"/>
      <c r="DU34" s="635"/>
      <c r="DV34" s="636"/>
      <c r="DW34" s="637">
        <v>13.2</v>
      </c>
      <c r="DX34" s="649"/>
      <c r="DY34" s="649"/>
      <c r="DZ34" s="649"/>
      <c r="EA34" s="649"/>
      <c r="EB34" s="649"/>
      <c r="EC34" s="661"/>
    </row>
    <row r="35" spans="2:133" ht="11.25" customHeight="1" x14ac:dyDescent="0.2">
      <c r="B35" s="631" t="s">
        <v>321</v>
      </c>
      <c r="C35" s="632"/>
      <c r="D35" s="632"/>
      <c r="E35" s="632"/>
      <c r="F35" s="632"/>
      <c r="G35" s="632"/>
      <c r="H35" s="632"/>
      <c r="I35" s="632"/>
      <c r="J35" s="632"/>
      <c r="K35" s="632"/>
      <c r="L35" s="632"/>
      <c r="M35" s="632"/>
      <c r="N35" s="632"/>
      <c r="O35" s="632"/>
      <c r="P35" s="632"/>
      <c r="Q35" s="633"/>
      <c r="R35" s="634">
        <v>313450</v>
      </c>
      <c r="S35" s="635"/>
      <c r="T35" s="635"/>
      <c r="U35" s="635"/>
      <c r="V35" s="635"/>
      <c r="W35" s="635"/>
      <c r="X35" s="635"/>
      <c r="Y35" s="636"/>
      <c r="Z35" s="672">
        <v>16.100000000000001</v>
      </c>
      <c r="AA35" s="672"/>
      <c r="AB35" s="672"/>
      <c r="AC35" s="672"/>
      <c r="AD35" s="673" t="s">
        <v>226</v>
      </c>
      <c r="AE35" s="673"/>
      <c r="AF35" s="673"/>
      <c r="AG35" s="673"/>
      <c r="AH35" s="673"/>
      <c r="AI35" s="673"/>
      <c r="AJ35" s="673"/>
      <c r="AK35" s="673"/>
      <c r="AL35" s="637" t="s">
        <v>129</v>
      </c>
      <c r="AM35" s="638"/>
      <c r="AN35" s="638"/>
      <c r="AO35" s="674"/>
      <c r="AP35" s="216"/>
      <c r="AQ35" s="686" t="s">
        <v>322</v>
      </c>
      <c r="AR35" s="687"/>
      <c r="AS35" s="687"/>
      <c r="AT35" s="687"/>
      <c r="AU35" s="687"/>
      <c r="AV35" s="687"/>
      <c r="AW35" s="687"/>
      <c r="AX35" s="687"/>
      <c r="AY35" s="687"/>
      <c r="AZ35" s="687"/>
      <c r="BA35" s="687"/>
      <c r="BB35" s="687"/>
      <c r="BC35" s="687"/>
      <c r="BD35" s="687"/>
      <c r="BE35" s="687"/>
      <c r="BF35" s="688"/>
      <c r="BG35" s="686" t="s">
        <v>323</v>
      </c>
      <c r="BH35" s="687"/>
      <c r="BI35" s="687"/>
      <c r="BJ35" s="687"/>
      <c r="BK35" s="687"/>
      <c r="BL35" s="687"/>
      <c r="BM35" s="687"/>
      <c r="BN35" s="687"/>
      <c r="BO35" s="687"/>
      <c r="BP35" s="687"/>
      <c r="BQ35" s="687"/>
      <c r="BR35" s="687"/>
      <c r="BS35" s="687"/>
      <c r="BT35" s="687"/>
      <c r="BU35" s="687"/>
      <c r="BV35" s="687"/>
      <c r="BW35" s="687"/>
      <c r="BX35" s="687"/>
      <c r="BY35" s="687"/>
      <c r="BZ35" s="687"/>
      <c r="CA35" s="687"/>
      <c r="CB35" s="688"/>
      <c r="CD35" s="631" t="s">
        <v>324</v>
      </c>
      <c r="CE35" s="632"/>
      <c r="CF35" s="632"/>
      <c r="CG35" s="632"/>
      <c r="CH35" s="632"/>
      <c r="CI35" s="632"/>
      <c r="CJ35" s="632"/>
      <c r="CK35" s="632"/>
      <c r="CL35" s="632"/>
      <c r="CM35" s="632"/>
      <c r="CN35" s="632"/>
      <c r="CO35" s="632"/>
      <c r="CP35" s="632"/>
      <c r="CQ35" s="633"/>
      <c r="CR35" s="634">
        <v>59939</v>
      </c>
      <c r="CS35" s="647"/>
      <c r="CT35" s="647"/>
      <c r="CU35" s="647"/>
      <c r="CV35" s="647"/>
      <c r="CW35" s="647"/>
      <c r="CX35" s="647"/>
      <c r="CY35" s="648"/>
      <c r="CZ35" s="637">
        <v>3.3</v>
      </c>
      <c r="DA35" s="649"/>
      <c r="DB35" s="649"/>
      <c r="DC35" s="650"/>
      <c r="DD35" s="640">
        <v>12831</v>
      </c>
      <c r="DE35" s="647"/>
      <c r="DF35" s="647"/>
      <c r="DG35" s="647"/>
      <c r="DH35" s="647"/>
      <c r="DI35" s="647"/>
      <c r="DJ35" s="647"/>
      <c r="DK35" s="648"/>
      <c r="DL35" s="640">
        <v>12831</v>
      </c>
      <c r="DM35" s="647"/>
      <c r="DN35" s="647"/>
      <c r="DO35" s="647"/>
      <c r="DP35" s="647"/>
      <c r="DQ35" s="647"/>
      <c r="DR35" s="647"/>
      <c r="DS35" s="647"/>
      <c r="DT35" s="647"/>
      <c r="DU35" s="647"/>
      <c r="DV35" s="648"/>
      <c r="DW35" s="637">
        <v>2.9</v>
      </c>
      <c r="DX35" s="649"/>
      <c r="DY35" s="649"/>
      <c r="DZ35" s="649"/>
      <c r="EA35" s="649"/>
      <c r="EB35" s="649"/>
      <c r="EC35" s="661"/>
    </row>
    <row r="36" spans="2:133" ht="11.25" customHeight="1" x14ac:dyDescent="0.2">
      <c r="B36" s="631" t="s">
        <v>325</v>
      </c>
      <c r="C36" s="632"/>
      <c r="D36" s="632"/>
      <c r="E36" s="632"/>
      <c r="F36" s="632"/>
      <c r="G36" s="632"/>
      <c r="H36" s="632"/>
      <c r="I36" s="632"/>
      <c r="J36" s="632"/>
      <c r="K36" s="632"/>
      <c r="L36" s="632"/>
      <c r="M36" s="632"/>
      <c r="N36" s="632"/>
      <c r="O36" s="632"/>
      <c r="P36" s="632"/>
      <c r="Q36" s="633"/>
      <c r="R36" s="634">
        <v>214080</v>
      </c>
      <c r="S36" s="635"/>
      <c r="T36" s="635"/>
      <c r="U36" s="635"/>
      <c r="V36" s="635"/>
      <c r="W36" s="635"/>
      <c r="X36" s="635"/>
      <c r="Y36" s="636"/>
      <c r="Z36" s="672">
        <v>11</v>
      </c>
      <c r="AA36" s="672"/>
      <c r="AB36" s="672"/>
      <c r="AC36" s="672"/>
      <c r="AD36" s="673" t="s">
        <v>226</v>
      </c>
      <c r="AE36" s="673"/>
      <c r="AF36" s="673"/>
      <c r="AG36" s="673"/>
      <c r="AH36" s="673"/>
      <c r="AI36" s="673"/>
      <c r="AJ36" s="673"/>
      <c r="AK36" s="673"/>
      <c r="AL36" s="637" t="s">
        <v>144</v>
      </c>
      <c r="AM36" s="638"/>
      <c r="AN36" s="638"/>
      <c r="AO36" s="674"/>
      <c r="AP36" s="216"/>
      <c r="AQ36" s="683" t="s">
        <v>326</v>
      </c>
      <c r="AR36" s="684"/>
      <c r="AS36" s="684"/>
      <c r="AT36" s="684"/>
      <c r="AU36" s="684"/>
      <c r="AV36" s="684"/>
      <c r="AW36" s="684"/>
      <c r="AX36" s="684"/>
      <c r="AY36" s="685"/>
      <c r="AZ36" s="689">
        <v>87209</v>
      </c>
      <c r="BA36" s="690"/>
      <c r="BB36" s="690"/>
      <c r="BC36" s="690"/>
      <c r="BD36" s="690"/>
      <c r="BE36" s="690"/>
      <c r="BF36" s="691"/>
      <c r="BG36" s="692" t="s">
        <v>327</v>
      </c>
      <c r="BH36" s="693"/>
      <c r="BI36" s="693"/>
      <c r="BJ36" s="693"/>
      <c r="BK36" s="693"/>
      <c r="BL36" s="693"/>
      <c r="BM36" s="693"/>
      <c r="BN36" s="693"/>
      <c r="BO36" s="693"/>
      <c r="BP36" s="693"/>
      <c r="BQ36" s="693"/>
      <c r="BR36" s="693"/>
      <c r="BS36" s="693"/>
      <c r="BT36" s="693"/>
      <c r="BU36" s="694"/>
      <c r="BV36" s="689">
        <v>5921</v>
      </c>
      <c r="BW36" s="690"/>
      <c r="BX36" s="690"/>
      <c r="BY36" s="690"/>
      <c r="BZ36" s="690"/>
      <c r="CA36" s="690"/>
      <c r="CB36" s="691"/>
      <c r="CD36" s="631" t="s">
        <v>328</v>
      </c>
      <c r="CE36" s="632"/>
      <c r="CF36" s="632"/>
      <c r="CG36" s="632"/>
      <c r="CH36" s="632"/>
      <c r="CI36" s="632"/>
      <c r="CJ36" s="632"/>
      <c r="CK36" s="632"/>
      <c r="CL36" s="632"/>
      <c r="CM36" s="632"/>
      <c r="CN36" s="632"/>
      <c r="CO36" s="632"/>
      <c r="CP36" s="632"/>
      <c r="CQ36" s="633"/>
      <c r="CR36" s="634">
        <v>96830</v>
      </c>
      <c r="CS36" s="635"/>
      <c r="CT36" s="635"/>
      <c r="CU36" s="635"/>
      <c r="CV36" s="635"/>
      <c r="CW36" s="635"/>
      <c r="CX36" s="635"/>
      <c r="CY36" s="636"/>
      <c r="CZ36" s="637">
        <v>5.3</v>
      </c>
      <c r="DA36" s="649"/>
      <c r="DB36" s="649"/>
      <c r="DC36" s="650"/>
      <c r="DD36" s="640">
        <v>51879</v>
      </c>
      <c r="DE36" s="635"/>
      <c r="DF36" s="635"/>
      <c r="DG36" s="635"/>
      <c r="DH36" s="635"/>
      <c r="DI36" s="635"/>
      <c r="DJ36" s="635"/>
      <c r="DK36" s="636"/>
      <c r="DL36" s="640">
        <v>38483</v>
      </c>
      <c r="DM36" s="635"/>
      <c r="DN36" s="635"/>
      <c r="DO36" s="635"/>
      <c r="DP36" s="635"/>
      <c r="DQ36" s="635"/>
      <c r="DR36" s="635"/>
      <c r="DS36" s="635"/>
      <c r="DT36" s="635"/>
      <c r="DU36" s="635"/>
      <c r="DV36" s="636"/>
      <c r="DW36" s="637">
        <v>8.6</v>
      </c>
      <c r="DX36" s="649"/>
      <c r="DY36" s="649"/>
      <c r="DZ36" s="649"/>
      <c r="EA36" s="649"/>
      <c r="EB36" s="649"/>
      <c r="EC36" s="661"/>
    </row>
    <row r="37" spans="2:133" ht="11.25" customHeight="1" x14ac:dyDescent="0.2">
      <c r="B37" s="631" t="s">
        <v>329</v>
      </c>
      <c r="C37" s="632"/>
      <c r="D37" s="632"/>
      <c r="E37" s="632"/>
      <c r="F37" s="632"/>
      <c r="G37" s="632"/>
      <c r="H37" s="632"/>
      <c r="I37" s="632"/>
      <c r="J37" s="632"/>
      <c r="K37" s="632"/>
      <c r="L37" s="632"/>
      <c r="M37" s="632"/>
      <c r="N37" s="632"/>
      <c r="O37" s="632"/>
      <c r="P37" s="632"/>
      <c r="Q37" s="633"/>
      <c r="R37" s="634">
        <v>115584</v>
      </c>
      <c r="S37" s="635"/>
      <c r="T37" s="635"/>
      <c r="U37" s="635"/>
      <c r="V37" s="635"/>
      <c r="W37" s="635"/>
      <c r="X37" s="635"/>
      <c r="Y37" s="636"/>
      <c r="Z37" s="672">
        <v>5.9</v>
      </c>
      <c r="AA37" s="672"/>
      <c r="AB37" s="672"/>
      <c r="AC37" s="672"/>
      <c r="AD37" s="673">
        <v>2</v>
      </c>
      <c r="AE37" s="673"/>
      <c r="AF37" s="673"/>
      <c r="AG37" s="673"/>
      <c r="AH37" s="673"/>
      <c r="AI37" s="673"/>
      <c r="AJ37" s="673"/>
      <c r="AK37" s="673"/>
      <c r="AL37" s="637">
        <v>0</v>
      </c>
      <c r="AM37" s="638"/>
      <c r="AN37" s="638"/>
      <c r="AO37" s="674"/>
      <c r="AQ37" s="667" t="s">
        <v>330</v>
      </c>
      <c r="AR37" s="668"/>
      <c r="AS37" s="668"/>
      <c r="AT37" s="668"/>
      <c r="AU37" s="668"/>
      <c r="AV37" s="668"/>
      <c r="AW37" s="668"/>
      <c r="AX37" s="668"/>
      <c r="AY37" s="669"/>
      <c r="AZ37" s="634">
        <v>33979</v>
      </c>
      <c r="BA37" s="635"/>
      <c r="BB37" s="635"/>
      <c r="BC37" s="635"/>
      <c r="BD37" s="647"/>
      <c r="BE37" s="647"/>
      <c r="BF37" s="670"/>
      <c r="BG37" s="631" t="s">
        <v>331</v>
      </c>
      <c r="BH37" s="632"/>
      <c r="BI37" s="632"/>
      <c r="BJ37" s="632"/>
      <c r="BK37" s="632"/>
      <c r="BL37" s="632"/>
      <c r="BM37" s="632"/>
      <c r="BN37" s="632"/>
      <c r="BO37" s="632"/>
      <c r="BP37" s="632"/>
      <c r="BQ37" s="632"/>
      <c r="BR37" s="632"/>
      <c r="BS37" s="632"/>
      <c r="BT37" s="632"/>
      <c r="BU37" s="633"/>
      <c r="BV37" s="634">
        <v>5921</v>
      </c>
      <c r="BW37" s="635"/>
      <c r="BX37" s="635"/>
      <c r="BY37" s="635"/>
      <c r="BZ37" s="635"/>
      <c r="CA37" s="635"/>
      <c r="CB37" s="671"/>
      <c r="CD37" s="631" t="s">
        <v>332</v>
      </c>
      <c r="CE37" s="632"/>
      <c r="CF37" s="632"/>
      <c r="CG37" s="632"/>
      <c r="CH37" s="632"/>
      <c r="CI37" s="632"/>
      <c r="CJ37" s="632"/>
      <c r="CK37" s="632"/>
      <c r="CL37" s="632"/>
      <c r="CM37" s="632"/>
      <c r="CN37" s="632"/>
      <c r="CO37" s="632"/>
      <c r="CP37" s="632"/>
      <c r="CQ37" s="633"/>
      <c r="CR37" s="634">
        <v>8887</v>
      </c>
      <c r="CS37" s="647"/>
      <c r="CT37" s="647"/>
      <c r="CU37" s="647"/>
      <c r="CV37" s="647"/>
      <c r="CW37" s="647"/>
      <c r="CX37" s="647"/>
      <c r="CY37" s="648"/>
      <c r="CZ37" s="637">
        <v>0.5</v>
      </c>
      <c r="DA37" s="649"/>
      <c r="DB37" s="649"/>
      <c r="DC37" s="650"/>
      <c r="DD37" s="640">
        <v>8887</v>
      </c>
      <c r="DE37" s="647"/>
      <c r="DF37" s="647"/>
      <c r="DG37" s="647"/>
      <c r="DH37" s="647"/>
      <c r="DI37" s="647"/>
      <c r="DJ37" s="647"/>
      <c r="DK37" s="648"/>
      <c r="DL37" s="640">
        <v>8596</v>
      </c>
      <c r="DM37" s="647"/>
      <c r="DN37" s="647"/>
      <c r="DO37" s="647"/>
      <c r="DP37" s="647"/>
      <c r="DQ37" s="647"/>
      <c r="DR37" s="647"/>
      <c r="DS37" s="647"/>
      <c r="DT37" s="647"/>
      <c r="DU37" s="647"/>
      <c r="DV37" s="648"/>
      <c r="DW37" s="637">
        <v>1.9</v>
      </c>
      <c r="DX37" s="649"/>
      <c r="DY37" s="649"/>
      <c r="DZ37" s="649"/>
      <c r="EA37" s="649"/>
      <c r="EB37" s="649"/>
      <c r="EC37" s="661"/>
    </row>
    <row r="38" spans="2:133" ht="11.25" customHeight="1" x14ac:dyDescent="0.2">
      <c r="B38" s="631" t="s">
        <v>333</v>
      </c>
      <c r="C38" s="632"/>
      <c r="D38" s="632"/>
      <c r="E38" s="632"/>
      <c r="F38" s="632"/>
      <c r="G38" s="632"/>
      <c r="H38" s="632"/>
      <c r="I38" s="632"/>
      <c r="J38" s="632"/>
      <c r="K38" s="632"/>
      <c r="L38" s="632"/>
      <c r="M38" s="632"/>
      <c r="N38" s="632"/>
      <c r="O38" s="632"/>
      <c r="P38" s="632"/>
      <c r="Q38" s="633"/>
      <c r="R38" s="634">
        <v>3000</v>
      </c>
      <c r="S38" s="635"/>
      <c r="T38" s="635"/>
      <c r="U38" s="635"/>
      <c r="V38" s="635"/>
      <c r="W38" s="635"/>
      <c r="X38" s="635"/>
      <c r="Y38" s="636"/>
      <c r="Z38" s="672">
        <v>0.2</v>
      </c>
      <c r="AA38" s="672"/>
      <c r="AB38" s="672"/>
      <c r="AC38" s="672"/>
      <c r="AD38" s="673" t="s">
        <v>129</v>
      </c>
      <c r="AE38" s="673"/>
      <c r="AF38" s="673"/>
      <c r="AG38" s="673"/>
      <c r="AH38" s="673"/>
      <c r="AI38" s="673"/>
      <c r="AJ38" s="673"/>
      <c r="AK38" s="673"/>
      <c r="AL38" s="637" t="s">
        <v>226</v>
      </c>
      <c r="AM38" s="638"/>
      <c r="AN38" s="638"/>
      <c r="AO38" s="674"/>
      <c r="AQ38" s="667" t="s">
        <v>334</v>
      </c>
      <c r="AR38" s="668"/>
      <c r="AS38" s="668"/>
      <c r="AT38" s="668"/>
      <c r="AU38" s="668"/>
      <c r="AV38" s="668"/>
      <c r="AW38" s="668"/>
      <c r="AX38" s="668"/>
      <c r="AY38" s="669"/>
      <c r="AZ38" s="634">
        <v>26337</v>
      </c>
      <c r="BA38" s="635"/>
      <c r="BB38" s="635"/>
      <c r="BC38" s="635"/>
      <c r="BD38" s="647"/>
      <c r="BE38" s="647"/>
      <c r="BF38" s="670"/>
      <c r="BG38" s="631" t="s">
        <v>335</v>
      </c>
      <c r="BH38" s="632"/>
      <c r="BI38" s="632"/>
      <c r="BJ38" s="632"/>
      <c r="BK38" s="632"/>
      <c r="BL38" s="632"/>
      <c r="BM38" s="632"/>
      <c r="BN38" s="632"/>
      <c r="BO38" s="632"/>
      <c r="BP38" s="632"/>
      <c r="BQ38" s="632"/>
      <c r="BR38" s="632"/>
      <c r="BS38" s="632"/>
      <c r="BT38" s="632"/>
      <c r="BU38" s="633"/>
      <c r="BV38" s="634">
        <v>57</v>
      </c>
      <c r="BW38" s="635"/>
      <c r="BX38" s="635"/>
      <c r="BY38" s="635"/>
      <c r="BZ38" s="635"/>
      <c r="CA38" s="635"/>
      <c r="CB38" s="671"/>
      <c r="CD38" s="631" t="s">
        <v>336</v>
      </c>
      <c r="CE38" s="632"/>
      <c r="CF38" s="632"/>
      <c r="CG38" s="632"/>
      <c r="CH38" s="632"/>
      <c r="CI38" s="632"/>
      <c r="CJ38" s="632"/>
      <c r="CK38" s="632"/>
      <c r="CL38" s="632"/>
      <c r="CM38" s="632"/>
      <c r="CN38" s="632"/>
      <c r="CO38" s="632"/>
      <c r="CP38" s="632"/>
      <c r="CQ38" s="633"/>
      <c r="CR38" s="634">
        <v>87209</v>
      </c>
      <c r="CS38" s="635"/>
      <c r="CT38" s="635"/>
      <c r="CU38" s="635"/>
      <c r="CV38" s="635"/>
      <c r="CW38" s="635"/>
      <c r="CX38" s="635"/>
      <c r="CY38" s="636"/>
      <c r="CZ38" s="637">
        <v>4.8</v>
      </c>
      <c r="DA38" s="649"/>
      <c r="DB38" s="649"/>
      <c r="DC38" s="650"/>
      <c r="DD38" s="640">
        <v>64364</v>
      </c>
      <c r="DE38" s="635"/>
      <c r="DF38" s="635"/>
      <c r="DG38" s="635"/>
      <c r="DH38" s="635"/>
      <c r="DI38" s="635"/>
      <c r="DJ38" s="635"/>
      <c r="DK38" s="636"/>
      <c r="DL38" s="640">
        <v>36981</v>
      </c>
      <c r="DM38" s="635"/>
      <c r="DN38" s="635"/>
      <c r="DO38" s="635"/>
      <c r="DP38" s="635"/>
      <c r="DQ38" s="635"/>
      <c r="DR38" s="635"/>
      <c r="DS38" s="635"/>
      <c r="DT38" s="635"/>
      <c r="DU38" s="635"/>
      <c r="DV38" s="636"/>
      <c r="DW38" s="637">
        <v>8.3000000000000007</v>
      </c>
      <c r="DX38" s="649"/>
      <c r="DY38" s="649"/>
      <c r="DZ38" s="649"/>
      <c r="EA38" s="649"/>
      <c r="EB38" s="649"/>
      <c r="EC38" s="661"/>
    </row>
    <row r="39" spans="2:133" ht="11.25" customHeight="1" x14ac:dyDescent="0.2">
      <c r="B39" s="631" t="s">
        <v>337</v>
      </c>
      <c r="C39" s="632"/>
      <c r="D39" s="632"/>
      <c r="E39" s="632"/>
      <c r="F39" s="632"/>
      <c r="G39" s="632"/>
      <c r="H39" s="632"/>
      <c r="I39" s="632"/>
      <c r="J39" s="632"/>
      <c r="K39" s="632"/>
      <c r="L39" s="632"/>
      <c r="M39" s="632"/>
      <c r="N39" s="632"/>
      <c r="O39" s="632"/>
      <c r="P39" s="632"/>
      <c r="Q39" s="633"/>
      <c r="R39" s="634" t="s">
        <v>144</v>
      </c>
      <c r="S39" s="635"/>
      <c r="T39" s="635"/>
      <c r="U39" s="635"/>
      <c r="V39" s="635"/>
      <c r="W39" s="635"/>
      <c r="X39" s="635"/>
      <c r="Y39" s="636"/>
      <c r="Z39" s="672" t="s">
        <v>144</v>
      </c>
      <c r="AA39" s="672"/>
      <c r="AB39" s="672"/>
      <c r="AC39" s="672"/>
      <c r="AD39" s="673" t="s">
        <v>129</v>
      </c>
      <c r="AE39" s="673"/>
      <c r="AF39" s="673"/>
      <c r="AG39" s="673"/>
      <c r="AH39" s="673"/>
      <c r="AI39" s="673"/>
      <c r="AJ39" s="673"/>
      <c r="AK39" s="673"/>
      <c r="AL39" s="637" t="s">
        <v>144</v>
      </c>
      <c r="AM39" s="638"/>
      <c r="AN39" s="638"/>
      <c r="AO39" s="674"/>
      <c r="AQ39" s="667" t="s">
        <v>338</v>
      </c>
      <c r="AR39" s="668"/>
      <c r="AS39" s="668"/>
      <c r="AT39" s="668"/>
      <c r="AU39" s="668"/>
      <c r="AV39" s="668"/>
      <c r="AW39" s="668"/>
      <c r="AX39" s="668"/>
      <c r="AY39" s="669"/>
      <c r="AZ39" s="634" t="s">
        <v>129</v>
      </c>
      <c r="BA39" s="635"/>
      <c r="BB39" s="635"/>
      <c r="BC39" s="635"/>
      <c r="BD39" s="647"/>
      <c r="BE39" s="647"/>
      <c r="BF39" s="670"/>
      <c r="BG39" s="631" t="s">
        <v>339</v>
      </c>
      <c r="BH39" s="632"/>
      <c r="BI39" s="632"/>
      <c r="BJ39" s="632"/>
      <c r="BK39" s="632"/>
      <c r="BL39" s="632"/>
      <c r="BM39" s="632"/>
      <c r="BN39" s="632"/>
      <c r="BO39" s="632"/>
      <c r="BP39" s="632"/>
      <c r="BQ39" s="632"/>
      <c r="BR39" s="632"/>
      <c r="BS39" s="632"/>
      <c r="BT39" s="632"/>
      <c r="BU39" s="633"/>
      <c r="BV39" s="634">
        <v>95</v>
      </c>
      <c r="BW39" s="635"/>
      <c r="BX39" s="635"/>
      <c r="BY39" s="635"/>
      <c r="BZ39" s="635"/>
      <c r="CA39" s="635"/>
      <c r="CB39" s="671"/>
      <c r="CD39" s="631" t="s">
        <v>340</v>
      </c>
      <c r="CE39" s="632"/>
      <c r="CF39" s="632"/>
      <c r="CG39" s="632"/>
      <c r="CH39" s="632"/>
      <c r="CI39" s="632"/>
      <c r="CJ39" s="632"/>
      <c r="CK39" s="632"/>
      <c r="CL39" s="632"/>
      <c r="CM39" s="632"/>
      <c r="CN39" s="632"/>
      <c r="CO39" s="632"/>
      <c r="CP39" s="632"/>
      <c r="CQ39" s="633"/>
      <c r="CR39" s="634">
        <v>441051</v>
      </c>
      <c r="CS39" s="647"/>
      <c r="CT39" s="647"/>
      <c r="CU39" s="647"/>
      <c r="CV39" s="647"/>
      <c r="CW39" s="647"/>
      <c r="CX39" s="647"/>
      <c r="CY39" s="648"/>
      <c r="CZ39" s="637">
        <v>24.3</v>
      </c>
      <c r="DA39" s="649"/>
      <c r="DB39" s="649"/>
      <c r="DC39" s="650"/>
      <c r="DD39" s="640">
        <v>440702</v>
      </c>
      <c r="DE39" s="647"/>
      <c r="DF39" s="647"/>
      <c r="DG39" s="647"/>
      <c r="DH39" s="647"/>
      <c r="DI39" s="647"/>
      <c r="DJ39" s="647"/>
      <c r="DK39" s="648"/>
      <c r="DL39" s="640" t="s">
        <v>226</v>
      </c>
      <c r="DM39" s="647"/>
      <c r="DN39" s="647"/>
      <c r="DO39" s="647"/>
      <c r="DP39" s="647"/>
      <c r="DQ39" s="647"/>
      <c r="DR39" s="647"/>
      <c r="DS39" s="647"/>
      <c r="DT39" s="647"/>
      <c r="DU39" s="647"/>
      <c r="DV39" s="648"/>
      <c r="DW39" s="637" t="s">
        <v>144</v>
      </c>
      <c r="DX39" s="649"/>
      <c r="DY39" s="649"/>
      <c r="DZ39" s="649"/>
      <c r="EA39" s="649"/>
      <c r="EB39" s="649"/>
      <c r="EC39" s="661"/>
    </row>
    <row r="40" spans="2:133" ht="11.25" customHeight="1" x14ac:dyDescent="0.2">
      <c r="B40" s="631" t="s">
        <v>341</v>
      </c>
      <c r="C40" s="632"/>
      <c r="D40" s="632"/>
      <c r="E40" s="632"/>
      <c r="F40" s="632"/>
      <c r="G40" s="632"/>
      <c r="H40" s="632"/>
      <c r="I40" s="632"/>
      <c r="J40" s="632"/>
      <c r="K40" s="632"/>
      <c r="L40" s="632"/>
      <c r="M40" s="632"/>
      <c r="N40" s="632"/>
      <c r="O40" s="632"/>
      <c r="P40" s="632"/>
      <c r="Q40" s="633"/>
      <c r="R40" s="634">
        <v>3000</v>
      </c>
      <c r="S40" s="635"/>
      <c r="T40" s="635"/>
      <c r="U40" s="635"/>
      <c r="V40" s="635"/>
      <c r="W40" s="635"/>
      <c r="X40" s="635"/>
      <c r="Y40" s="636"/>
      <c r="Z40" s="672">
        <v>0.2</v>
      </c>
      <c r="AA40" s="672"/>
      <c r="AB40" s="672"/>
      <c r="AC40" s="672"/>
      <c r="AD40" s="673" t="s">
        <v>226</v>
      </c>
      <c r="AE40" s="673"/>
      <c r="AF40" s="673"/>
      <c r="AG40" s="673"/>
      <c r="AH40" s="673"/>
      <c r="AI40" s="673"/>
      <c r="AJ40" s="673"/>
      <c r="AK40" s="673"/>
      <c r="AL40" s="637" t="s">
        <v>144</v>
      </c>
      <c r="AM40" s="638"/>
      <c r="AN40" s="638"/>
      <c r="AO40" s="674"/>
      <c r="AQ40" s="667" t="s">
        <v>342</v>
      </c>
      <c r="AR40" s="668"/>
      <c r="AS40" s="668"/>
      <c r="AT40" s="668"/>
      <c r="AU40" s="668"/>
      <c r="AV40" s="668"/>
      <c r="AW40" s="668"/>
      <c r="AX40" s="668"/>
      <c r="AY40" s="669"/>
      <c r="AZ40" s="634" t="s">
        <v>129</v>
      </c>
      <c r="BA40" s="635"/>
      <c r="BB40" s="635"/>
      <c r="BC40" s="635"/>
      <c r="BD40" s="647"/>
      <c r="BE40" s="647"/>
      <c r="BF40" s="670"/>
      <c r="BG40" s="675" t="s">
        <v>343</v>
      </c>
      <c r="BH40" s="676"/>
      <c r="BI40" s="676"/>
      <c r="BJ40" s="676"/>
      <c r="BK40" s="676"/>
      <c r="BL40" s="217"/>
      <c r="BM40" s="632" t="s">
        <v>344</v>
      </c>
      <c r="BN40" s="632"/>
      <c r="BO40" s="632"/>
      <c r="BP40" s="632"/>
      <c r="BQ40" s="632"/>
      <c r="BR40" s="632"/>
      <c r="BS40" s="632"/>
      <c r="BT40" s="632"/>
      <c r="BU40" s="633"/>
      <c r="BV40" s="634">
        <v>84</v>
      </c>
      <c r="BW40" s="635"/>
      <c r="BX40" s="635"/>
      <c r="BY40" s="635"/>
      <c r="BZ40" s="635"/>
      <c r="CA40" s="635"/>
      <c r="CB40" s="671"/>
      <c r="CD40" s="631" t="s">
        <v>345</v>
      </c>
      <c r="CE40" s="632"/>
      <c r="CF40" s="632"/>
      <c r="CG40" s="632"/>
      <c r="CH40" s="632"/>
      <c r="CI40" s="632"/>
      <c r="CJ40" s="632"/>
      <c r="CK40" s="632"/>
      <c r="CL40" s="632"/>
      <c r="CM40" s="632"/>
      <c r="CN40" s="632"/>
      <c r="CO40" s="632"/>
      <c r="CP40" s="632"/>
      <c r="CQ40" s="633"/>
      <c r="CR40" s="634">
        <v>360</v>
      </c>
      <c r="CS40" s="635"/>
      <c r="CT40" s="635"/>
      <c r="CU40" s="635"/>
      <c r="CV40" s="635"/>
      <c r="CW40" s="635"/>
      <c r="CX40" s="635"/>
      <c r="CY40" s="636"/>
      <c r="CZ40" s="637">
        <v>0</v>
      </c>
      <c r="DA40" s="649"/>
      <c r="DB40" s="649"/>
      <c r="DC40" s="650"/>
      <c r="DD40" s="640" t="s">
        <v>144</v>
      </c>
      <c r="DE40" s="635"/>
      <c r="DF40" s="635"/>
      <c r="DG40" s="635"/>
      <c r="DH40" s="635"/>
      <c r="DI40" s="635"/>
      <c r="DJ40" s="635"/>
      <c r="DK40" s="636"/>
      <c r="DL40" s="640" t="s">
        <v>129</v>
      </c>
      <c r="DM40" s="635"/>
      <c r="DN40" s="635"/>
      <c r="DO40" s="635"/>
      <c r="DP40" s="635"/>
      <c r="DQ40" s="635"/>
      <c r="DR40" s="635"/>
      <c r="DS40" s="635"/>
      <c r="DT40" s="635"/>
      <c r="DU40" s="635"/>
      <c r="DV40" s="636"/>
      <c r="DW40" s="637" t="s">
        <v>144</v>
      </c>
      <c r="DX40" s="649"/>
      <c r="DY40" s="649"/>
      <c r="DZ40" s="649"/>
      <c r="EA40" s="649"/>
      <c r="EB40" s="649"/>
      <c r="EC40" s="661"/>
    </row>
    <row r="41" spans="2:133" ht="11.25" customHeight="1" x14ac:dyDescent="0.2">
      <c r="B41" s="615" t="s">
        <v>346</v>
      </c>
      <c r="C41" s="616"/>
      <c r="D41" s="616"/>
      <c r="E41" s="616"/>
      <c r="F41" s="616"/>
      <c r="G41" s="616"/>
      <c r="H41" s="616"/>
      <c r="I41" s="616"/>
      <c r="J41" s="616"/>
      <c r="K41" s="616"/>
      <c r="L41" s="616"/>
      <c r="M41" s="616"/>
      <c r="N41" s="616"/>
      <c r="O41" s="616"/>
      <c r="P41" s="616"/>
      <c r="Q41" s="617"/>
      <c r="R41" s="618">
        <v>1951769</v>
      </c>
      <c r="S41" s="659"/>
      <c r="T41" s="659"/>
      <c r="U41" s="659"/>
      <c r="V41" s="659"/>
      <c r="W41" s="659"/>
      <c r="X41" s="659"/>
      <c r="Y41" s="662"/>
      <c r="Z41" s="663">
        <v>100</v>
      </c>
      <c r="AA41" s="663"/>
      <c r="AB41" s="663"/>
      <c r="AC41" s="663"/>
      <c r="AD41" s="664">
        <v>444044</v>
      </c>
      <c r="AE41" s="664"/>
      <c r="AF41" s="664"/>
      <c r="AG41" s="664"/>
      <c r="AH41" s="664"/>
      <c r="AI41" s="664"/>
      <c r="AJ41" s="664"/>
      <c r="AK41" s="664"/>
      <c r="AL41" s="621">
        <v>100</v>
      </c>
      <c r="AM41" s="665"/>
      <c r="AN41" s="665"/>
      <c r="AO41" s="666"/>
      <c r="AQ41" s="667" t="s">
        <v>347</v>
      </c>
      <c r="AR41" s="668"/>
      <c r="AS41" s="668"/>
      <c r="AT41" s="668"/>
      <c r="AU41" s="668"/>
      <c r="AV41" s="668"/>
      <c r="AW41" s="668"/>
      <c r="AX41" s="668"/>
      <c r="AY41" s="669"/>
      <c r="AZ41" s="634">
        <v>21001</v>
      </c>
      <c r="BA41" s="635"/>
      <c r="BB41" s="635"/>
      <c r="BC41" s="635"/>
      <c r="BD41" s="647"/>
      <c r="BE41" s="647"/>
      <c r="BF41" s="670"/>
      <c r="BG41" s="675"/>
      <c r="BH41" s="676"/>
      <c r="BI41" s="676"/>
      <c r="BJ41" s="676"/>
      <c r="BK41" s="676"/>
      <c r="BL41" s="217"/>
      <c r="BM41" s="632" t="s">
        <v>348</v>
      </c>
      <c r="BN41" s="632"/>
      <c r="BO41" s="632"/>
      <c r="BP41" s="632"/>
      <c r="BQ41" s="632"/>
      <c r="BR41" s="632"/>
      <c r="BS41" s="632"/>
      <c r="BT41" s="632"/>
      <c r="BU41" s="633"/>
      <c r="BV41" s="634" t="s">
        <v>226</v>
      </c>
      <c r="BW41" s="635"/>
      <c r="BX41" s="635"/>
      <c r="BY41" s="635"/>
      <c r="BZ41" s="635"/>
      <c r="CA41" s="635"/>
      <c r="CB41" s="671"/>
      <c r="CD41" s="631" t="s">
        <v>349</v>
      </c>
      <c r="CE41" s="632"/>
      <c r="CF41" s="632"/>
      <c r="CG41" s="632"/>
      <c r="CH41" s="632"/>
      <c r="CI41" s="632"/>
      <c r="CJ41" s="632"/>
      <c r="CK41" s="632"/>
      <c r="CL41" s="632"/>
      <c r="CM41" s="632"/>
      <c r="CN41" s="632"/>
      <c r="CO41" s="632"/>
      <c r="CP41" s="632"/>
      <c r="CQ41" s="633"/>
      <c r="CR41" s="634" t="s">
        <v>144</v>
      </c>
      <c r="CS41" s="647"/>
      <c r="CT41" s="647"/>
      <c r="CU41" s="647"/>
      <c r="CV41" s="647"/>
      <c r="CW41" s="647"/>
      <c r="CX41" s="647"/>
      <c r="CY41" s="648"/>
      <c r="CZ41" s="637" t="s">
        <v>129</v>
      </c>
      <c r="DA41" s="649"/>
      <c r="DB41" s="649"/>
      <c r="DC41" s="650"/>
      <c r="DD41" s="640" t="s">
        <v>226</v>
      </c>
      <c r="DE41" s="647"/>
      <c r="DF41" s="647"/>
      <c r="DG41" s="647"/>
      <c r="DH41" s="647"/>
      <c r="DI41" s="647"/>
      <c r="DJ41" s="647"/>
      <c r="DK41" s="648"/>
      <c r="DL41" s="641"/>
      <c r="DM41" s="642"/>
      <c r="DN41" s="642"/>
      <c r="DO41" s="642"/>
      <c r="DP41" s="642"/>
      <c r="DQ41" s="642"/>
      <c r="DR41" s="642"/>
      <c r="DS41" s="642"/>
      <c r="DT41" s="642"/>
      <c r="DU41" s="642"/>
      <c r="DV41" s="643"/>
      <c r="DW41" s="644"/>
      <c r="DX41" s="645"/>
      <c r="DY41" s="645"/>
      <c r="DZ41" s="645"/>
      <c r="EA41" s="645"/>
      <c r="EB41" s="645"/>
      <c r="EC41" s="646"/>
    </row>
    <row r="42" spans="2:133" ht="11.25" customHeight="1" x14ac:dyDescent="0.2">
      <c r="AQ42" s="679" t="s">
        <v>350</v>
      </c>
      <c r="AR42" s="680"/>
      <c r="AS42" s="680"/>
      <c r="AT42" s="680"/>
      <c r="AU42" s="680"/>
      <c r="AV42" s="680"/>
      <c r="AW42" s="680"/>
      <c r="AX42" s="680"/>
      <c r="AY42" s="681"/>
      <c r="AZ42" s="618">
        <v>5892</v>
      </c>
      <c r="BA42" s="659"/>
      <c r="BB42" s="659"/>
      <c r="BC42" s="659"/>
      <c r="BD42" s="619"/>
      <c r="BE42" s="619"/>
      <c r="BF42" s="682"/>
      <c r="BG42" s="677"/>
      <c r="BH42" s="678"/>
      <c r="BI42" s="678"/>
      <c r="BJ42" s="678"/>
      <c r="BK42" s="678"/>
      <c r="BL42" s="218"/>
      <c r="BM42" s="616" t="s">
        <v>351</v>
      </c>
      <c r="BN42" s="616"/>
      <c r="BO42" s="616"/>
      <c r="BP42" s="616"/>
      <c r="BQ42" s="616"/>
      <c r="BR42" s="616"/>
      <c r="BS42" s="616"/>
      <c r="BT42" s="616"/>
      <c r="BU42" s="617"/>
      <c r="BV42" s="618">
        <v>335</v>
      </c>
      <c r="BW42" s="659"/>
      <c r="BX42" s="659"/>
      <c r="BY42" s="659"/>
      <c r="BZ42" s="659"/>
      <c r="CA42" s="659"/>
      <c r="CB42" s="660"/>
      <c r="CD42" s="631" t="s">
        <v>352</v>
      </c>
      <c r="CE42" s="632"/>
      <c r="CF42" s="632"/>
      <c r="CG42" s="632"/>
      <c r="CH42" s="632"/>
      <c r="CI42" s="632"/>
      <c r="CJ42" s="632"/>
      <c r="CK42" s="632"/>
      <c r="CL42" s="632"/>
      <c r="CM42" s="632"/>
      <c r="CN42" s="632"/>
      <c r="CO42" s="632"/>
      <c r="CP42" s="632"/>
      <c r="CQ42" s="633"/>
      <c r="CR42" s="634">
        <v>413994</v>
      </c>
      <c r="CS42" s="647"/>
      <c r="CT42" s="647"/>
      <c r="CU42" s="647"/>
      <c r="CV42" s="647"/>
      <c r="CW42" s="647"/>
      <c r="CX42" s="647"/>
      <c r="CY42" s="648"/>
      <c r="CZ42" s="637">
        <v>22.8</v>
      </c>
      <c r="DA42" s="649"/>
      <c r="DB42" s="649"/>
      <c r="DC42" s="650"/>
      <c r="DD42" s="640">
        <v>79197</v>
      </c>
      <c r="DE42" s="647"/>
      <c r="DF42" s="647"/>
      <c r="DG42" s="647"/>
      <c r="DH42" s="647"/>
      <c r="DI42" s="647"/>
      <c r="DJ42" s="647"/>
      <c r="DK42" s="648"/>
      <c r="DL42" s="641"/>
      <c r="DM42" s="642"/>
      <c r="DN42" s="642"/>
      <c r="DO42" s="642"/>
      <c r="DP42" s="642"/>
      <c r="DQ42" s="642"/>
      <c r="DR42" s="642"/>
      <c r="DS42" s="642"/>
      <c r="DT42" s="642"/>
      <c r="DU42" s="642"/>
      <c r="DV42" s="643"/>
      <c r="DW42" s="644"/>
      <c r="DX42" s="645"/>
      <c r="DY42" s="645"/>
      <c r="DZ42" s="645"/>
      <c r="EA42" s="645"/>
      <c r="EB42" s="645"/>
      <c r="EC42" s="646"/>
    </row>
    <row r="43" spans="2:133" ht="11.25" customHeight="1" x14ac:dyDescent="0.2">
      <c r="B43" s="208" t="s">
        <v>353</v>
      </c>
      <c r="CD43" s="631" t="s">
        <v>354</v>
      </c>
      <c r="CE43" s="632"/>
      <c r="CF43" s="632"/>
      <c r="CG43" s="632"/>
      <c r="CH43" s="632"/>
      <c r="CI43" s="632"/>
      <c r="CJ43" s="632"/>
      <c r="CK43" s="632"/>
      <c r="CL43" s="632"/>
      <c r="CM43" s="632"/>
      <c r="CN43" s="632"/>
      <c r="CO43" s="632"/>
      <c r="CP43" s="632"/>
      <c r="CQ43" s="633"/>
      <c r="CR43" s="634">
        <v>13908</v>
      </c>
      <c r="CS43" s="647"/>
      <c r="CT43" s="647"/>
      <c r="CU43" s="647"/>
      <c r="CV43" s="647"/>
      <c r="CW43" s="647"/>
      <c r="CX43" s="647"/>
      <c r="CY43" s="648"/>
      <c r="CZ43" s="637">
        <v>0.8</v>
      </c>
      <c r="DA43" s="649"/>
      <c r="DB43" s="649"/>
      <c r="DC43" s="650"/>
      <c r="DD43" s="640">
        <v>9875</v>
      </c>
      <c r="DE43" s="647"/>
      <c r="DF43" s="647"/>
      <c r="DG43" s="647"/>
      <c r="DH43" s="647"/>
      <c r="DI43" s="647"/>
      <c r="DJ43" s="647"/>
      <c r="DK43" s="648"/>
      <c r="DL43" s="641"/>
      <c r="DM43" s="642"/>
      <c r="DN43" s="642"/>
      <c r="DO43" s="642"/>
      <c r="DP43" s="642"/>
      <c r="DQ43" s="642"/>
      <c r="DR43" s="642"/>
      <c r="DS43" s="642"/>
      <c r="DT43" s="642"/>
      <c r="DU43" s="642"/>
      <c r="DV43" s="643"/>
      <c r="DW43" s="644"/>
      <c r="DX43" s="645"/>
      <c r="DY43" s="645"/>
      <c r="DZ43" s="645"/>
      <c r="EA43" s="645"/>
      <c r="EB43" s="645"/>
      <c r="EC43" s="646"/>
    </row>
    <row r="44" spans="2:133" ht="11.25" customHeight="1" x14ac:dyDescent="0.2">
      <c r="B44" s="651" t="s">
        <v>355</v>
      </c>
      <c r="C44" s="651"/>
      <c r="D44" s="651"/>
      <c r="E44" s="651"/>
      <c r="F44" s="651"/>
      <c r="G44" s="651"/>
      <c r="H44" s="651"/>
      <c r="I44" s="651"/>
      <c r="J44" s="651"/>
      <c r="K44" s="651"/>
      <c r="L44" s="651"/>
      <c r="M44" s="651"/>
      <c r="N44" s="651"/>
      <c r="O44" s="651"/>
      <c r="P44" s="651"/>
      <c r="Q44" s="651"/>
      <c r="R44" s="651"/>
      <c r="S44" s="651"/>
      <c r="T44" s="651"/>
      <c r="U44" s="651"/>
      <c r="V44" s="651"/>
      <c r="W44" s="651"/>
      <c r="X44" s="651"/>
      <c r="Y44" s="651"/>
      <c r="Z44" s="651"/>
      <c r="AA44" s="651"/>
      <c r="AB44" s="651"/>
      <c r="AC44" s="651"/>
      <c r="AD44" s="651"/>
      <c r="AE44" s="651"/>
      <c r="AF44" s="651"/>
      <c r="AG44" s="651"/>
      <c r="AH44" s="651"/>
      <c r="AI44" s="651"/>
      <c r="AJ44" s="651"/>
      <c r="AK44" s="651"/>
      <c r="AL44" s="651"/>
      <c r="AM44" s="651"/>
      <c r="AN44" s="651"/>
      <c r="AO44" s="651"/>
      <c r="AP44" s="651"/>
      <c r="AQ44" s="651"/>
      <c r="AR44" s="651"/>
      <c r="AS44" s="651"/>
      <c r="AT44" s="651"/>
      <c r="AU44" s="651"/>
      <c r="AV44" s="651"/>
      <c r="AW44" s="651"/>
      <c r="AX44" s="651"/>
      <c r="AY44" s="651"/>
      <c r="AZ44" s="651"/>
      <c r="BA44" s="651"/>
      <c r="BB44" s="651"/>
      <c r="BC44" s="651"/>
      <c r="BD44" s="651"/>
      <c r="BE44" s="651"/>
      <c r="BF44" s="651"/>
      <c r="BG44" s="651"/>
      <c r="BH44" s="651"/>
      <c r="BI44" s="651"/>
      <c r="BJ44" s="651"/>
      <c r="BK44" s="651"/>
      <c r="BL44" s="651"/>
      <c r="BM44" s="651"/>
      <c r="BN44" s="651"/>
      <c r="BO44" s="651"/>
      <c r="BP44" s="651"/>
      <c r="BQ44" s="651"/>
      <c r="BR44" s="651"/>
      <c r="BS44" s="651"/>
      <c r="BT44" s="651"/>
      <c r="BU44" s="651"/>
      <c r="BV44" s="651"/>
      <c r="BW44" s="651"/>
      <c r="BX44" s="651"/>
      <c r="BY44" s="651"/>
      <c r="BZ44" s="651"/>
      <c r="CA44" s="651"/>
      <c r="CB44" s="651"/>
      <c r="CC44" s="652"/>
      <c r="CD44" s="653" t="s">
        <v>303</v>
      </c>
      <c r="CE44" s="654"/>
      <c r="CF44" s="631" t="s">
        <v>356</v>
      </c>
      <c r="CG44" s="632"/>
      <c r="CH44" s="632"/>
      <c r="CI44" s="632"/>
      <c r="CJ44" s="632"/>
      <c r="CK44" s="632"/>
      <c r="CL44" s="632"/>
      <c r="CM44" s="632"/>
      <c r="CN44" s="632"/>
      <c r="CO44" s="632"/>
      <c r="CP44" s="632"/>
      <c r="CQ44" s="633"/>
      <c r="CR44" s="634">
        <v>413994</v>
      </c>
      <c r="CS44" s="635"/>
      <c r="CT44" s="635"/>
      <c r="CU44" s="635"/>
      <c r="CV44" s="635"/>
      <c r="CW44" s="635"/>
      <c r="CX44" s="635"/>
      <c r="CY44" s="636"/>
      <c r="CZ44" s="637">
        <v>22.8</v>
      </c>
      <c r="DA44" s="638"/>
      <c r="DB44" s="638"/>
      <c r="DC44" s="639"/>
      <c r="DD44" s="640">
        <v>79197</v>
      </c>
      <c r="DE44" s="635"/>
      <c r="DF44" s="635"/>
      <c r="DG44" s="635"/>
      <c r="DH44" s="635"/>
      <c r="DI44" s="635"/>
      <c r="DJ44" s="635"/>
      <c r="DK44" s="636"/>
      <c r="DL44" s="641"/>
      <c r="DM44" s="642"/>
      <c r="DN44" s="642"/>
      <c r="DO44" s="642"/>
      <c r="DP44" s="642"/>
      <c r="DQ44" s="642"/>
      <c r="DR44" s="642"/>
      <c r="DS44" s="642"/>
      <c r="DT44" s="642"/>
      <c r="DU44" s="642"/>
      <c r="DV44" s="643"/>
      <c r="DW44" s="644"/>
      <c r="DX44" s="645"/>
      <c r="DY44" s="645"/>
      <c r="DZ44" s="645"/>
      <c r="EA44" s="645"/>
      <c r="EB44" s="645"/>
      <c r="EC44" s="646"/>
    </row>
    <row r="45" spans="2:133" ht="11.25" customHeight="1" x14ac:dyDescent="0.2">
      <c r="B45" s="651" t="s">
        <v>357</v>
      </c>
      <c r="C45" s="651"/>
      <c r="D45" s="651"/>
      <c r="E45" s="651"/>
      <c r="F45" s="651"/>
      <c r="G45" s="651"/>
      <c r="H45" s="651"/>
      <c r="I45" s="651"/>
      <c r="J45" s="651"/>
      <c r="K45" s="651"/>
      <c r="L45" s="651"/>
      <c r="M45" s="651"/>
      <c r="N45" s="651"/>
      <c r="O45" s="651"/>
      <c r="P45" s="651"/>
      <c r="Q45" s="651"/>
      <c r="R45" s="651"/>
      <c r="S45" s="651"/>
      <c r="T45" s="651"/>
      <c r="U45" s="651"/>
      <c r="V45" s="651"/>
      <c r="W45" s="651"/>
      <c r="X45" s="651"/>
      <c r="Y45" s="651"/>
      <c r="Z45" s="651"/>
      <c r="AA45" s="651"/>
      <c r="AB45" s="651"/>
      <c r="AC45" s="651"/>
      <c r="AD45" s="651"/>
      <c r="AE45" s="651"/>
      <c r="AF45" s="651"/>
      <c r="AG45" s="651"/>
      <c r="AH45" s="651"/>
      <c r="AI45" s="651"/>
      <c r="AJ45" s="651"/>
      <c r="AK45" s="651"/>
      <c r="AL45" s="651"/>
      <c r="AM45" s="651"/>
      <c r="AN45" s="651"/>
      <c r="AO45" s="651"/>
      <c r="AP45" s="651"/>
      <c r="AQ45" s="651"/>
      <c r="AR45" s="651"/>
      <c r="AS45" s="651"/>
      <c r="AT45" s="651"/>
      <c r="AU45" s="651"/>
      <c r="AV45" s="651"/>
      <c r="AW45" s="651"/>
      <c r="AX45" s="651"/>
      <c r="AY45" s="651"/>
      <c r="AZ45" s="651"/>
      <c r="BA45" s="651"/>
      <c r="BB45" s="651"/>
      <c r="BC45" s="651"/>
      <c r="BD45" s="651"/>
      <c r="BE45" s="651"/>
      <c r="BF45" s="651"/>
      <c r="BG45" s="651"/>
      <c r="BH45" s="651"/>
      <c r="BI45" s="651"/>
      <c r="BJ45" s="651"/>
      <c r="BK45" s="651"/>
      <c r="BL45" s="651"/>
      <c r="BM45" s="651"/>
      <c r="BN45" s="651"/>
      <c r="BO45" s="651"/>
      <c r="BP45" s="651"/>
      <c r="BQ45" s="651"/>
      <c r="BR45" s="651"/>
      <c r="BS45" s="651"/>
      <c r="BT45" s="651"/>
      <c r="BU45" s="651"/>
      <c r="BV45" s="651"/>
      <c r="BW45" s="651"/>
      <c r="BX45" s="651"/>
      <c r="BY45" s="651"/>
      <c r="BZ45" s="651"/>
      <c r="CA45" s="651"/>
      <c r="CB45" s="651"/>
      <c r="CC45" s="652"/>
      <c r="CD45" s="655"/>
      <c r="CE45" s="656"/>
      <c r="CF45" s="631" t="s">
        <v>358</v>
      </c>
      <c r="CG45" s="632"/>
      <c r="CH45" s="632"/>
      <c r="CI45" s="632"/>
      <c r="CJ45" s="632"/>
      <c r="CK45" s="632"/>
      <c r="CL45" s="632"/>
      <c r="CM45" s="632"/>
      <c r="CN45" s="632"/>
      <c r="CO45" s="632"/>
      <c r="CP45" s="632"/>
      <c r="CQ45" s="633"/>
      <c r="CR45" s="634">
        <v>246826</v>
      </c>
      <c r="CS45" s="647"/>
      <c r="CT45" s="647"/>
      <c r="CU45" s="647"/>
      <c r="CV45" s="647"/>
      <c r="CW45" s="647"/>
      <c r="CX45" s="647"/>
      <c r="CY45" s="648"/>
      <c r="CZ45" s="637">
        <v>13.6</v>
      </c>
      <c r="DA45" s="649"/>
      <c r="DB45" s="649"/>
      <c r="DC45" s="650"/>
      <c r="DD45" s="640">
        <v>35202</v>
      </c>
      <c r="DE45" s="647"/>
      <c r="DF45" s="647"/>
      <c r="DG45" s="647"/>
      <c r="DH45" s="647"/>
      <c r="DI45" s="647"/>
      <c r="DJ45" s="647"/>
      <c r="DK45" s="648"/>
      <c r="DL45" s="641"/>
      <c r="DM45" s="642"/>
      <c r="DN45" s="642"/>
      <c r="DO45" s="642"/>
      <c r="DP45" s="642"/>
      <c r="DQ45" s="642"/>
      <c r="DR45" s="642"/>
      <c r="DS45" s="642"/>
      <c r="DT45" s="642"/>
      <c r="DU45" s="642"/>
      <c r="DV45" s="643"/>
      <c r="DW45" s="644"/>
      <c r="DX45" s="645"/>
      <c r="DY45" s="645"/>
      <c r="DZ45" s="645"/>
      <c r="EA45" s="645"/>
      <c r="EB45" s="645"/>
      <c r="EC45" s="646"/>
    </row>
    <row r="46" spans="2:133" ht="11.25" customHeight="1" x14ac:dyDescent="0.2">
      <c r="B46" s="219"/>
      <c r="CD46" s="655"/>
      <c r="CE46" s="656"/>
      <c r="CF46" s="631" t="s">
        <v>359</v>
      </c>
      <c r="CG46" s="632"/>
      <c r="CH46" s="632"/>
      <c r="CI46" s="632"/>
      <c r="CJ46" s="632"/>
      <c r="CK46" s="632"/>
      <c r="CL46" s="632"/>
      <c r="CM46" s="632"/>
      <c r="CN46" s="632"/>
      <c r="CO46" s="632"/>
      <c r="CP46" s="632"/>
      <c r="CQ46" s="633"/>
      <c r="CR46" s="634">
        <v>159789</v>
      </c>
      <c r="CS46" s="635"/>
      <c r="CT46" s="635"/>
      <c r="CU46" s="635"/>
      <c r="CV46" s="635"/>
      <c r="CW46" s="635"/>
      <c r="CX46" s="635"/>
      <c r="CY46" s="636"/>
      <c r="CZ46" s="637">
        <v>8.8000000000000007</v>
      </c>
      <c r="DA46" s="638"/>
      <c r="DB46" s="638"/>
      <c r="DC46" s="639"/>
      <c r="DD46" s="640">
        <v>36616</v>
      </c>
      <c r="DE46" s="635"/>
      <c r="DF46" s="635"/>
      <c r="DG46" s="635"/>
      <c r="DH46" s="635"/>
      <c r="DI46" s="635"/>
      <c r="DJ46" s="635"/>
      <c r="DK46" s="636"/>
      <c r="DL46" s="641"/>
      <c r="DM46" s="642"/>
      <c r="DN46" s="642"/>
      <c r="DO46" s="642"/>
      <c r="DP46" s="642"/>
      <c r="DQ46" s="642"/>
      <c r="DR46" s="642"/>
      <c r="DS46" s="642"/>
      <c r="DT46" s="642"/>
      <c r="DU46" s="642"/>
      <c r="DV46" s="643"/>
      <c r="DW46" s="644"/>
      <c r="DX46" s="645"/>
      <c r="DY46" s="645"/>
      <c r="DZ46" s="645"/>
      <c r="EA46" s="645"/>
      <c r="EB46" s="645"/>
      <c r="EC46" s="646"/>
    </row>
    <row r="47" spans="2:133" ht="11.25" customHeight="1" x14ac:dyDescent="0.2">
      <c r="B47" s="219"/>
      <c r="CD47" s="655"/>
      <c r="CE47" s="656"/>
      <c r="CF47" s="631" t="s">
        <v>360</v>
      </c>
      <c r="CG47" s="632"/>
      <c r="CH47" s="632"/>
      <c r="CI47" s="632"/>
      <c r="CJ47" s="632"/>
      <c r="CK47" s="632"/>
      <c r="CL47" s="632"/>
      <c r="CM47" s="632"/>
      <c r="CN47" s="632"/>
      <c r="CO47" s="632"/>
      <c r="CP47" s="632"/>
      <c r="CQ47" s="633"/>
      <c r="CR47" s="634" t="s">
        <v>144</v>
      </c>
      <c r="CS47" s="647"/>
      <c r="CT47" s="647"/>
      <c r="CU47" s="647"/>
      <c r="CV47" s="647"/>
      <c r="CW47" s="647"/>
      <c r="CX47" s="647"/>
      <c r="CY47" s="648"/>
      <c r="CZ47" s="637" t="s">
        <v>144</v>
      </c>
      <c r="DA47" s="649"/>
      <c r="DB47" s="649"/>
      <c r="DC47" s="650"/>
      <c r="DD47" s="640" t="s">
        <v>226</v>
      </c>
      <c r="DE47" s="647"/>
      <c r="DF47" s="647"/>
      <c r="DG47" s="647"/>
      <c r="DH47" s="647"/>
      <c r="DI47" s="647"/>
      <c r="DJ47" s="647"/>
      <c r="DK47" s="648"/>
      <c r="DL47" s="641"/>
      <c r="DM47" s="642"/>
      <c r="DN47" s="642"/>
      <c r="DO47" s="642"/>
      <c r="DP47" s="642"/>
      <c r="DQ47" s="642"/>
      <c r="DR47" s="642"/>
      <c r="DS47" s="642"/>
      <c r="DT47" s="642"/>
      <c r="DU47" s="642"/>
      <c r="DV47" s="643"/>
      <c r="DW47" s="644"/>
      <c r="DX47" s="645"/>
      <c r="DY47" s="645"/>
      <c r="DZ47" s="645"/>
      <c r="EA47" s="645"/>
      <c r="EB47" s="645"/>
      <c r="EC47" s="646"/>
    </row>
    <row r="48" spans="2:133" ht="10.8" x14ac:dyDescent="0.2">
      <c r="B48" s="219"/>
      <c r="CD48" s="657"/>
      <c r="CE48" s="658"/>
      <c r="CF48" s="631" t="s">
        <v>361</v>
      </c>
      <c r="CG48" s="632"/>
      <c r="CH48" s="632"/>
      <c r="CI48" s="632"/>
      <c r="CJ48" s="632"/>
      <c r="CK48" s="632"/>
      <c r="CL48" s="632"/>
      <c r="CM48" s="632"/>
      <c r="CN48" s="632"/>
      <c r="CO48" s="632"/>
      <c r="CP48" s="632"/>
      <c r="CQ48" s="633"/>
      <c r="CR48" s="634" t="s">
        <v>144</v>
      </c>
      <c r="CS48" s="635"/>
      <c r="CT48" s="635"/>
      <c r="CU48" s="635"/>
      <c r="CV48" s="635"/>
      <c r="CW48" s="635"/>
      <c r="CX48" s="635"/>
      <c r="CY48" s="636"/>
      <c r="CZ48" s="637" t="s">
        <v>226</v>
      </c>
      <c r="DA48" s="638"/>
      <c r="DB48" s="638"/>
      <c r="DC48" s="639"/>
      <c r="DD48" s="640" t="s">
        <v>129</v>
      </c>
      <c r="DE48" s="635"/>
      <c r="DF48" s="635"/>
      <c r="DG48" s="635"/>
      <c r="DH48" s="635"/>
      <c r="DI48" s="635"/>
      <c r="DJ48" s="635"/>
      <c r="DK48" s="636"/>
      <c r="DL48" s="641"/>
      <c r="DM48" s="642"/>
      <c r="DN48" s="642"/>
      <c r="DO48" s="642"/>
      <c r="DP48" s="642"/>
      <c r="DQ48" s="642"/>
      <c r="DR48" s="642"/>
      <c r="DS48" s="642"/>
      <c r="DT48" s="642"/>
      <c r="DU48" s="642"/>
      <c r="DV48" s="643"/>
      <c r="DW48" s="644"/>
      <c r="DX48" s="645"/>
      <c r="DY48" s="645"/>
      <c r="DZ48" s="645"/>
      <c r="EA48" s="645"/>
      <c r="EB48" s="645"/>
      <c r="EC48" s="646"/>
    </row>
    <row r="49" spans="2:133" ht="11.25" customHeight="1" x14ac:dyDescent="0.2">
      <c r="B49" s="219"/>
      <c r="CD49" s="615" t="s">
        <v>362</v>
      </c>
      <c r="CE49" s="616"/>
      <c r="CF49" s="616"/>
      <c r="CG49" s="616"/>
      <c r="CH49" s="616"/>
      <c r="CI49" s="616"/>
      <c r="CJ49" s="616"/>
      <c r="CK49" s="616"/>
      <c r="CL49" s="616"/>
      <c r="CM49" s="616"/>
      <c r="CN49" s="616"/>
      <c r="CO49" s="616"/>
      <c r="CP49" s="616"/>
      <c r="CQ49" s="617"/>
      <c r="CR49" s="618">
        <v>1811836</v>
      </c>
      <c r="CS49" s="619"/>
      <c r="CT49" s="619"/>
      <c r="CU49" s="619"/>
      <c r="CV49" s="619"/>
      <c r="CW49" s="619"/>
      <c r="CX49" s="619"/>
      <c r="CY49" s="620"/>
      <c r="CZ49" s="621">
        <v>100</v>
      </c>
      <c r="DA49" s="622"/>
      <c r="DB49" s="622"/>
      <c r="DC49" s="623"/>
      <c r="DD49" s="624">
        <v>880806</v>
      </c>
      <c r="DE49" s="619"/>
      <c r="DF49" s="619"/>
      <c r="DG49" s="619"/>
      <c r="DH49" s="619"/>
      <c r="DI49" s="619"/>
      <c r="DJ49" s="619"/>
      <c r="DK49" s="620"/>
      <c r="DL49" s="625"/>
      <c r="DM49" s="626"/>
      <c r="DN49" s="626"/>
      <c r="DO49" s="626"/>
      <c r="DP49" s="626"/>
      <c r="DQ49" s="626"/>
      <c r="DR49" s="626"/>
      <c r="DS49" s="626"/>
      <c r="DT49" s="626"/>
      <c r="DU49" s="626"/>
      <c r="DV49" s="627"/>
      <c r="DW49" s="628"/>
      <c r="DX49" s="629"/>
      <c r="DY49" s="629"/>
      <c r="DZ49" s="629"/>
      <c r="EA49" s="629"/>
      <c r="EB49" s="629"/>
      <c r="EC49" s="630"/>
    </row>
  </sheetData>
  <sheetProtection algorithmName="SHA-512" hashValue="x1GXwS2aH2O75RhZgIpqPAay3VwngnjA8EiZaqRbrk6Cm2uiUWdlnH23hJMPLVmOzuriPZhAbkDMi0pBytV9Zg==" saltValue="UIB9SP007FIYUZJtEioP9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1109" t="s">
        <v>363</v>
      </c>
      <c r="B2" s="1109"/>
      <c r="C2" s="1109"/>
      <c r="D2" s="1109"/>
      <c r="E2" s="1109"/>
      <c r="F2" s="1109"/>
      <c r="G2" s="1109"/>
      <c r="H2" s="1109"/>
      <c r="I2" s="1109"/>
      <c r="J2" s="1109"/>
      <c r="K2" s="1109"/>
      <c r="L2" s="1109"/>
      <c r="M2" s="1109"/>
      <c r="N2" s="1109"/>
      <c r="O2" s="1109"/>
      <c r="P2" s="1109"/>
      <c r="Q2" s="1109"/>
      <c r="R2" s="1109"/>
      <c r="S2" s="1109"/>
      <c r="T2" s="1109"/>
      <c r="U2" s="1109"/>
      <c r="V2" s="1109"/>
      <c r="W2" s="1109"/>
      <c r="X2" s="1109"/>
      <c r="Y2" s="1109"/>
      <c r="Z2" s="1109"/>
      <c r="AA2" s="1109"/>
      <c r="AB2" s="1109"/>
      <c r="AC2" s="1109"/>
      <c r="AD2" s="1109"/>
      <c r="AE2" s="1109"/>
      <c r="AF2" s="1109"/>
      <c r="AG2" s="1109"/>
      <c r="AH2" s="1109"/>
      <c r="AI2" s="1109"/>
      <c r="AJ2" s="1109"/>
      <c r="AK2" s="1109"/>
      <c r="AL2" s="1109"/>
      <c r="AM2" s="1109"/>
      <c r="AN2" s="1109"/>
      <c r="AO2" s="1109"/>
      <c r="AP2" s="1109"/>
      <c r="AQ2" s="1109"/>
      <c r="AR2" s="1109"/>
      <c r="AS2" s="1109"/>
      <c r="AT2" s="1109"/>
      <c r="AU2" s="1109"/>
      <c r="AV2" s="1109"/>
      <c r="AW2" s="1109"/>
      <c r="AX2" s="1109"/>
      <c r="AY2" s="1109"/>
      <c r="AZ2" s="1109"/>
      <c r="BA2" s="1109"/>
      <c r="BB2" s="1109"/>
      <c r="BC2" s="1109"/>
      <c r="BD2" s="1109"/>
      <c r="BE2" s="1109"/>
      <c r="BF2" s="1109"/>
      <c r="BG2" s="1109"/>
      <c r="BH2" s="1109"/>
      <c r="BI2" s="1109"/>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1110" t="s">
        <v>364</v>
      </c>
      <c r="DK2" s="1111"/>
      <c r="DL2" s="1111"/>
      <c r="DM2" s="1111"/>
      <c r="DN2" s="1111"/>
      <c r="DO2" s="1112"/>
      <c r="DP2" s="222"/>
      <c r="DQ2" s="1110" t="s">
        <v>365</v>
      </c>
      <c r="DR2" s="1111"/>
      <c r="DS2" s="1111"/>
      <c r="DT2" s="1111"/>
      <c r="DU2" s="1111"/>
      <c r="DV2" s="1111"/>
      <c r="DW2" s="1111"/>
      <c r="DX2" s="1111"/>
      <c r="DY2" s="1111"/>
      <c r="DZ2" s="1112"/>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1072" t="s">
        <v>366</v>
      </c>
      <c r="B4" s="1072"/>
      <c r="C4" s="1072"/>
      <c r="D4" s="1072"/>
      <c r="E4" s="1072"/>
      <c r="F4" s="1072"/>
      <c r="G4" s="1072"/>
      <c r="H4" s="1072"/>
      <c r="I4" s="1072"/>
      <c r="J4" s="1072"/>
      <c r="K4" s="1072"/>
      <c r="L4" s="1072"/>
      <c r="M4" s="1072"/>
      <c r="N4" s="1072"/>
      <c r="O4" s="1072"/>
      <c r="P4" s="1072"/>
      <c r="Q4" s="1072"/>
      <c r="R4" s="1072"/>
      <c r="S4" s="1072"/>
      <c r="T4" s="1072"/>
      <c r="U4" s="1072"/>
      <c r="V4" s="1072"/>
      <c r="W4" s="1072"/>
      <c r="X4" s="1072"/>
      <c r="Y4" s="1072"/>
      <c r="Z4" s="1072"/>
      <c r="AA4" s="1072"/>
      <c r="AB4" s="1072"/>
      <c r="AC4" s="1072"/>
      <c r="AD4" s="1072"/>
      <c r="AE4" s="1072"/>
      <c r="AF4" s="1072"/>
      <c r="AG4" s="1072"/>
      <c r="AH4" s="1072"/>
      <c r="AI4" s="1072"/>
      <c r="AJ4" s="1072"/>
      <c r="AK4" s="1072"/>
      <c r="AL4" s="1072"/>
      <c r="AM4" s="1072"/>
      <c r="AN4" s="1072"/>
      <c r="AO4" s="1072"/>
      <c r="AP4" s="1072"/>
      <c r="AQ4" s="1072"/>
      <c r="AR4" s="1072"/>
      <c r="AS4" s="1072"/>
      <c r="AT4" s="1072"/>
      <c r="AU4" s="1072"/>
      <c r="AV4" s="1072"/>
      <c r="AW4" s="1072"/>
      <c r="AX4" s="1072"/>
      <c r="AY4" s="1072"/>
      <c r="AZ4" s="226"/>
      <c r="BA4" s="226"/>
      <c r="BB4" s="226"/>
      <c r="BC4" s="226"/>
      <c r="BD4" s="226"/>
      <c r="BE4" s="227"/>
      <c r="BF4" s="227"/>
      <c r="BG4" s="227"/>
      <c r="BH4" s="227"/>
      <c r="BI4" s="227"/>
      <c r="BJ4" s="227"/>
      <c r="BK4" s="227"/>
      <c r="BL4" s="227"/>
      <c r="BM4" s="227"/>
      <c r="BN4" s="227"/>
      <c r="BO4" s="227"/>
      <c r="BP4" s="227"/>
      <c r="BQ4" s="743" t="s">
        <v>367</v>
      </c>
      <c r="BR4" s="743"/>
      <c r="BS4" s="743"/>
      <c r="BT4" s="743"/>
      <c r="BU4" s="743"/>
      <c r="BV4" s="743"/>
      <c r="BW4" s="743"/>
      <c r="BX4" s="743"/>
      <c r="BY4" s="743"/>
      <c r="BZ4" s="743"/>
      <c r="CA4" s="743"/>
      <c r="CB4" s="743"/>
      <c r="CC4" s="743"/>
      <c r="CD4" s="743"/>
      <c r="CE4" s="743"/>
      <c r="CF4" s="743"/>
      <c r="CG4" s="743"/>
      <c r="CH4" s="743"/>
      <c r="CI4" s="743"/>
      <c r="CJ4" s="743"/>
      <c r="CK4" s="743"/>
      <c r="CL4" s="743"/>
      <c r="CM4" s="743"/>
      <c r="CN4" s="743"/>
      <c r="CO4" s="743"/>
      <c r="CP4" s="743"/>
      <c r="CQ4" s="743"/>
      <c r="CR4" s="743"/>
      <c r="CS4" s="743"/>
      <c r="CT4" s="743"/>
      <c r="CU4" s="743"/>
      <c r="CV4" s="743"/>
      <c r="CW4" s="743"/>
      <c r="CX4" s="743"/>
      <c r="CY4" s="743"/>
      <c r="CZ4" s="743"/>
      <c r="DA4" s="743"/>
      <c r="DB4" s="743"/>
      <c r="DC4" s="743"/>
      <c r="DD4" s="743"/>
      <c r="DE4" s="743"/>
      <c r="DF4" s="743"/>
      <c r="DG4" s="743"/>
      <c r="DH4" s="743"/>
      <c r="DI4" s="743"/>
      <c r="DJ4" s="743"/>
      <c r="DK4" s="743"/>
      <c r="DL4" s="743"/>
      <c r="DM4" s="743"/>
      <c r="DN4" s="743"/>
      <c r="DO4" s="743"/>
      <c r="DP4" s="743"/>
      <c r="DQ4" s="743"/>
      <c r="DR4" s="743"/>
      <c r="DS4" s="743"/>
      <c r="DT4" s="743"/>
      <c r="DU4" s="743"/>
      <c r="DV4" s="743"/>
      <c r="DW4" s="743"/>
      <c r="DX4" s="743"/>
      <c r="DY4" s="743"/>
      <c r="DZ4" s="743"/>
      <c r="EA4" s="228"/>
    </row>
    <row r="5" spans="1:131" s="229" customFormat="1" ht="26.25" customHeight="1" x14ac:dyDescent="0.2">
      <c r="A5" s="1008" t="s">
        <v>368</v>
      </c>
      <c r="B5" s="1009"/>
      <c r="C5" s="1009"/>
      <c r="D5" s="1009"/>
      <c r="E5" s="1009"/>
      <c r="F5" s="1009"/>
      <c r="G5" s="1009"/>
      <c r="H5" s="1009"/>
      <c r="I5" s="1009"/>
      <c r="J5" s="1009"/>
      <c r="K5" s="1009"/>
      <c r="L5" s="1009"/>
      <c r="M5" s="1009"/>
      <c r="N5" s="1009"/>
      <c r="O5" s="1009"/>
      <c r="P5" s="1010"/>
      <c r="Q5" s="1014" t="s">
        <v>369</v>
      </c>
      <c r="R5" s="1015"/>
      <c r="S5" s="1015"/>
      <c r="T5" s="1015"/>
      <c r="U5" s="1016"/>
      <c r="V5" s="1014" t="s">
        <v>370</v>
      </c>
      <c r="W5" s="1015"/>
      <c r="X5" s="1015"/>
      <c r="Y5" s="1015"/>
      <c r="Z5" s="1016"/>
      <c r="AA5" s="1014" t="s">
        <v>371</v>
      </c>
      <c r="AB5" s="1015"/>
      <c r="AC5" s="1015"/>
      <c r="AD5" s="1015"/>
      <c r="AE5" s="1015"/>
      <c r="AF5" s="1113" t="s">
        <v>372</v>
      </c>
      <c r="AG5" s="1015"/>
      <c r="AH5" s="1015"/>
      <c r="AI5" s="1015"/>
      <c r="AJ5" s="1028"/>
      <c r="AK5" s="1015" t="s">
        <v>373</v>
      </c>
      <c r="AL5" s="1015"/>
      <c r="AM5" s="1015"/>
      <c r="AN5" s="1015"/>
      <c r="AO5" s="1016"/>
      <c r="AP5" s="1014" t="s">
        <v>374</v>
      </c>
      <c r="AQ5" s="1015"/>
      <c r="AR5" s="1015"/>
      <c r="AS5" s="1015"/>
      <c r="AT5" s="1016"/>
      <c r="AU5" s="1014" t="s">
        <v>375</v>
      </c>
      <c r="AV5" s="1015"/>
      <c r="AW5" s="1015"/>
      <c r="AX5" s="1015"/>
      <c r="AY5" s="1028"/>
      <c r="AZ5" s="226"/>
      <c r="BA5" s="226"/>
      <c r="BB5" s="226"/>
      <c r="BC5" s="226"/>
      <c r="BD5" s="226"/>
      <c r="BE5" s="227"/>
      <c r="BF5" s="227"/>
      <c r="BG5" s="227"/>
      <c r="BH5" s="227"/>
      <c r="BI5" s="227"/>
      <c r="BJ5" s="227"/>
      <c r="BK5" s="227"/>
      <c r="BL5" s="227"/>
      <c r="BM5" s="227"/>
      <c r="BN5" s="227"/>
      <c r="BO5" s="227"/>
      <c r="BP5" s="227"/>
      <c r="BQ5" s="1008" t="s">
        <v>376</v>
      </c>
      <c r="BR5" s="1009"/>
      <c r="BS5" s="1009"/>
      <c r="BT5" s="1009"/>
      <c r="BU5" s="1009"/>
      <c r="BV5" s="1009"/>
      <c r="BW5" s="1009"/>
      <c r="BX5" s="1009"/>
      <c r="BY5" s="1009"/>
      <c r="BZ5" s="1009"/>
      <c r="CA5" s="1009"/>
      <c r="CB5" s="1009"/>
      <c r="CC5" s="1009"/>
      <c r="CD5" s="1009"/>
      <c r="CE5" s="1009"/>
      <c r="CF5" s="1009"/>
      <c r="CG5" s="1010"/>
      <c r="CH5" s="1014" t="s">
        <v>377</v>
      </c>
      <c r="CI5" s="1015"/>
      <c r="CJ5" s="1015"/>
      <c r="CK5" s="1015"/>
      <c r="CL5" s="1016"/>
      <c r="CM5" s="1014" t="s">
        <v>378</v>
      </c>
      <c r="CN5" s="1015"/>
      <c r="CO5" s="1015"/>
      <c r="CP5" s="1015"/>
      <c r="CQ5" s="1016"/>
      <c r="CR5" s="1014" t="s">
        <v>379</v>
      </c>
      <c r="CS5" s="1015"/>
      <c r="CT5" s="1015"/>
      <c r="CU5" s="1015"/>
      <c r="CV5" s="1016"/>
      <c r="CW5" s="1014" t="s">
        <v>380</v>
      </c>
      <c r="CX5" s="1015"/>
      <c r="CY5" s="1015"/>
      <c r="CZ5" s="1015"/>
      <c r="DA5" s="1016"/>
      <c r="DB5" s="1014" t="s">
        <v>381</v>
      </c>
      <c r="DC5" s="1015"/>
      <c r="DD5" s="1015"/>
      <c r="DE5" s="1015"/>
      <c r="DF5" s="1016"/>
      <c r="DG5" s="1103" t="s">
        <v>382</v>
      </c>
      <c r="DH5" s="1104"/>
      <c r="DI5" s="1104"/>
      <c r="DJ5" s="1104"/>
      <c r="DK5" s="1105"/>
      <c r="DL5" s="1103" t="s">
        <v>383</v>
      </c>
      <c r="DM5" s="1104"/>
      <c r="DN5" s="1104"/>
      <c r="DO5" s="1104"/>
      <c r="DP5" s="1105"/>
      <c r="DQ5" s="1014" t="s">
        <v>384</v>
      </c>
      <c r="DR5" s="1015"/>
      <c r="DS5" s="1015"/>
      <c r="DT5" s="1015"/>
      <c r="DU5" s="1016"/>
      <c r="DV5" s="1014" t="s">
        <v>375</v>
      </c>
      <c r="DW5" s="1015"/>
      <c r="DX5" s="1015"/>
      <c r="DY5" s="1015"/>
      <c r="DZ5" s="1028"/>
      <c r="EA5" s="228"/>
    </row>
    <row r="6" spans="1:131" s="229" customFormat="1" ht="26.25" customHeight="1" thickBot="1" x14ac:dyDescent="0.25">
      <c r="A6" s="1011"/>
      <c r="B6" s="1012"/>
      <c r="C6" s="1012"/>
      <c r="D6" s="1012"/>
      <c r="E6" s="1012"/>
      <c r="F6" s="1012"/>
      <c r="G6" s="1012"/>
      <c r="H6" s="1012"/>
      <c r="I6" s="1012"/>
      <c r="J6" s="1012"/>
      <c r="K6" s="1012"/>
      <c r="L6" s="1012"/>
      <c r="M6" s="1012"/>
      <c r="N6" s="1012"/>
      <c r="O6" s="1012"/>
      <c r="P6" s="1013"/>
      <c r="Q6" s="1017"/>
      <c r="R6" s="1018"/>
      <c r="S6" s="1018"/>
      <c r="T6" s="1018"/>
      <c r="U6" s="1019"/>
      <c r="V6" s="1017"/>
      <c r="W6" s="1018"/>
      <c r="X6" s="1018"/>
      <c r="Y6" s="1018"/>
      <c r="Z6" s="1019"/>
      <c r="AA6" s="1017"/>
      <c r="AB6" s="1018"/>
      <c r="AC6" s="1018"/>
      <c r="AD6" s="1018"/>
      <c r="AE6" s="1018"/>
      <c r="AF6" s="1114"/>
      <c r="AG6" s="1018"/>
      <c r="AH6" s="1018"/>
      <c r="AI6" s="1018"/>
      <c r="AJ6" s="1029"/>
      <c r="AK6" s="1018"/>
      <c r="AL6" s="1018"/>
      <c r="AM6" s="1018"/>
      <c r="AN6" s="1018"/>
      <c r="AO6" s="1019"/>
      <c r="AP6" s="1017"/>
      <c r="AQ6" s="1018"/>
      <c r="AR6" s="1018"/>
      <c r="AS6" s="1018"/>
      <c r="AT6" s="1019"/>
      <c r="AU6" s="1017"/>
      <c r="AV6" s="1018"/>
      <c r="AW6" s="1018"/>
      <c r="AX6" s="1018"/>
      <c r="AY6" s="1029"/>
      <c r="AZ6" s="226"/>
      <c r="BA6" s="226"/>
      <c r="BB6" s="226"/>
      <c r="BC6" s="226"/>
      <c r="BD6" s="226"/>
      <c r="BE6" s="227"/>
      <c r="BF6" s="227"/>
      <c r="BG6" s="227"/>
      <c r="BH6" s="227"/>
      <c r="BI6" s="227"/>
      <c r="BJ6" s="227"/>
      <c r="BK6" s="227"/>
      <c r="BL6" s="227"/>
      <c r="BM6" s="227"/>
      <c r="BN6" s="227"/>
      <c r="BO6" s="227"/>
      <c r="BP6" s="227"/>
      <c r="BQ6" s="1011"/>
      <c r="BR6" s="1012"/>
      <c r="BS6" s="1012"/>
      <c r="BT6" s="1012"/>
      <c r="BU6" s="1012"/>
      <c r="BV6" s="1012"/>
      <c r="BW6" s="1012"/>
      <c r="BX6" s="1012"/>
      <c r="BY6" s="1012"/>
      <c r="BZ6" s="1012"/>
      <c r="CA6" s="1012"/>
      <c r="CB6" s="1012"/>
      <c r="CC6" s="1012"/>
      <c r="CD6" s="1012"/>
      <c r="CE6" s="1012"/>
      <c r="CF6" s="1012"/>
      <c r="CG6" s="1013"/>
      <c r="CH6" s="1017"/>
      <c r="CI6" s="1018"/>
      <c r="CJ6" s="1018"/>
      <c r="CK6" s="1018"/>
      <c r="CL6" s="1019"/>
      <c r="CM6" s="1017"/>
      <c r="CN6" s="1018"/>
      <c r="CO6" s="1018"/>
      <c r="CP6" s="1018"/>
      <c r="CQ6" s="1019"/>
      <c r="CR6" s="1017"/>
      <c r="CS6" s="1018"/>
      <c r="CT6" s="1018"/>
      <c r="CU6" s="1018"/>
      <c r="CV6" s="1019"/>
      <c r="CW6" s="1017"/>
      <c r="CX6" s="1018"/>
      <c r="CY6" s="1018"/>
      <c r="CZ6" s="1018"/>
      <c r="DA6" s="1019"/>
      <c r="DB6" s="1017"/>
      <c r="DC6" s="1018"/>
      <c r="DD6" s="1018"/>
      <c r="DE6" s="1018"/>
      <c r="DF6" s="1019"/>
      <c r="DG6" s="1106"/>
      <c r="DH6" s="1107"/>
      <c r="DI6" s="1107"/>
      <c r="DJ6" s="1107"/>
      <c r="DK6" s="1108"/>
      <c r="DL6" s="1106"/>
      <c r="DM6" s="1107"/>
      <c r="DN6" s="1107"/>
      <c r="DO6" s="1107"/>
      <c r="DP6" s="1108"/>
      <c r="DQ6" s="1017"/>
      <c r="DR6" s="1018"/>
      <c r="DS6" s="1018"/>
      <c r="DT6" s="1018"/>
      <c r="DU6" s="1019"/>
      <c r="DV6" s="1017"/>
      <c r="DW6" s="1018"/>
      <c r="DX6" s="1018"/>
      <c r="DY6" s="1018"/>
      <c r="DZ6" s="1029"/>
      <c r="EA6" s="228"/>
    </row>
    <row r="7" spans="1:131" s="229" customFormat="1" ht="26.25" customHeight="1" thickTop="1" x14ac:dyDescent="0.2">
      <c r="A7" s="230">
        <v>1</v>
      </c>
      <c r="B7" s="1060" t="s">
        <v>385</v>
      </c>
      <c r="C7" s="1061"/>
      <c r="D7" s="1061"/>
      <c r="E7" s="1061"/>
      <c r="F7" s="1061"/>
      <c r="G7" s="1061"/>
      <c r="H7" s="1061"/>
      <c r="I7" s="1061"/>
      <c r="J7" s="1061"/>
      <c r="K7" s="1061"/>
      <c r="L7" s="1061"/>
      <c r="M7" s="1061"/>
      <c r="N7" s="1061"/>
      <c r="O7" s="1061"/>
      <c r="P7" s="1062"/>
      <c r="Q7" s="1119">
        <v>1862</v>
      </c>
      <c r="R7" s="1120"/>
      <c r="S7" s="1120"/>
      <c r="T7" s="1120"/>
      <c r="U7" s="1120"/>
      <c r="V7" s="1120">
        <v>1724</v>
      </c>
      <c r="W7" s="1120"/>
      <c r="X7" s="1120"/>
      <c r="Y7" s="1120"/>
      <c r="Z7" s="1120"/>
      <c r="AA7" s="1120">
        <v>138</v>
      </c>
      <c r="AB7" s="1120"/>
      <c r="AC7" s="1120"/>
      <c r="AD7" s="1120"/>
      <c r="AE7" s="1121"/>
      <c r="AF7" s="1122">
        <v>98</v>
      </c>
      <c r="AG7" s="1123"/>
      <c r="AH7" s="1123"/>
      <c r="AI7" s="1123"/>
      <c r="AJ7" s="1124"/>
      <c r="AK7" s="1125">
        <v>2</v>
      </c>
      <c r="AL7" s="1097"/>
      <c r="AM7" s="1097"/>
      <c r="AN7" s="1097"/>
      <c r="AO7" s="1097"/>
      <c r="AP7" s="1097">
        <v>496</v>
      </c>
      <c r="AQ7" s="1097"/>
      <c r="AR7" s="1097"/>
      <c r="AS7" s="1097"/>
      <c r="AT7" s="1097"/>
      <c r="AU7" s="1098"/>
      <c r="AV7" s="1098"/>
      <c r="AW7" s="1098"/>
      <c r="AX7" s="1098"/>
      <c r="AY7" s="1099"/>
      <c r="AZ7" s="226"/>
      <c r="BA7" s="226"/>
      <c r="BB7" s="226"/>
      <c r="BC7" s="226"/>
      <c r="BD7" s="226"/>
      <c r="BE7" s="227"/>
      <c r="BF7" s="227"/>
      <c r="BG7" s="227"/>
      <c r="BH7" s="227"/>
      <c r="BI7" s="227"/>
      <c r="BJ7" s="227"/>
      <c r="BK7" s="227"/>
      <c r="BL7" s="227"/>
      <c r="BM7" s="227"/>
      <c r="BN7" s="227"/>
      <c r="BO7" s="227"/>
      <c r="BP7" s="227"/>
      <c r="BQ7" s="230">
        <v>1</v>
      </c>
      <c r="BR7" s="231"/>
      <c r="BS7" s="1100"/>
      <c r="BT7" s="1101"/>
      <c r="BU7" s="1101"/>
      <c r="BV7" s="1101"/>
      <c r="BW7" s="1101"/>
      <c r="BX7" s="1101"/>
      <c r="BY7" s="1101"/>
      <c r="BZ7" s="1101"/>
      <c r="CA7" s="1101"/>
      <c r="CB7" s="1101"/>
      <c r="CC7" s="1101"/>
      <c r="CD7" s="1101"/>
      <c r="CE7" s="1101"/>
      <c r="CF7" s="1101"/>
      <c r="CG7" s="1102"/>
      <c r="CH7" s="1115"/>
      <c r="CI7" s="1116"/>
      <c r="CJ7" s="1116"/>
      <c r="CK7" s="1116"/>
      <c r="CL7" s="1117"/>
      <c r="CM7" s="1115"/>
      <c r="CN7" s="1116"/>
      <c r="CO7" s="1116"/>
      <c r="CP7" s="1116"/>
      <c r="CQ7" s="1117"/>
      <c r="CR7" s="1115"/>
      <c r="CS7" s="1116"/>
      <c r="CT7" s="1116"/>
      <c r="CU7" s="1116"/>
      <c r="CV7" s="1117"/>
      <c r="CW7" s="1115"/>
      <c r="CX7" s="1116"/>
      <c r="CY7" s="1116"/>
      <c r="CZ7" s="1116"/>
      <c r="DA7" s="1117"/>
      <c r="DB7" s="1115"/>
      <c r="DC7" s="1116"/>
      <c r="DD7" s="1116"/>
      <c r="DE7" s="1116"/>
      <c r="DF7" s="1117"/>
      <c r="DG7" s="1115"/>
      <c r="DH7" s="1116"/>
      <c r="DI7" s="1116"/>
      <c r="DJ7" s="1116"/>
      <c r="DK7" s="1117"/>
      <c r="DL7" s="1115"/>
      <c r="DM7" s="1116"/>
      <c r="DN7" s="1116"/>
      <c r="DO7" s="1116"/>
      <c r="DP7" s="1117"/>
      <c r="DQ7" s="1115"/>
      <c r="DR7" s="1116"/>
      <c r="DS7" s="1116"/>
      <c r="DT7" s="1116"/>
      <c r="DU7" s="1117"/>
      <c r="DV7" s="1100"/>
      <c r="DW7" s="1101"/>
      <c r="DX7" s="1101"/>
      <c r="DY7" s="1101"/>
      <c r="DZ7" s="1118"/>
      <c r="EA7" s="228"/>
    </row>
    <row r="8" spans="1:131" s="229" customFormat="1" ht="26.25" customHeight="1" x14ac:dyDescent="0.2">
      <c r="A8" s="232">
        <v>2</v>
      </c>
      <c r="B8" s="1043" t="s">
        <v>386</v>
      </c>
      <c r="C8" s="1044"/>
      <c r="D8" s="1044"/>
      <c r="E8" s="1044"/>
      <c r="F8" s="1044"/>
      <c r="G8" s="1044"/>
      <c r="H8" s="1044"/>
      <c r="I8" s="1044"/>
      <c r="J8" s="1044"/>
      <c r="K8" s="1044"/>
      <c r="L8" s="1044"/>
      <c r="M8" s="1044"/>
      <c r="N8" s="1044"/>
      <c r="O8" s="1044"/>
      <c r="P8" s="1045"/>
      <c r="Q8" s="1051">
        <v>62</v>
      </c>
      <c r="R8" s="1052"/>
      <c r="S8" s="1052"/>
      <c r="T8" s="1052"/>
      <c r="U8" s="1052"/>
      <c r="V8" s="1052">
        <v>62</v>
      </c>
      <c r="W8" s="1052"/>
      <c r="X8" s="1052"/>
      <c r="Y8" s="1052"/>
      <c r="Z8" s="1052"/>
      <c r="AA8" s="1052">
        <v>0</v>
      </c>
      <c r="AB8" s="1052"/>
      <c r="AC8" s="1052"/>
      <c r="AD8" s="1052"/>
      <c r="AE8" s="1053"/>
      <c r="AF8" s="1048">
        <v>0</v>
      </c>
      <c r="AG8" s="1049"/>
      <c r="AH8" s="1049"/>
      <c r="AI8" s="1049"/>
      <c r="AJ8" s="1050"/>
      <c r="AK8" s="1093" t="s">
        <v>595</v>
      </c>
      <c r="AL8" s="1094"/>
      <c r="AM8" s="1094"/>
      <c r="AN8" s="1094"/>
      <c r="AO8" s="1094"/>
      <c r="AP8" s="1094" t="s">
        <v>597</v>
      </c>
      <c r="AQ8" s="1094"/>
      <c r="AR8" s="1094"/>
      <c r="AS8" s="1094"/>
      <c r="AT8" s="1094"/>
      <c r="AU8" s="1095"/>
      <c r="AV8" s="1095"/>
      <c r="AW8" s="1095"/>
      <c r="AX8" s="1095"/>
      <c r="AY8" s="1096"/>
      <c r="AZ8" s="226"/>
      <c r="BA8" s="226"/>
      <c r="BB8" s="226"/>
      <c r="BC8" s="226"/>
      <c r="BD8" s="226"/>
      <c r="BE8" s="227"/>
      <c r="BF8" s="227"/>
      <c r="BG8" s="227"/>
      <c r="BH8" s="227"/>
      <c r="BI8" s="227"/>
      <c r="BJ8" s="227"/>
      <c r="BK8" s="227"/>
      <c r="BL8" s="227"/>
      <c r="BM8" s="227"/>
      <c r="BN8" s="227"/>
      <c r="BO8" s="227"/>
      <c r="BP8" s="227"/>
      <c r="BQ8" s="232">
        <v>2</v>
      </c>
      <c r="BR8" s="233"/>
      <c r="BS8" s="1005"/>
      <c r="BT8" s="1006"/>
      <c r="BU8" s="1006"/>
      <c r="BV8" s="1006"/>
      <c r="BW8" s="1006"/>
      <c r="BX8" s="1006"/>
      <c r="BY8" s="1006"/>
      <c r="BZ8" s="1006"/>
      <c r="CA8" s="1006"/>
      <c r="CB8" s="1006"/>
      <c r="CC8" s="1006"/>
      <c r="CD8" s="1006"/>
      <c r="CE8" s="1006"/>
      <c r="CF8" s="1006"/>
      <c r="CG8" s="1027"/>
      <c r="CH8" s="1002"/>
      <c r="CI8" s="1003"/>
      <c r="CJ8" s="1003"/>
      <c r="CK8" s="1003"/>
      <c r="CL8" s="1004"/>
      <c r="CM8" s="1002"/>
      <c r="CN8" s="1003"/>
      <c r="CO8" s="1003"/>
      <c r="CP8" s="1003"/>
      <c r="CQ8" s="1004"/>
      <c r="CR8" s="1002"/>
      <c r="CS8" s="1003"/>
      <c r="CT8" s="1003"/>
      <c r="CU8" s="1003"/>
      <c r="CV8" s="1004"/>
      <c r="CW8" s="1002"/>
      <c r="CX8" s="1003"/>
      <c r="CY8" s="1003"/>
      <c r="CZ8" s="1003"/>
      <c r="DA8" s="1004"/>
      <c r="DB8" s="1002"/>
      <c r="DC8" s="1003"/>
      <c r="DD8" s="1003"/>
      <c r="DE8" s="1003"/>
      <c r="DF8" s="1004"/>
      <c r="DG8" s="1002"/>
      <c r="DH8" s="1003"/>
      <c r="DI8" s="1003"/>
      <c r="DJ8" s="1003"/>
      <c r="DK8" s="1004"/>
      <c r="DL8" s="1002"/>
      <c r="DM8" s="1003"/>
      <c r="DN8" s="1003"/>
      <c r="DO8" s="1003"/>
      <c r="DP8" s="1004"/>
      <c r="DQ8" s="1002"/>
      <c r="DR8" s="1003"/>
      <c r="DS8" s="1003"/>
      <c r="DT8" s="1003"/>
      <c r="DU8" s="1004"/>
      <c r="DV8" s="1005"/>
      <c r="DW8" s="1006"/>
      <c r="DX8" s="1006"/>
      <c r="DY8" s="1006"/>
      <c r="DZ8" s="1007"/>
      <c r="EA8" s="228"/>
    </row>
    <row r="9" spans="1:131" s="229" customFormat="1" ht="26.25" customHeight="1" x14ac:dyDescent="0.2">
      <c r="A9" s="232">
        <v>3</v>
      </c>
      <c r="B9" s="1043" t="s">
        <v>387</v>
      </c>
      <c r="C9" s="1044"/>
      <c r="D9" s="1044"/>
      <c r="E9" s="1044"/>
      <c r="F9" s="1044"/>
      <c r="G9" s="1044"/>
      <c r="H9" s="1044"/>
      <c r="I9" s="1044"/>
      <c r="J9" s="1044"/>
      <c r="K9" s="1044"/>
      <c r="L9" s="1044"/>
      <c r="M9" s="1044"/>
      <c r="N9" s="1044"/>
      <c r="O9" s="1044"/>
      <c r="P9" s="1045"/>
      <c r="Q9" s="1051">
        <v>27</v>
      </c>
      <c r="R9" s="1052"/>
      <c r="S9" s="1052"/>
      <c r="T9" s="1052"/>
      <c r="U9" s="1052"/>
      <c r="V9" s="1052">
        <v>26</v>
      </c>
      <c r="W9" s="1052"/>
      <c r="X9" s="1052"/>
      <c r="Y9" s="1052"/>
      <c r="Z9" s="1052"/>
      <c r="AA9" s="1052">
        <v>1</v>
      </c>
      <c r="AB9" s="1052"/>
      <c r="AC9" s="1052"/>
      <c r="AD9" s="1052"/>
      <c r="AE9" s="1053"/>
      <c r="AF9" s="1048">
        <v>1</v>
      </c>
      <c r="AG9" s="1049"/>
      <c r="AH9" s="1049"/>
      <c r="AI9" s="1049"/>
      <c r="AJ9" s="1050"/>
      <c r="AK9" s="1093" t="s">
        <v>596</v>
      </c>
      <c r="AL9" s="1094"/>
      <c r="AM9" s="1094"/>
      <c r="AN9" s="1094"/>
      <c r="AO9" s="1094"/>
      <c r="AP9" s="1094" t="s">
        <v>598</v>
      </c>
      <c r="AQ9" s="1094"/>
      <c r="AR9" s="1094"/>
      <c r="AS9" s="1094"/>
      <c r="AT9" s="1094"/>
      <c r="AU9" s="1095"/>
      <c r="AV9" s="1095"/>
      <c r="AW9" s="1095"/>
      <c r="AX9" s="1095"/>
      <c r="AY9" s="1096"/>
      <c r="AZ9" s="226"/>
      <c r="BA9" s="226"/>
      <c r="BB9" s="226"/>
      <c r="BC9" s="226"/>
      <c r="BD9" s="226"/>
      <c r="BE9" s="227"/>
      <c r="BF9" s="227"/>
      <c r="BG9" s="227"/>
      <c r="BH9" s="227"/>
      <c r="BI9" s="227"/>
      <c r="BJ9" s="227"/>
      <c r="BK9" s="227"/>
      <c r="BL9" s="227"/>
      <c r="BM9" s="227"/>
      <c r="BN9" s="227"/>
      <c r="BO9" s="227"/>
      <c r="BP9" s="227"/>
      <c r="BQ9" s="232">
        <v>3</v>
      </c>
      <c r="BR9" s="233"/>
      <c r="BS9" s="1005"/>
      <c r="BT9" s="1006"/>
      <c r="BU9" s="1006"/>
      <c r="BV9" s="1006"/>
      <c r="BW9" s="1006"/>
      <c r="BX9" s="1006"/>
      <c r="BY9" s="1006"/>
      <c r="BZ9" s="1006"/>
      <c r="CA9" s="1006"/>
      <c r="CB9" s="1006"/>
      <c r="CC9" s="1006"/>
      <c r="CD9" s="1006"/>
      <c r="CE9" s="1006"/>
      <c r="CF9" s="1006"/>
      <c r="CG9" s="1027"/>
      <c r="CH9" s="1002"/>
      <c r="CI9" s="1003"/>
      <c r="CJ9" s="1003"/>
      <c r="CK9" s="1003"/>
      <c r="CL9" s="1004"/>
      <c r="CM9" s="1002"/>
      <c r="CN9" s="1003"/>
      <c r="CO9" s="1003"/>
      <c r="CP9" s="1003"/>
      <c r="CQ9" s="1004"/>
      <c r="CR9" s="1002"/>
      <c r="CS9" s="1003"/>
      <c r="CT9" s="1003"/>
      <c r="CU9" s="1003"/>
      <c r="CV9" s="1004"/>
      <c r="CW9" s="1002"/>
      <c r="CX9" s="1003"/>
      <c r="CY9" s="1003"/>
      <c r="CZ9" s="1003"/>
      <c r="DA9" s="1004"/>
      <c r="DB9" s="1002"/>
      <c r="DC9" s="1003"/>
      <c r="DD9" s="1003"/>
      <c r="DE9" s="1003"/>
      <c r="DF9" s="1004"/>
      <c r="DG9" s="1002"/>
      <c r="DH9" s="1003"/>
      <c r="DI9" s="1003"/>
      <c r="DJ9" s="1003"/>
      <c r="DK9" s="1004"/>
      <c r="DL9" s="1002"/>
      <c r="DM9" s="1003"/>
      <c r="DN9" s="1003"/>
      <c r="DO9" s="1003"/>
      <c r="DP9" s="1004"/>
      <c r="DQ9" s="1002"/>
      <c r="DR9" s="1003"/>
      <c r="DS9" s="1003"/>
      <c r="DT9" s="1003"/>
      <c r="DU9" s="1004"/>
      <c r="DV9" s="1005"/>
      <c r="DW9" s="1006"/>
      <c r="DX9" s="1006"/>
      <c r="DY9" s="1006"/>
      <c r="DZ9" s="1007"/>
      <c r="EA9" s="228"/>
    </row>
    <row r="10" spans="1:131" s="229" customFormat="1" ht="26.25" customHeight="1" x14ac:dyDescent="0.2">
      <c r="A10" s="232">
        <v>4</v>
      </c>
      <c r="B10" s="1043"/>
      <c r="C10" s="1044"/>
      <c r="D10" s="1044"/>
      <c r="E10" s="1044"/>
      <c r="F10" s="1044"/>
      <c r="G10" s="1044"/>
      <c r="H10" s="1044"/>
      <c r="I10" s="1044"/>
      <c r="J10" s="1044"/>
      <c r="K10" s="1044"/>
      <c r="L10" s="1044"/>
      <c r="M10" s="1044"/>
      <c r="N10" s="1044"/>
      <c r="O10" s="1044"/>
      <c r="P10" s="1045"/>
      <c r="Q10" s="1051"/>
      <c r="R10" s="1052"/>
      <c r="S10" s="1052"/>
      <c r="T10" s="1052"/>
      <c r="U10" s="1052"/>
      <c r="V10" s="1052"/>
      <c r="W10" s="1052"/>
      <c r="X10" s="1052"/>
      <c r="Y10" s="1052"/>
      <c r="Z10" s="1052"/>
      <c r="AA10" s="1052"/>
      <c r="AB10" s="1052"/>
      <c r="AC10" s="1052"/>
      <c r="AD10" s="1052"/>
      <c r="AE10" s="1053"/>
      <c r="AF10" s="1048"/>
      <c r="AG10" s="1049"/>
      <c r="AH10" s="1049"/>
      <c r="AI10" s="1049"/>
      <c r="AJ10" s="1050"/>
      <c r="AK10" s="1093"/>
      <c r="AL10" s="1094"/>
      <c r="AM10" s="1094"/>
      <c r="AN10" s="1094"/>
      <c r="AO10" s="1094"/>
      <c r="AP10" s="1094"/>
      <c r="AQ10" s="1094"/>
      <c r="AR10" s="1094"/>
      <c r="AS10" s="1094"/>
      <c r="AT10" s="1094"/>
      <c r="AU10" s="1095"/>
      <c r="AV10" s="1095"/>
      <c r="AW10" s="1095"/>
      <c r="AX10" s="1095"/>
      <c r="AY10" s="1096"/>
      <c r="AZ10" s="226"/>
      <c r="BA10" s="226"/>
      <c r="BB10" s="226"/>
      <c r="BC10" s="226"/>
      <c r="BD10" s="226"/>
      <c r="BE10" s="227"/>
      <c r="BF10" s="227"/>
      <c r="BG10" s="227"/>
      <c r="BH10" s="227"/>
      <c r="BI10" s="227"/>
      <c r="BJ10" s="227"/>
      <c r="BK10" s="227"/>
      <c r="BL10" s="227"/>
      <c r="BM10" s="227"/>
      <c r="BN10" s="227"/>
      <c r="BO10" s="227"/>
      <c r="BP10" s="227"/>
      <c r="BQ10" s="232">
        <v>4</v>
      </c>
      <c r="BR10" s="233"/>
      <c r="BS10" s="1005"/>
      <c r="BT10" s="1006"/>
      <c r="BU10" s="1006"/>
      <c r="BV10" s="1006"/>
      <c r="BW10" s="1006"/>
      <c r="BX10" s="1006"/>
      <c r="BY10" s="1006"/>
      <c r="BZ10" s="1006"/>
      <c r="CA10" s="1006"/>
      <c r="CB10" s="1006"/>
      <c r="CC10" s="1006"/>
      <c r="CD10" s="1006"/>
      <c r="CE10" s="1006"/>
      <c r="CF10" s="1006"/>
      <c r="CG10" s="1027"/>
      <c r="CH10" s="1002"/>
      <c r="CI10" s="1003"/>
      <c r="CJ10" s="1003"/>
      <c r="CK10" s="1003"/>
      <c r="CL10" s="1004"/>
      <c r="CM10" s="1002"/>
      <c r="CN10" s="1003"/>
      <c r="CO10" s="1003"/>
      <c r="CP10" s="1003"/>
      <c r="CQ10" s="1004"/>
      <c r="CR10" s="1002"/>
      <c r="CS10" s="1003"/>
      <c r="CT10" s="1003"/>
      <c r="CU10" s="1003"/>
      <c r="CV10" s="1004"/>
      <c r="CW10" s="1002"/>
      <c r="CX10" s="1003"/>
      <c r="CY10" s="1003"/>
      <c r="CZ10" s="1003"/>
      <c r="DA10" s="1004"/>
      <c r="DB10" s="1002"/>
      <c r="DC10" s="1003"/>
      <c r="DD10" s="1003"/>
      <c r="DE10" s="1003"/>
      <c r="DF10" s="1004"/>
      <c r="DG10" s="1002"/>
      <c r="DH10" s="1003"/>
      <c r="DI10" s="1003"/>
      <c r="DJ10" s="1003"/>
      <c r="DK10" s="1004"/>
      <c r="DL10" s="1002"/>
      <c r="DM10" s="1003"/>
      <c r="DN10" s="1003"/>
      <c r="DO10" s="1003"/>
      <c r="DP10" s="1004"/>
      <c r="DQ10" s="1002"/>
      <c r="DR10" s="1003"/>
      <c r="DS10" s="1003"/>
      <c r="DT10" s="1003"/>
      <c r="DU10" s="1004"/>
      <c r="DV10" s="1005"/>
      <c r="DW10" s="1006"/>
      <c r="DX10" s="1006"/>
      <c r="DY10" s="1006"/>
      <c r="DZ10" s="1007"/>
      <c r="EA10" s="228"/>
    </row>
    <row r="11" spans="1:131" s="229" customFormat="1" ht="26.25" customHeight="1" x14ac:dyDescent="0.2">
      <c r="A11" s="232">
        <v>5</v>
      </c>
      <c r="B11" s="1043"/>
      <c r="C11" s="1044"/>
      <c r="D11" s="1044"/>
      <c r="E11" s="1044"/>
      <c r="F11" s="1044"/>
      <c r="G11" s="1044"/>
      <c r="H11" s="1044"/>
      <c r="I11" s="1044"/>
      <c r="J11" s="1044"/>
      <c r="K11" s="1044"/>
      <c r="L11" s="1044"/>
      <c r="M11" s="1044"/>
      <c r="N11" s="1044"/>
      <c r="O11" s="1044"/>
      <c r="P11" s="1045"/>
      <c r="Q11" s="1051"/>
      <c r="R11" s="1052"/>
      <c r="S11" s="1052"/>
      <c r="T11" s="1052"/>
      <c r="U11" s="1052"/>
      <c r="V11" s="1052"/>
      <c r="W11" s="1052"/>
      <c r="X11" s="1052"/>
      <c r="Y11" s="1052"/>
      <c r="Z11" s="1052"/>
      <c r="AA11" s="1052"/>
      <c r="AB11" s="1052"/>
      <c r="AC11" s="1052"/>
      <c r="AD11" s="1052"/>
      <c r="AE11" s="1053"/>
      <c r="AF11" s="1048"/>
      <c r="AG11" s="1049"/>
      <c r="AH11" s="1049"/>
      <c r="AI11" s="1049"/>
      <c r="AJ11" s="1050"/>
      <c r="AK11" s="1093"/>
      <c r="AL11" s="1094"/>
      <c r="AM11" s="1094"/>
      <c r="AN11" s="1094"/>
      <c r="AO11" s="1094"/>
      <c r="AP11" s="1094"/>
      <c r="AQ11" s="1094"/>
      <c r="AR11" s="1094"/>
      <c r="AS11" s="1094"/>
      <c r="AT11" s="1094"/>
      <c r="AU11" s="1095"/>
      <c r="AV11" s="1095"/>
      <c r="AW11" s="1095"/>
      <c r="AX11" s="1095"/>
      <c r="AY11" s="1096"/>
      <c r="AZ11" s="226"/>
      <c r="BA11" s="226"/>
      <c r="BB11" s="226"/>
      <c r="BC11" s="226"/>
      <c r="BD11" s="226"/>
      <c r="BE11" s="227"/>
      <c r="BF11" s="227"/>
      <c r="BG11" s="227"/>
      <c r="BH11" s="227"/>
      <c r="BI11" s="227"/>
      <c r="BJ11" s="227"/>
      <c r="BK11" s="227"/>
      <c r="BL11" s="227"/>
      <c r="BM11" s="227"/>
      <c r="BN11" s="227"/>
      <c r="BO11" s="227"/>
      <c r="BP11" s="227"/>
      <c r="BQ11" s="232">
        <v>5</v>
      </c>
      <c r="BR11" s="233"/>
      <c r="BS11" s="1005"/>
      <c r="BT11" s="1006"/>
      <c r="BU11" s="1006"/>
      <c r="BV11" s="1006"/>
      <c r="BW11" s="1006"/>
      <c r="BX11" s="1006"/>
      <c r="BY11" s="1006"/>
      <c r="BZ11" s="1006"/>
      <c r="CA11" s="1006"/>
      <c r="CB11" s="1006"/>
      <c r="CC11" s="1006"/>
      <c r="CD11" s="1006"/>
      <c r="CE11" s="1006"/>
      <c r="CF11" s="1006"/>
      <c r="CG11" s="1027"/>
      <c r="CH11" s="1002"/>
      <c r="CI11" s="1003"/>
      <c r="CJ11" s="1003"/>
      <c r="CK11" s="1003"/>
      <c r="CL11" s="1004"/>
      <c r="CM11" s="1002"/>
      <c r="CN11" s="1003"/>
      <c r="CO11" s="1003"/>
      <c r="CP11" s="1003"/>
      <c r="CQ11" s="1004"/>
      <c r="CR11" s="1002"/>
      <c r="CS11" s="1003"/>
      <c r="CT11" s="1003"/>
      <c r="CU11" s="1003"/>
      <c r="CV11" s="1004"/>
      <c r="CW11" s="1002"/>
      <c r="CX11" s="1003"/>
      <c r="CY11" s="1003"/>
      <c r="CZ11" s="1003"/>
      <c r="DA11" s="1004"/>
      <c r="DB11" s="1002"/>
      <c r="DC11" s="1003"/>
      <c r="DD11" s="1003"/>
      <c r="DE11" s="1003"/>
      <c r="DF11" s="1004"/>
      <c r="DG11" s="1002"/>
      <c r="DH11" s="1003"/>
      <c r="DI11" s="1003"/>
      <c r="DJ11" s="1003"/>
      <c r="DK11" s="1004"/>
      <c r="DL11" s="1002"/>
      <c r="DM11" s="1003"/>
      <c r="DN11" s="1003"/>
      <c r="DO11" s="1003"/>
      <c r="DP11" s="1004"/>
      <c r="DQ11" s="1002"/>
      <c r="DR11" s="1003"/>
      <c r="DS11" s="1003"/>
      <c r="DT11" s="1003"/>
      <c r="DU11" s="1004"/>
      <c r="DV11" s="1005"/>
      <c r="DW11" s="1006"/>
      <c r="DX11" s="1006"/>
      <c r="DY11" s="1006"/>
      <c r="DZ11" s="1007"/>
      <c r="EA11" s="228"/>
    </row>
    <row r="12" spans="1:131" s="229" customFormat="1" ht="26.25" customHeight="1" x14ac:dyDescent="0.2">
      <c r="A12" s="232">
        <v>6</v>
      </c>
      <c r="B12" s="1043"/>
      <c r="C12" s="1044"/>
      <c r="D12" s="1044"/>
      <c r="E12" s="1044"/>
      <c r="F12" s="1044"/>
      <c r="G12" s="1044"/>
      <c r="H12" s="1044"/>
      <c r="I12" s="1044"/>
      <c r="J12" s="1044"/>
      <c r="K12" s="1044"/>
      <c r="L12" s="1044"/>
      <c r="M12" s="1044"/>
      <c r="N12" s="1044"/>
      <c r="O12" s="1044"/>
      <c r="P12" s="1045"/>
      <c r="Q12" s="1051"/>
      <c r="R12" s="1052"/>
      <c r="S12" s="1052"/>
      <c r="T12" s="1052"/>
      <c r="U12" s="1052"/>
      <c r="V12" s="1052"/>
      <c r="W12" s="1052"/>
      <c r="X12" s="1052"/>
      <c r="Y12" s="1052"/>
      <c r="Z12" s="1052"/>
      <c r="AA12" s="1052"/>
      <c r="AB12" s="1052"/>
      <c r="AC12" s="1052"/>
      <c r="AD12" s="1052"/>
      <c r="AE12" s="1053"/>
      <c r="AF12" s="1048"/>
      <c r="AG12" s="1049"/>
      <c r="AH12" s="1049"/>
      <c r="AI12" s="1049"/>
      <c r="AJ12" s="1050"/>
      <c r="AK12" s="1093"/>
      <c r="AL12" s="1094"/>
      <c r="AM12" s="1094"/>
      <c r="AN12" s="1094"/>
      <c r="AO12" s="1094"/>
      <c r="AP12" s="1094"/>
      <c r="AQ12" s="1094"/>
      <c r="AR12" s="1094"/>
      <c r="AS12" s="1094"/>
      <c r="AT12" s="1094"/>
      <c r="AU12" s="1095"/>
      <c r="AV12" s="1095"/>
      <c r="AW12" s="1095"/>
      <c r="AX12" s="1095"/>
      <c r="AY12" s="1096"/>
      <c r="AZ12" s="226"/>
      <c r="BA12" s="226"/>
      <c r="BB12" s="226"/>
      <c r="BC12" s="226"/>
      <c r="BD12" s="226"/>
      <c r="BE12" s="227"/>
      <c r="BF12" s="227"/>
      <c r="BG12" s="227"/>
      <c r="BH12" s="227"/>
      <c r="BI12" s="227"/>
      <c r="BJ12" s="227"/>
      <c r="BK12" s="227"/>
      <c r="BL12" s="227"/>
      <c r="BM12" s="227"/>
      <c r="BN12" s="227"/>
      <c r="BO12" s="227"/>
      <c r="BP12" s="227"/>
      <c r="BQ12" s="232">
        <v>6</v>
      </c>
      <c r="BR12" s="233"/>
      <c r="BS12" s="1005"/>
      <c r="BT12" s="1006"/>
      <c r="BU12" s="1006"/>
      <c r="BV12" s="1006"/>
      <c r="BW12" s="1006"/>
      <c r="BX12" s="1006"/>
      <c r="BY12" s="1006"/>
      <c r="BZ12" s="1006"/>
      <c r="CA12" s="1006"/>
      <c r="CB12" s="1006"/>
      <c r="CC12" s="1006"/>
      <c r="CD12" s="1006"/>
      <c r="CE12" s="1006"/>
      <c r="CF12" s="1006"/>
      <c r="CG12" s="1027"/>
      <c r="CH12" s="1002"/>
      <c r="CI12" s="1003"/>
      <c r="CJ12" s="1003"/>
      <c r="CK12" s="1003"/>
      <c r="CL12" s="1004"/>
      <c r="CM12" s="1002"/>
      <c r="CN12" s="1003"/>
      <c r="CO12" s="1003"/>
      <c r="CP12" s="1003"/>
      <c r="CQ12" s="1004"/>
      <c r="CR12" s="1002"/>
      <c r="CS12" s="1003"/>
      <c r="CT12" s="1003"/>
      <c r="CU12" s="1003"/>
      <c r="CV12" s="1004"/>
      <c r="CW12" s="1002"/>
      <c r="CX12" s="1003"/>
      <c r="CY12" s="1003"/>
      <c r="CZ12" s="1003"/>
      <c r="DA12" s="1004"/>
      <c r="DB12" s="1002"/>
      <c r="DC12" s="1003"/>
      <c r="DD12" s="1003"/>
      <c r="DE12" s="1003"/>
      <c r="DF12" s="1004"/>
      <c r="DG12" s="1002"/>
      <c r="DH12" s="1003"/>
      <c r="DI12" s="1003"/>
      <c r="DJ12" s="1003"/>
      <c r="DK12" s="1004"/>
      <c r="DL12" s="1002"/>
      <c r="DM12" s="1003"/>
      <c r="DN12" s="1003"/>
      <c r="DO12" s="1003"/>
      <c r="DP12" s="1004"/>
      <c r="DQ12" s="1002"/>
      <c r="DR12" s="1003"/>
      <c r="DS12" s="1003"/>
      <c r="DT12" s="1003"/>
      <c r="DU12" s="1004"/>
      <c r="DV12" s="1005"/>
      <c r="DW12" s="1006"/>
      <c r="DX12" s="1006"/>
      <c r="DY12" s="1006"/>
      <c r="DZ12" s="1007"/>
      <c r="EA12" s="228"/>
    </row>
    <row r="13" spans="1:131" s="229" customFormat="1" ht="26.25" customHeight="1" x14ac:dyDescent="0.2">
      <c r="A13" s="232">
        <v>7</v>
      </c>
      <c r="B13" s="1043"/>
      <c r="C13" s="1044"/>
      <c r="D13" s="1044"/>
      <c r="E13" s="1044"/>
      <c r="F13" s="1044"/>
      <c r="G13" s="1044"/>
      <c r="H13" s="1044"/>
      <c r="I13" s="1044"/>
      <c r="J13" s="1044"/>
      <c r="K13" s="1044"/>
      <c r="L13" s="1044"/>
      <c r="M13" s="1044"/>
      <c r="N13" s="1044"/>
      <c r="O13" s="1044"/>
      <c r="P13" s="1045"/>
      <c r="Q13" s="1051"/>
      <c r="R13" s="1052"/>
      <c r="S13" s="1052"/>
      <c r="T13" s="1052"/>
      <c r="U13" s="1052"/>
      <c r="V13" s="1052"/>
      <c r="W13" s="1052"/>
      <c r="X13" s="1052"/>
      <c r="Y13" s="1052"/>
      <c r="Z13" s="1052"/>
      <c r="AA13" s="1052"/>
      <c r="AB13" s="1052"/>
      <c r="AC13" s="1052"/>
      <c r="AD13" s="1052"/>
      <c r="AE13" s="1053"/>
      <c r="AF13" s="1048"/>
      <c r="AG13" s="1049"/>
      <c r="AH13" s="1049"/>
      <c r="AI13" s="1049"/>
      <c r="AJ13" s="1050"/>
      <c r="AK13" s="1093"/>
      <c r="AL13" s="1094"/>
      <c r="AM13" s="1094"/>
      <c r="AN13" s="1094"/>
      <c r="AO13" s="1094"/>
      <c r="AP13" s="1094"/>
      <c r="AQ13" s="1094"/>
      <c r="AR13" s="1094"/>
      <c r="AS13" s="1094"/>
      <c r="AT13" s="1094"/>
      <c r="AU13" s="1095"/>
      <c r="AV13" s="1095"/>
      <c r="AW13" s="1095"/>
      <c r="AX13" s="1095"/>
      <c r="AY13" s="1096"/>
      <c r="AZ13" s="226"/>
      <c r="BA13" s="226"/>
      <c r="BB13" s="226"/>
      <c r="BC13" s="226"/>
      <c r="BD13" s="226"/>
      <c r="BE13" s="227"/>
      <c r="BF13" s="227"/>
      <c r="BG13" s="227"/>
      <c r="BH13" s="227"/>
      <c r="BI13" s="227"/>
      <c r="BJ13" s="227"/>
      <c r="BK13" s="227"/>
      <c r="BL13" s="227"/>
      <c r="BM13" s="227"/>
      <c r="BN13" s="227"/>
      <c r="BO13" s="227"/>
      <c r="BP13" s="227"/>
      <c r="BQ13" s="232">
        <v>7</v>
      </c>
      <c r="BR13" s="233"/>
      <c r="BS13" s="1005"/>
      <c r="BT13" s="1006"/>
      <c r="BU13" s="1006"/>
      <c r="BV13" s="1006"/>
      <c r="BW13" s="1006"/>
      <c r="BX13" s="1006"/>
      <c r="BY13" s="1006"/>
      <c r="BZ13" s="1006"/>
      <c r="CA13" s="1006"/>
      <c r="CB13" s="1006"/>
      <c r="CC13" s="1006"/>
      <c r="CD13" s="1006"/>
      <c r="CE13" s="1006"/>
      <c r="CF13" s="1006"/>
      <c r="CG13" s="1027"/>
      <c r="CH13" s="1002"/>
      <c r="CI13" s="1003"/>
      <c r="CJ13" s="1003"/>
      <c r="CK13" s="1003"/>
      <c r="CL13" s="1004"/>
      <c r="CM13" s="1002"/>
      <c r="CN13" s="1003"/>
      <c r="CO13" s="1003"/>
      <c r="CP13" s="1003"/>
      <c r="CQ13" s="1004"/>
      <c r="CR13" s="1002"/>
      <c r="CS13" s="1003"/>
      <c r="CT13" s="1003"/>
      <c r="CU13" s="1003"/>
      <c r="CV13" s="1004"/>
      <c r="CW13" s="1002"/>
      <c r="CX13" s="1003"/>
      <c r="CY13" s="1003"/>
      <c r="CZ13" s="1003"/>
      <c r="DA13" s="1004"/>
      <c r="DB13" s="1002"/>
      <c r="DC13" s="1003"/>
      <c r="DD13" s="1003"/>
      <c r="DE13" s="1003"/>
      <c r="DF13" s="1004"/>
      <c r="DG13" s="1002"/>
      <c r="DH13" s="1003"/>
      <c r="DI13" s="1003"/>
      <c r="DJ13" s="1003"/>
      <c r="DK13" s="1004"/>
      <c r="DL13" s="1002"/>
      <c r="DM13" s="1003"/>
      <c r="DN13" s="1003"/>
      <c r="DO13" s="1003"/>
      <c r="DP13" s="1004"/>
      <c r="DQ13" s="1002"/>
      <c r="DR13" s="1003"/>
      <c r="DS13" s="1003"/>
      <c r="DT13" s="1003"/>
      <c r="DU13" s="1004"/>
      <c r="DV13" s="1005"/>
      <c r="DW13" s="1006"/>
      <c r="DX13" s="1006"/>
      <c r="DY13" s="1006"/>
      <c r="DZ13" s="1007"/>
      <c r="EA13" s="228"/>
    </row>
    <row r="14" spans="1:131" s="229" customFormat="1" ht="26.25" customHeight="1" x14ac:dyDescent="0.2">
      <c r="A14" s="232">
        <v>8</v>
      </c>
      <c r="B14" s="1043"/>
      <c r="C14" s="1044"/>
      <c r="D14" s="1044"/>
      <c r="E14" s="1044"/>
      <c r="F14" s="1044"/>
      <c r="G14" s="1044"/>
      <c r="H14" s="1044"/>
      <c r="I14" s="1044"/>
      <c r="J14" s="1044"/>
      <c r="K14" s="1044"/>
      <c r="L14" s="1044"/>
      <c r="M14" s="1044"/>
      <c r="N14" s="1044"/>
      <c r="O14" s="1044"/>
      <c r="P14" s="1045"/>
      <c r="Q14" s="1051"/>
      <c r="R14" s="1052"/>
      <c r="S14" s="1052"/>
      <c r="T14" s="1052"/>
      <c r="U14" s="1052"/>
      <c r="V14" s="1052"/>
      <c r="W14" s="1052"/>
      <c r="X14" s="1052"/>
      <c r="Y14" s="1052"/>
      <c r="Z14" s="1052"/>
      <c r="AA14" s="1052"/>
      <c r="AB14" s="1052"/>
      <c r="AC14" s="1052"/>
      <c r="AD14" s="1052"/>
      <c r="AE14" s="1053"/>
      <c r="AF14" s="1048"/>
      <c r="AG14" s="1049"/>
      <c r="AH14" s="1049"/>
      <c r="AI14" s="1049"/>
      <c r="AJ14" s="1050"/>
      <c r="AK14" s="1093"/>
      <c r="AL14" s="1094"/>
      <c r="AM14" s="1094"/>
      <c r="AN14" s="1094"/>
      <c r="AO14" s="1094"/>
      <c r="AP14" s="1094"/>
      <c r="AQ14" s="1094"/>
      <c r="AR14" s="1094"/>
      <c r="AS14" s="1094"/>
      <c r="AT14" s="1094"/>
      <c r="AU14" s="1095"/>
      <c r="AV14" s="1095"/>
      <c r="AW14" s="1095"/>
      <c r="AX14" s="1095"/>
      <c r="AY14" s="1096"/>
      <c r="AZ14" s="226"/>
      <c r="BA14" s="226"/>
      <c r="BB14" s="226"/>
      <c r="BC14" s="226"/>
      <c r="BD14" s="226"/>
      <c r="BE14" s="227"/>
      <c r="BF14" s="227"/>
      <c r="BG14" s="227"/>
      <c r="BH14" s="227"/>
      <c r="BI14" s="227"/>
      <c r="BJ14" s="227"/>
      <c r="BK14" s="227"/>
      <c r="BL14" s="227"/>
      <c r="BM14" s="227"/>
      <c r="BN14" s="227"/>
      <c r="BO14" s="227"/>
      <c r="BP14" s="227"/>
      <c r="BQ14" s="232">
        <v>8</v>
      </c>
      <c r="BR14" s="233"/>
      <c r="BS14" s="1005"/>
      <c r="BT14" s="1006"/>
      <c r="BU14" s="1006"/>
      <c r="BV14" s="1006"/>
      <c r="BW14" s="1006"/>
      <c r="BX14" s="1006"/>
      <c r="BY14" s="1006"/>
      <c r="BZ14" s="1006"/>
      <c r="CA14" s="1006"/>
      <c r="CB14" s="1006"/>
      <c r="CC14" s="1006"/>
      <c r="CD14" s="1006"/>
      <c r="CE14" s="1006"/>
      <c r="CF14" s="1006"/>
      <c r="CG14" s="1027"/>
      <c r="CH14" s="1002"/>
      <c r="CI14" s="1003"/>
      <c r="CJ14" s="1003"/>
      <c r="CK14" s="1003"/>
      <c r="CL14" s="1004"/>
      <c r="CM14" s="1002"/>
      <c r="CN14" s="1003"/>
      <c r="CO14" s="1003"/>
      <c r="CP14" s="1003"/>
      <c r="CQ14" s="1004"/>
      <c r="CR14" s="1002"/>
      <c r="CS14" s="1003"/>
      <c r="CT14" s="1003"/>
      <c r="CU14" s="1003"/>
      <c r="CV14" s="1004"/>
      <c r="CW14" s="1002"/>
      <c r="CX14" s="1003"/>
      <c r="CY14" s="1003"/>
      <c r="CZ14" s="1003"/>
      <c r="DA14" s="1004"/>
      <c r="DB14" s="1002"/>
      <c r="DC14" s="1003"/>
      <c r="DD14" s="1003"/>
      <c r="DE14" s="1003"/>
      <c r="DF14" s="1004"/>
      <c r="DG14" s="1002"/>
      <c r="DH14" s="1003"/>
      <c r="DI14" s="1003"/>
      <c r="DJ14" s="1003"/>
      <c r="DK14" s="1004"/>
      <c r="DL14" s="1002"/>
      <c r="DM14" s="1003"/>
      <c r="DN14" s="1003"/>
      <c r="DO14" s="1003"/>
      <c r="DP14" s="1004"/>
      <c r="DQ14" s="1002"/>
      <c r="DR14" s="1003"/>
      <c r="DS14" s="1003"/>
      <c r="DT14" s="1003"/>
      <c r="DU14" s="1004"/>
      <c r="DV14" s="1005"/>
      <c r="DW14" s="1006"/>
      <c r="DX14" s="1006"/>
      <c r="DY14" s="1006"/>
      <c r="DZ14" s="1007"/>
      <c r="EA14" s="228"/>
    </row>
    <row r="15" spans="1:131" s="229" customFormat="1" ht="26.25" customHeight="1" x14ac:dyDescent="0.2">
      <c r="A15" s="232">
        <v>9</v>
      </c>
      <c r="B15" s="1043"/>
      <c r="C15" s="1044"/>
      <c r="D15" s="1044"/>
      <c r="E15" s="1044"/>
      <c r="F15" s="1044"/>
      <c r="G15" s="1044"/>
      <c r="H15" s="1044"/>
      <c r="I15" s="1044"/>
      <c r="J15" s="1044"/>
      <c r="K15" s="1044"/>
      <c r="L15" s="1044"/>
      <c r="M15" s="1044"/>
      <c r="N15" s="1044"/>
      <c r="O15" s="1044"/>
      <c r="P15" s="1045"/>
      <c r="Q15" s="1051"/>
      <c r="R15" s="1052"/>
      <c r="S15" s="1052"/>
      <c r="T15" s="1052"/>
      <c r="U15" s="1052"/>
      <c r="V15" s="1052"/>
      <c r="W15" s="1052"/>
      <c r="X15" s="1052"/>
      <c r="Y15" s="1052"/>
      <c r="Z15" s="1052"/>
      <c r="AA15" s="1052"/>
      <c r="AB15" s="1052"/>
      <c r="AC15" s="1052"/>
      <c r="AD15" s="1052"/>
      <c r="AE15" s="1053"/>
      <c r="AF15" s="1048"/>
      <c r="AG15" s="1049"/>
      <c r="AH15" s="1049"/>
      <c r="AI15" s="1049"/>
      <c r="AJ15" s="1050"/>
      <c r="AK15" s="1093"/>
      <c r="AL15" s="1094"/>
      <c r="AM15" s="1094"/>
      <c r="AN15" s="1094"/>
      <c r="AO15" s="1094"/>
      <c r="AP15" s="1094"/>
      <c r="AQ15" s="1094"/>
      <c r="AR15" s="1094"/>
      <c r="AS15" s="1094"/>
      <c r="AT15" s="1094"/>
      <c r="AU15" s="1095"/>
      <c r="AV15" s="1095"/>
      <c r="AW15" s="1095"/>
      <c r="AX15" s="1095"/>
      <c r="AY15" s="1096"/>
      <c r="AZ15" s="226"/>
      <c r="BA15" s="226"/>
      <c r="BB15" s="226"/>
      <c r="BC15" s="226"/>
      <c r="BD15" s="226"/>
      <c r="BE15" s="227"/>
      <c r="BF15" s="227"/>
      <c r="BG15" s="227"/>
      <c r="BH15" s="227"/>
      <c r="BI15" s="227"/>
      <c r="BJ15" s="227"/>
      <c r="BK15" s="227"/>
      <c r="BL15" s="227"/>
      <c r="BM15" s="227"/>
      <c r="BN15" s="227"/>
      <c r="BO15" s="227"/>
      <c r="BP15" s="227"/>
      <c r="BQ15" s="232">
        <v>9</v>
      </c>
      <c r="BR15" s="233"/>
      <c r="BS15" s="1005"/>
      <c r="BT15" s="1006"/>
      <c r="BU15" s="1006"/>
      <c r="BV15" s="1006"/>
      <c r="BW15" s="1006"/>
      <c r="BX15" s="1006"/>
      <c r="BY15" s="1006"/>
      <c r="BZ15" s="1006"/>
      <c r="CA15" s="1006"/>
      <c r="CB15" s="1006"/>
      <c r="CC15" s="1006"/>
      <c r="CD15" s="1006"/>
      <c r="CE15" s="1006"/>
      <c r="CF15" s="1006"/>
      <c r="CG15" s="1027"/>
      <c r="CH15" s="1002"/>
      <c r="CI15" s="1003"/>
      <c r="CJ15" s="1003"/>
      <c r="CK15" s="1003"/>
      <c r="CL15" s="1004"/>
      <c r="CM15" s="1002"/>
      <c r="CN15" s="1003"/>
      <c r="CO15" s="1003"/>
      <c r="CP15" s="1003"/>
      <c r="CQ15" s="1004"/>
      <c r="CR15" s="1002"/>
      <c r="CS15" s="1003"/>
      <c r="CT15" s="1003"/>
      <c r="CU15" s="1003"/>
      <c r="CV15" s="1004"/>
      <c r="CW15" s="1002"/>
      <c r="CX15" s="1003"/>
      <c r="CY15" s="1003"/>
      <c r="CZ15" s="1003"/>
      <c r="DA15" s="1004"/>
      <c r="DB15" s="1002"/>
      <c r="DC15" s="1003"/>
      <c r="DD15" s="1003"/>
      <c r="DE15" s="1003"/>
      <c r="DF15" s="1004"/>
      <c r="DG15" s="1002"/>
      <c r="DH15" s="1003"/>
      <c r="DI15" s="1003"/>
      <c r="DJ15" s="1003"/>
      <c r="DK15" s="1004"/>
      <c r="DL15" s="1002"/>
      <c r="DM15" s="1003"/>
      <c r="DN15" s="1003"/>
      <c r="DO15" s="1003"/>
      <c r="DP15" s="1004"/>
      <c r="DQ15" s="1002"/>
      <c r="DR15" s="1003"/>
      <c r="DS15" s="1003"/>
      <c r="DT15" s="1003"/>
      <c r="DU15" s="1004"/>
      <c r="DV15" s="1005"/>
      <c r="DW15" s="1006"/>
      <c r="DX15" s="1006"/>
      <c r="DY15" s="1006"/>
      <c r="DZ15" s="1007"/>
      <c r="EA15" s="228"/>
    </row>
    <row r="16" spans="1:131" s="229" customFormat="1" ht="26.25" customHeight="1" x14ac:dyDescent="0.2">
      <c r="A16" s="232">
        <v>10</v>
      </c>
      <c r="B16" s="1043"/>
      <c r="C16" s="1044"/>
      <c r="D16" s="1044"/>
      <c r="E16" s="1044"/>
      <c r="F16" s="1044"/>
      <c r="G16" s="1044"/>
      <c r="H16" s="1044"/>
      <c r="I16" s="1044"/>
      <c r="J16" s="1044"/>
      <c r="K16" s="1044"/>
      <c r="L16" s="1044"/>
      <c r="M16" s="1044"/>
      <c r="N16" s="1044"/>
      <c r="O16" s="1044"/>
      <c r="P16" s="1045"/>
      <c r="Q16" s="1051"/>
      <c r="R16" s="1052"/>
      <c r="S16" s="1052"/>
      <c r="T16" s="1052"/>
      <c r="U16" s="1052"/>
      <c r="V16" s="1052"/>
      <c r="W16" s="1052"/>
      <c r="X16" s="1052"/>
      <c r="Y16" s="1052"/>
      <c r="Z16" s="1052"/>
      <c r="AA16" s="1052"/>
      <c r="AB16" s="1052"/>
      <c r="AC16" s="1052"/>
      <c r="AD16" s="1052"/>
      <c r="AE16" s="1053"/>
      <c r="AF16" s="1048"/>
      <c r="AG16" s="1049"/>
      <c r="AH16" s="1049"/>
      <c r="AI16" s="1049"/>
      <c r="AJ16" s="1050"/>
      <c r="AK16" s="1093"/>
      <c r="AL16" s="1094"/>
      <c r="AM16" s="1094"/>
      <c r="AN16" s="1094"/>
      <c r="AO16" s="1094"/>
      <c r="AP16" s="1094"/>
      <c r="AQ16" s="1094"/>
      <c r="AR16" s="1094"/>
      <c r="AS16" s="1094"/>
      <c r="AT16" s="1094"/>
      <c r="AU16" s="1095"/>
      <c r="AV16" s="1095"/>
      <c r="AW16" s="1095"/>
      <c r="AX16" s="1095"/>
      <c r="AY16" s="1096"/>
      <c r="AZ16" s="226"/>
      <c r="BA16" s="226"/>
      <c r="BB16" s="226"/>
      <c r="BC16" s="226"/>
      <c r="BD16" s="226"/>
      <c r="BE16" s="227"/>
      <c r="BF16" s="227"/>
      <c r="BG16" s="227"/>
      <c r="BH16" s="227"/>
      <c r="BI16" s="227"/>
      <c r="BJ16" s="227"/>
      <c r="BK16" s="227"/>
      <c r="BL16" s="227"/>
      <c r="BM16" s="227"/>
      <c r="BN16" s="227"/>
      <c r="BO16" s="227"/>
      <c r="BP16" s="227"/>
      <c r="BQ16" s="232">
        <v>10</v>
      </c>
      <c r="BR16" s="233"/>
      <c r="BS16" s="1005"/>
      <c r="BT16" s="1006"/>
      <c r="BU16" s="1006"/>
      <c r="BV16" s="1006"/>
      <c r="BW16" s="1006"/>
      <c r="BX16" s="1006"/>
      <c r="BY16" s="1006"/>
      <c r="BZ16" s="1006"/>
      <c r="CA16" s="1006"/>
      <c r="CB16" s="1006"/>
      <c r="CC16" s="1006"/>
      <c r="CD16" s="1006"/>
      <c r="CE16" s="1006"/>
      <c r="CF16" s="1006"/>
      <c r="CG16" s="1027"/>
      <c r="CH16" s="1002"/>
      <c r="CI16" s="1003"/>
      <c r="CJ16" s="1003"/>
      <c r="CK16" s="1003"/>
      <c r="CL16" s="1004"/>
      <c r="CM16" s="1002"/>
      <c r="CN16" s="1003"/>
      <c r="CO16" s="1003"/>
      <c r="CP16" s="1003"/>
      <c r="CQ16" s="1004"/>
      <c r="CR16" s="1002"/>
      <c r="CS16" s="1003"/>
      <c r="CT16" s="1003"/>
      <c r="CU16" s="1003"/>
      <c r="CV16" s="1004"/>
      <c r="CW16" s="1002"/>
      <c r="CX16" s="1003"/>
      <c r="CY16" s="1003"/>
      <c r="CZ16" s="1003"/>
      <c r="DA16" s="1004"/>
      <c r="DB16" s="1002"/>
      <c r="DC16" s="1003"/>
      <c r="DD16" s="1003"/>
      <c r="DE16" s="1003"/>
      <c r="DF16" s="1004"/>
      <c r="DG16" s="1002"/>
      <c r="DH16" s="1003"/>
      <c r="DI16" s="1003"/>
      <c r="DJ16" s="1003"/>
      <c r="DK16" s="1004"/>
      <c r="DL16" s="1002"/>
      <c r="DM16" s="1003"/>
      <c r="DN16" s="1003"/>
      <c r="DO16" s="1003"/>
      <c r="DP16" s="1004"/>
      <c r="DQ16" s="1002"/>
      <c r="DR16" s="1003"/>
      <c r="DS16" s="1003"/>
      <c r="DT16" s="1003"/>
      <c r="DU16" s="1004"/>
      <c r="DV16" s="1005"/>
      <c r="DW16" s="1006"/>
      <c r="DX16" s="1006"/>
      <c r="DY16" s="1006"/>
      <c r="DZ16" s="1007"/>
      <c r="EA16" s="228"/>
    </row>
    <row r="17" spans="1:131" s="229" customFormat="1" ht="26.25" customHeight="1" x14ac:dyDescent="0.2">
      <c r="A17" s="232">
        <v>11</v>
      </c>
      <c r="B17" s="1043"/>
      <c r="C17" s="1044"/>
      <c r="D17" s="1044"/>
      <c r="E17" s="1044"/>
      <c r="F17" s="1044"/>
      <c r="G17" s="1044"/>
      <c r="H17" s="1044"/>
      <c r="I17" s="1044"/>
      <c r="J17" s="1044"/>
      <c r="K17" s="1044"/>
      <c r="L17" s="1044"/>
      <c r="M17" s="1044"/>
      <c r="N17" s="1044"/>
      <c r="O17" s="1044"/>
      <c r="P17" s="1045"/>
      <c r="Q17" s="1051"/>
      <c r="R17" s="1052"/>
      <c r="S17" s="1052"/>
      <c r="T17" s="1052"/>
      <c r="U17" s="1052"/>
      <c r="V17" s="1052"/>
      <c r="W17" s="1052"/>
      <c r="X17" s="1052"/>
      <c r="Y17" s="1052"/>
      <c r="Z17" s="1052"/>
      <c r="AA17" s="1052"/>
      <c r="AB17" s="1052"/>
      <c r="AC17" s="1052"/>
      <c r="AD17" s="1052"/>
      <c r="AE17" s="1053"/>
      <c r="AF17" s="1048"/>
      <c r="AG17" s="1049"/>
      <c r="AH17" s="1049"/>
      <c r="AI17" s="1049"/>
      <c r="AJ17" s="1050"/>
      <c r="AK17" s="1093"/>
      <c r="AL17" s="1094"/>
      <c r="AM17" s="1094"/>
      <c r="AN17" s="1094"/>
      <c r="AO17" s="1094"/>
      <c r="AP17" s="1094"/>
      <c r="AQ17" s="1094"/>
      <c r="AR17" s="1094"/>
      <c r="AS17" s="1094"/>
      <c r="AT17" s="1094"/>
      <c r="AU17" s="1095"/>
      <c r="AV17" s="1095"/>
      <c r="AW17" s="1095"/>
      <c r="AX17" s="1095"/>
      <c r="AY17" s="1096"/>
      <c r="AZ17" s="226"/>
      <c r="BA17" s="226"/>
      <c r="BB17" s="226"/>
      <c r="BC17" s="226"/>
      <c r="BD17" s="226"/>
      <c r="BE17" s="227"/>
      <c r="BF17" s="227"/>
      <c r="BG17" s="227"/>
      <c r="BH17" s="227"/>
      <c r="BI17" s="227"/>
      <c r="BJ17" s="227"/>
      <c r="BK17" s="227"/>
      <c r="BL17" s="227"/>
      <c r="BM17" s="227"/>
      <c r="BN17" s="227"/>
      <c r="BO17" s="227"/>
      <c r="BP17" s="227"/>
      <c r="BQ17" s="232">
        <v>11</v>
      </c>
      <c r="BR17" s="233"/>
      <c r="BS17" s="1005"/>
      <c r="BT17" s="1006"/>
      <c r="BU17" s="1006"/>
      <c r="BV17" s="1006"/>
      <c r="BW17" s="1006"/>
      <c r="BX17" s="1006"/>
      <c r="BY17" s="1006"/>
      <c r="BZ17" s="1006"/>
      <c r="CA17" s="1006"/>
      <c r="CB17" s="1006"/>
      <c r="CC17" s="1006"/>
      <c r="CD17" s="1006"/>
      <c r="CE17" s="1006"/>
      <c r="CF17" s="1006"/>
      <c r="CG17" s="1027"/>
      <c r="CH17" s="1002"/>
      <c r="CI17" s="1003"/>
      <c r="CJ17" s="1003"/>
      <c r="CK17" s="1003"/>
      <c r="CL17" s="1004"/>
      <c r="CM17" s="1002"/>
      <c r="CN17" s="1003"/>
      <c r="CO17" s="1003"/>
      <c r="CP17" s="1003"/>
      <c r="CQ17" s="1004"/>
      <c r="CR17" s="1002"/>
      <c r="CS17" s="1003"/>
      <c r="CT17" s="1003"/>
      <c r="CU17" s="1003"/>
      <c r="CV17" s="1004"/>
      <c r="CW17" s="1002"/>
      <c r="CX17" s="1003"/>
      <c r="CY17" s="1003"/>
      <c r="CZ17" s="1003"/>
      <c r="DA17" s="1004"/>
      <c r="DB17" s="1002"/>
      <c r="DC17" s="1003"/>
      <c r="DD17" s="1003"/>
      <c r="DE17" s="1003"/>
      <c r="DF17" s="1004"/>
      <c r="DG17" s="1002"/>
      <c r="DH17" s="1003"/>
      <c r="DI17" s="1003"/>
      <c r="DJ17" s="1003"/>
      <c r="DK17" s="1004"/>
      <c r="DL17" s="1002"/>
      <c r="DM17" s="1003"/>
      <c r="DN17" s="1003"/>
      <c r="DO17" s="1003"/>
      <c r="DP17" s="1004"/>
      <c r="DQ17" s="1002"/>
      <c r="DR17" s="1003"/>
      <c r="DS17" s="1003"/>
      <c r="DT17" s="1003"/>
      <c r="DU17" s="1004"/>
      <c r="DV17" s="1005"/>
      <c r="DW17" s="1006"/>
      <c r="DX17" s="1006"/>
      <c r="DY17" s="1006"/>
      <c r="DZ17" s="1007"/>
      <c r="EA17" s="228"/>
    </row>
    <row r="18" spans="1:131" s="229" customFormat="1" ht="26.25" customHeight="1" x14ac:dyDescent="0.2">
      <c r="A18" s="232">
        <v>12</v>
      </c>
      <c r="B18" s="1043"/>
      <c r="C18" s="1044"/>
      <c r="D18" s="1044"/>
      <c r="E18" s="1044"/>
      <c r="F18" s="1044"/>
      <c r="G18" s="1044"/>
      <c r="H18" s="1044"/>
      <c r="I18" s="1044"/>
      <c r="J18" s="1044"/>
      <c r="K18" s="1044"/>
      <c r="L18" s="1044"/>
      <c r="M18" s="1044"/>
      <c r="N18" s="1044"/>
      <c r="O18" s="1044"/>
      <c r="P18" s="1045"/>
      <c r="Q18" s="1051"/>
      <c r="R18" s="1052"/>
      <c r="S18" s="1052"/>
      <c r="T18" s="1052"/>
      <c r="U18" s="1052"/>
      <c r="V18" s="1052"/>
      <c r="W18" s="1052"/>
      <c r="X18" s="1052"/>
      <c r="Y18" s="1052"/>
      <c r="Z18" s="1052"/>
      <c r="AA18" s="1052"/>
      <c r="AB18" s="1052"/>
      <c r="AC18" s="1052"/>
      <c r="AD18" s="1052"/>
      <c r="AE18" s="1053"/>
      <c r="AF18" s="1048"/>
      <c r="AG18" s="1049"/>
      <c r="AH18" s="1049"/>
      <c r="AI18" s="1049"/>
      <c r="AJ18" s="1050"/>
      <c r="AK18" s="1093"/>
      <c r="AL18" s="1094"/>
      <c r="AM18" s="1094"/>
      <c r="AN18" s="1094"/>
      <c r="AO18" s="1094"/>
      <c r="AP18" s="1094"/>
      <c r="AQ18" s="1094"/>
      <c r="AR18" s="1094"/>
      <c r="AS18" s="1094"/>
      <c r="AT18" s="1094"/>
      <c r="AU18" s="1095"/>
      <c r="AV18" s="1095"/>
      <c r="AW18" s="1095"/>
      <c r="AX18" s="1095"/>
      <c r="AY18" s="1096"/>
      <c r="AZ18" s="226"/>
      <c r="BA18" s="226"/>
      <c r="BB18" s="226"/>
      <c r="BC18" s="226"/>
      <c r="BD18" s="226"/>
      <c r="BE18" s="227"/>
      <c r="BF18" s="227"/>
      <c r="BG18" s="227"/>
      <c r="BH18" s="227"/>
      <c r="BI18" s="227"/>
      <c r="BJ18" s="227"/>
      <c r="BK18" s="227"/>
      <c r="BL18" s="227"/>
      <c r="BM18" s="227"/>
      <c r="BN18" s="227"/>
      <c r="BO18" s="227"/>
      <c r="BP18" s="227"/>
      <c r="BQ18" s="232">
        <v>12</v>
      </c>
      <c r="BR18" s="233"/>
      <c r="BS18" s="1005"/>
      <c r="BT18" s="1006"/>
      <c r="BU18" s="1006"/>
      <c r="BV18" s="1006"/>
      <c r="BW18" s="1006"/>
      <c r="BX18" s="1006"/>
      <c r="BY18" s="1006"/>
      <c r="BZ18" s="1006"/>
      <c r="CA18" s="1006"/>
      <c r="CB18" s="1006"/>
      <c r="CC18" s="1006"/>
      <c r="CD18" s="1006"/>
      <c r="CE18" s="1006"/>
      <c r="CF18" s="1006"/>
      <c r="CG18" s="1027"/>
      <c r="CH18" s="1002"/>
      <c r="CI18" s="1003"/>
      <c r="CJ18" s="1003"/>
      <c r="CK18" s="1003"/>
      <c r="CL18" s="1004"/>
      <c r="CM18" s="1002"/>
      <c r="CN18" s="1003"/>
      <c r="CO18" s="1003"/>
      <c r="CP18" s="1003"/>
      <c r="CQ18" s="1004"/>
      <c r="CR18" s="1002"/>
      <c r="CS18" s="1003"/>
      <c r="CT18" s="1003"/>
      <c r="CU18" s="1003"/>
      <c r="CV18" s="1004"/>
      <c r="CW18" s="1002"/>
      <c r="CX18" s="1003"/>
      <c r="CY18" s="1003"/>
      <c r="CZ18" s="1003"/>
      <c r="DA18" s="1004"/>
      <c r="DB18" s="1002"/>
      <c r="DC18" s="1003"/>
      <c r="DD18" s="1003"/>
      <c r="DE18" s="1003"/>
      <c r="DF18" s="1004"/>
      <c r="DG18" s="1002"/>
      <c r="DH18" s="1003"/>
      <c r="DI18" s="1003"/>
      <c r="DJ18" s="1003"/>
      <c r="DK18" s="1004"/>
      <c r="DL18" s="1002"/>
      <c r="DM18" s="1003"/>
      <c r="DN18" s="1003"/>
      <c r="DO18" s="1003"/>
      <c r="DP18" s="1004"/>
      <c r="DQ18" s="1002"/>
      <c r="DR18" s="1003"/>
      <c r="DS18" s="1003"/>
      <c r="DT18" s="1003"/>
      <c r="DU18" s="1004"/>
      <c r="DV18" s="1005"/>
      <c r="DW18" s="1006"/>
      <c r="DX18" s="1006"/>
      <c r="DY18" s="1006"/>
      <c r="DZ18" s="1007"/>
      <c r="EA18" s="228"/>
    </row>
    <row r="19" spans="1:131" s="229" customFormat="1" ht="26.25" customHeight="1" x14ac:dyDescent="0.2">
      <c r="A19" s="232">
        <v>13</v>
      </c>
      <c r="B19" s="1043"/>
      <c r="C19" s="1044"/>
      <c r="D19" s="1044"/>
      <c r="E19" s="1044"/>
      <c r="F19" s="1044"/>
      <c r="G19" s="1044"/>
      <c r="H19" s="1044"/>
      <c r="I19" s="1044"/>
      <c r="J19" s="1044"/>
      <c r="K19" s="1044"/>
      <c r="L19" s="1044"/>
      <c r="M19" s="1044"/>
      <c r="N19" s="1044"/>
      <c r="O19" s="1044"/>
      <c r="P19" s="1045"/>
      <c r="Q19" s="1051"/>
      <c r="R19" s="1052"/>
      <c r="S19" s="1052"/>
      <c r="T19" s="1052"/>
      <c r="U19" s="1052"/>
      <c r="V19" s="1052"/>
      <c r="W19" s="1052"/>
      <c r="X19" s="1052"/>
      <c r="Y19" s="1052"/>
      <c r="Z19" s="1052"/>
      <c r="AA19" s="1052"/>
      <c r="AB19" s="1052"/>
      <c r="AC19" s="1052"/>
      <c r="AD19" s="1052"/>
      <c r="AE19" s="1053"/>
      <c r="AF19" s="1048"/>
      <c r="AG19" s="1049"/>
      <c r="AH19" s="1049"/>
      <c r="AI19" s="1049"/>
      <c r="AJ19" s="1050"/>
      <c r="AK19" s="1093"/>
      <c r="AL19" s="1094"/>
      <c r="AM19" s="1094"/>
      <c r="AN19" s="1094"/>
      <c r="AO19" s="1094"/>
      <c r="AP19" s="1094"/>
      <c r="AQ19" s="1094"/>
      <c r="AR19" s="1094"/>
      <c r="AS19" s="1094"/>
      <c r="AT19" s="1094"/>
      <c r="AU19" s="1095"/>
      <c r="AV19" s="1095"/>
      <c r="AW19" s="1095"/>
      <c r="AX19" s="1095"/>
      <c r="AY19" s="1096"/>
      <c r="AZ19" s="226"/>
      <c r="BA19" s="226"/>
      <c r="BB19" s="226"/>
      <c r="BC19" s="226"/>
      <c r="BD19" s="226"/>
      <c r="BE19" s="227"/>
      <c r="BF19" s="227"/>
      <c r="BG19" s="227"/>
      <c r="BH19" s="227"/>
      <c r="BI19" s="227"/>
      <c r="BJ19" s="227"/>
      <c r="BK19" s="227"/>
      <c r="BL19" s="227"/>
      <c r="BM19" s="227"/>
      <c r="BN19" s="227"/>
      <c r="BO19" s="227"/>
      <c r="BP19" s="227"/>
      <c r="BQ19" s="232">
        <v>13</v>
      </c>
      <c r="BR19" s="233"/>
      <c r="BS19" s="1005"/>
      <c r="BT19" s="1006"/>
      <c r="BU19" s="1006"/>
      <c r="BV19" s="1006"/>
      <c r="BW19" s="1006"/>
      <c r="BX19" s="1006"/>
      <c r="BY19" s="1006"/>
      <c r="BZ19" s="1006"/>
      <c r="CA19" s="1006"/>
      <c r="CB19" s="1006"/>
      <c r="CC19" s="1006"/>
      <c r="CD19" s="1006"/>
      <c r="CE19" s="1006"/>
      <c r="CF19" s="1006"/>
      <c r="CG19" s="1027"/>
      <c r="CH19" s="1002"/>
      <c r="CI19" s="1003"/>
      <c r="CJ19" s="1003"/>
      <c r="CK19" s="1003"/>
      <c r="CL19" s="1004"/>
      <c r="CM19" s="1002"/>
      <c r="CN19" s="1003"/>
      <c r="CO19" s="1003"/>
      <c r="CP19" s="1003"/>
      <c r="CQ19" s="1004"/>
      <c r="CR19" s="1002"/>
      <c r="CS19" s="1003"/>
      <c r="CT19" s="1003"/>
      <c r="CU19" s="1003"/>
      <c r="CV19" s="1004"/>
      <c r="CW19" s="1002"/>
      <c r="CX19" s="1003"/>
      <c r="CY19" s="1003"/>
      <c r="CZ19" s="1003"/>
      <c r="DA19" s="1004"/>
      <c r="DB19" s="1002"/>
      <c r="DC19" s="1003"/>
      <c r="DD19" s="1003"/>
      <c r="DE19" s="1003"/>
      <c r="DF19" s="1004"/>
      <c r="DG19" s="1002"/>
      <c r="DH19" s="1003"/>
      <c r="DI19" s="1003"/>
      <c r="DJ19" s="1003"/>
      <c r="DK19" s="1004"/>
      <c r="DL19" s="1002"/>
      <c r="DM19" s="1003"/>
      <c r="DN19" s="1003"/>
      <c r="DO19" s="1003"/>
      <c r="DP19" s="1004"/>
      <c r="DQ19" s="1002"/>
      <c r="DR19" s="1003"/>
      <c r="DS19" s="1003"/>
      <c r="DT19" s="1003"/>
      <c r="DU19" s="1004"/>
      <c r="DV19" s="1005"/>
      <c r="DW19" s="1006"/>
      <c r="DX19" s="1006"/>
      <c r="DY19" s="1006"/>
      <c r="DZ19" s="1007"/>
      <c r="EA19" s="228"/>
    </row>
    <row r="20" spans="1:131" s="229" customFormat="1" ht="26.25" customHeight="1" x14ac:dyDescent="0.2">
      <c r="A20" s="232">
        <v>14</v>
      </c>
      <c r="B20" s="1043"/>
      <c r="C20" s="1044"/>
      <c r="D20" s="1044"/>
      <c r="E20" s="1044"/>
      <c r="F20" s="1044"/>
      <c r="G20" s="1044"/>
      <c r="H20" s="1044"/>
      <c r="I20" s="1044"/>
      <c r="J20" s="1044"/>
      <c r="K20" s="1044"/>
      <c r="L20" s="1044"/>
      <c r="M20" s="1044"/>
      <c r="N20" s="1044"/>
      <c r="O20" s="1044"/>
      <c r="P20" s="1045"/>
      <c r="Q20" s="1051"/>
      <c r="R20" s="1052"/>
      <c r="S20" s="1052"/>
      <c r="T20" s="1052"/>
      <c r="U20" s="1052"/>
      <c r="V20" s="1052"/>
      <c r="W20" s="1052"/>
      <c r="X20" s="1052"/>
      <c r="Y20" s="1052"/>
      <c r="Z20" s="1052"/>
      <c r="AA20" s="1052"/>
      <c r="AB20" s="1052"/>
      <c r="AC20" s="1052"/>
      <c r="AD20" s="1052"/>
      <c r="AE20" s="1053"/>
      <c r="AF20" s="1048"/>
      <c r="AG20" s="1049"/>
      <c r="AH20" s="1049"/>
      <c r="AI20" s="1049"/>
      <c r="AJ20" s="1050"/>
      <c r="AK20" s="1093"/>
      <c r="AL20" s="1094"/>
      <c r="AM20" s="1094"/>
      <c r="AN20" s="1094"/>
      <c r="AO20" s="1094"/>
      <c r="AP20" s="1094"/>
      <c r="AQ20" s="1094"/>
      <c r="AR20" s="1094"/>
      <c r="AS20" s="1094"/>
      <c r="AT20" s="1094"/>
      <c r="AU20" s="1095"/>
      <c r="AV20" s="1095"/>
      <c r="AW20" s="1095"/>
      <c r="AX20" s="1095"/>
      <c r="AY20" s="1096"/>
      <c r="AZ20" s="226"/>
      <c r="BA20" s="226"/>
      <c r="BB20" s="226"/>
      <c r="BC20" s="226"/>
      <c r="BD20" s="226"/>
      <c r="BE20" s="227"/>
      <c r="BF20" s="227"/>
      <c r="BG20" s="227"/>
      <c r="BH20" s="227"/>
      <c r="BI20" s="227"/>
      <c r="BJ20" s="227"/>
      <c r="BK20" s="227"/>
      <c r="BL20" s="227"/>
      <c r="BM20" s="227"/>
      <c r="BN20" s="227"/>
      <c r="BO20" s="227"/>
      <c r="BP20" s="227"/>
      <c r="BQ20" s="232">
        <v>14</v>
      </c>
      <c r="BR20" s="233"/>
      <c r="BS20" s="1005"/>
      <c r="BT20" s="1006"/>
      <c r="BU20" s="1006"/>
      <c r="BV20" s="1006"/>
      <c r="BW20" s="1006"/>
      <c r="BX20" s="1006"/>
      <c r="BY20" s="1006"/>
      <c r="BZ20" s="1006"/>
      <c r="CA20" s="1006"/>
      <c r="CB20" s="1006"/>
      <c r="CC20" s="1006"/>
      <c r="CD20" s="1006"/>
      <c r="CE20" s="1006"/>
      <c r="CF20" s="1006"/>
      <c r="CG20" s="1027"/>
      <c r="CH20" s="1002"/>
      <c r="CI20" s="1003"/>
      <c r="CJ20" s="1003"/>
      <c r="CK20" s="1003"/>
      <c r="CL20" s="1004"/>
      <c r="CM20" s="1002"/>
      <c r="CN20" s="1003"/>
      <c r="CO20" s="1003"/>
      <c r="CP20" s="1003"/>
      <c r="CQ20" s="1004"/>
      <c r="CR20" s="1002"/>
      <c r="CS20" s="1003"/>
      <c r="CT20" s="1003"/>
      <c r="CU20" s="1003"/>
      <c r="CV20" s="1004"/>
      <c r="CW20" s="1002"/>
      <c r="CX20" s="1003"/>
      <c r="CY20" s="1003"/>
      <c r="CZ20" s="1003"/>
      <c r="DA20" s="1004"/>
      <c r="DB20" s="1002"/>
      <c r="DC20" s="1003"/>
      <c r="DD20" s="1003"/>
      <c r="DE20" s="1003"/>
      <c r="DF20" s="1004"/>
      <c r="DG20" s="1002"/>
      <c r="DH20" s="1003"/>
      <c r="DI20" s="1003"/>
      <c r="DJ20" s="1003"/>
      <c r="DK20" s="1004"/>
      <c r="DL20" s="1002"/>
      <c r="DM20" s="1003"/>
      <c r="DN20" s="1003"/>
      <c r="DO20" s="1003"/>
      <c r="DP20" s="1004"/>
      <c r="DQ20" s="1002"/>
      <c r="DR20" s="1003"/>
      <c r="DS20" s="1003"/>
      <c r="DT20" s="1003"/>
      <c r="DU20" s="1004"/>
      <c r="DV20" s="1005"/>
      <c r="DW20" s="1006"/>
      <c r="DX20" s="1006"/>
      <c r="DY20" s="1006"/>
      <c r="DZ20" s="1007"/>
      <c r="EA20" s="228"/>
    </row>
    <row r="21" spans="1:131" s="229" customFormat="1" ht="26.25" customHeight="1" thickBot="1" x14ac:dyDescent="0.25">
      <c r="A21" s="232">
        <v>15</v>
      </c>
      <c r="B21" s="1043"/>
      <c r="C21" s="1044"/>
      <c r="D21" s="1044"/>
      <c r="E21" s="1044"/>
      <c r="F21" s="1044"/>
      <c r="G21" s="1044"/>
      <c r="H21" s="1044"/>
      <c r="I21" s="1044"/>
      <c r="J21" s="1044"/>
      <c r="K21" s="1044"/>
      <c r="L21" s="1044"/>
      <c r="M21" s="1044"/>
      <c r="N21" s="1044"/>
      <c r="O21" s="1044"/>
      <c r="P21" s="1045"/>
      <c r="Q21" s="1051"/>
      <c r="R21" s="1052"/>
      <c r="S21" s="1052"/>
      <c r="T21" s="1052"/>
      <c r="U21" s="1052"/>
      <c r="V21" s="1052"/>
      <c r="W21" s="1052"/>
      <c r="X21" s="1052"/>
      <c r="Y21" s="1052"/>
      <c r="Z21" s="1052"/>
      <c r="AA21" s="1052"/>
      <c r="AB21" s="1052"/>
      <c r="AC21" s="1052"/>
      <c r="AD21" s="1052"/>
      <c r="AE21" s="1053"/>
      <c r="AF21" s="1048"/>
      <c r="AG21" s="1049"/>
      <c r="AH21" s="1049"/>
      <c r="AI21" s="1049"/>
      <c r="AJ21" s="1050"/>
      <c r="AK21" s="1093"/>
      <c r="AL21" s="1094"/>
      <c r="AM21" s="1094"/>
      <c r="AN21" s="1094"/>
      <c r="AO21" s="1094"/>
      <c r="AP21" s="1094"/>
      <c r="AQ21" s="1094"/>
      <c r="AR21" s="1094"/>
      <c r="AS21" s="1094"/>
      <c r="AT21" s="1094"/>
      <c r="AU21" s="1095"/>
      <c r="AV21" s="1095"/>
      <c r="AW21" s="1095"/>
      <c r="AX21" s="1095"/>
      <c r="AY21" s="1096"/>
      <c r="AZ21" s="226"/>
      <c r="BA21" s="226"/>
      <c r="BB21" s="226"/>
      <c r="BC21" s="226"/>
      <c r="BD21" s="226"/>
      <c r="BE21" s="227"/>
      <c r="BF21" s="227"/>
      <c r="BG21" s="227"/>
      <c r="BH21" s="227"/>
      <c r="BI21" s="227"/>
      <c r="BJ21" s="227"/>
      <c r="BK21" s="227"/>
      <c r="BL21" s="227"/>
      <c r="BM21" s="227"/>
      <c r="BN21" s="227"/>
      <c r="BO21" s="227"/>
      <c r="BP21" s="227"/>
      <c r="BQ21" s="232">
        <v>15</v>
      </c>
      <c r="BR21" s="233"/>
      <c r="BS21" s="1005"/>
      <c r="BT21" s="1006"/>
      <c r="BU21" s="1006"/>
      <c r="BV21" s="1006"/>
      <c r="BW21" s="1006"/>
      <c r="BX21" s="1006"/>
      <c r="BY21" s="1006"/>
      <c r="BZ21" s="1006"/>
      <c r="CA21" s="1006"/>
      <c r="CB21" s="1006"/>
      <c r="CC21" s="1006"/>
      <c r="CD21" s="1006"/>
      <c r="CE21" s="1006"/>
      <c r="CF21" s="1006"/>
      <c r="CG21" s="1027"/>
      <c r="CH21" s="1002"/>
      <c r="CI21" s="1003"/>
      <c r="CJ21" s="1003"/>
      <c r="CK21" s="1003"/>
      <c r="CL21" s="1004"/>
      <c r="CM21" s="1002"/>
      <c r="CN21" s="1003"/>
      <c r="CO21" s="1003"/>
      <c r="CP21" s="1003"/>
      <c r="CQ21" s="1004"/>
      <c r="CR21" s="1002"/>
      <c r="CS21" s="1003"/>
      <c r="CT21" s="1003"/>
      <c r="CU21" s="1003"/>
      <c r="CV21" s="1004"/>
      <c r="CW21" s="1002"/>
      <c r="CX21" s="1003"/>
      <c r="CY21" s="1003"/>
      <c r="CZ21" s="1003"/>
      <c r="DA21" s="1004"/>
      <c r="DB21" s="1002"/>
      <c r="DC21" s="1003"/>
      <c r="DD21" s="1003"/>
      <c r="DE21" s="1003"/>
      <c r="DF21" s="1004"/>
      <c r="DG21" s="1002"/>
      <c r="DH21" s="1003"/>
      <c r="DI21" s="1003"/>
      <c r="DJ21" s="1003"/>
      <c r="DK21" s="1004"/>
      <c r="DL21" s="1002"/>
      <c r="DM21" s="1003"/>
      <c r="DN21" s="1003"/>
      <c r="DO21" s="1003"/>
      <c r="DP21" s="1004"/>
      <c r="DQ21" s="1002"/>
      <c r="DR21" s="1003"/>
      <c r="DS21" s="1003"/>
      <c r="DT21" s="1003"/>
      <c r="DU21" s="1004"/>
      <c r="DV21" s="1005"/>
      <c r="DW21" s="1006"/>
      <c r="DX21" s="1006"/>
      <c r="DY21" s="1006"/>
      <c r="DZ21" s="1007"/>
      <c r="EA21" s="228"/>
    </row>
    <row r="22" spans="1:131" s="229" customFormat="1" ht="26.25" customHeight="1" x14ac:dyDescent="0.2">
      <c r="A22" s="232">
        <v>16</v>
      </c>
      <c r="B22" s="1043"/>
      <c r="C22" s="1044"/>
      <c r="D22" s="1044"/>
      <c r="E22" s="1044"/>
      <c r="F22" s="1044"/>
      <c r="G22" s="1044"/>
      <c r="H22" s="1044"/>
      <c r="I22" s="1044"/>
      <c r="J22" s="1044"/>
      <c r="K22" s="1044"/>
      <c r="L22" s="1044"/>
      <c r="M22" s="1044"/>
      <c r="N22" s="1044"/>
      <c r="O22" s="1044"/>
      <c r="P22" s="1045"/>
      <c r="Q22" s="1086"/>
      <c r="R22" s="1087"/>
      <c r="S22" s="1087"/>
      <c r="T22" s="1087"/>
      <c r="U22" s="1087"/>
      <c r="V22" s="1087"/>
      <c r="W22" s="1087"/>
      <c r="X22" s="1087"/>
      <c r="Y22" s="1087"/>
      <c r="Z22" s="1087"/>
      <c r="AA22" s="1087"/>
      <c r="AB22" s="1087"/>
      <c r="AC22" s="1087"/>
      <c r="AD22" s="1087"/>
      <c r="AE22" s="1088"/>
      <c r="AF22" s="1048"/>
      <c r="AG22" s="1049"/>
      <c r="AH22" s="1049"/>
      <c r="AI22" s="1049"/>
      <c r="AJ22" s="1050"/>
      <c r="AK22" s="1089"/>
      <c r="AL22" s="1090"/>
      <c r="AM22" s="1090"/>
      <c r="AN22" s="1090"/>
      <c r="AO22" s="1090"/>
      <c r="AP22" s="1090"/>
      <c r="AQ22" s="1090"/>
      <c r="AR22" s="1090"/>
      <c r="AS22" s="1090"/>
      <c r="AT22" s="1090"/>
      <c r="AU22" s="1091"/>
      <c r="AV22" s="1091"/>
      <c r="AW22" s="1091"/>
      <c r="AX22" s="1091"/>
      <c r="AY22" s="1092"/>
      <c r="AZ22" s="1041" t="s">
        <v>388</v>
      </c>
      <c r="BA22" s="1041"/>
      <c r="BB22" s="1041"/>
      <c r="BC22" s="1041"/>
      <c r="BD22" s="1042"/>
      <c r="BE22" s="227"/>
      <c r="BF22" s="227"/>
      <c r="BG22" s="227"/>
      <c r="BH22" s="227"/>
      <c r="BI22" s="227"/>
      <c r="BJ22" s="227"/>
      <c r="BK22" s="227"/>
      <c r="BL22" s="227"/>
      <c r="BM22" s="227"/>
      <c r="BN22" s="227"/>
      <c r="BO22" s="227"/>
      <c r="BP22" s="227"/>
      <c r="BQ22" s="232">
        <v>16</v>
      </c>
      <c r="BR22" s="233"/>
      <c r="BS22" s="1005"/>
      <c r="BT22" s="1006"/>
      <c r="BU22" s="1006"/>
      <c r="BV22" s="1006"/>
      <c r="BW22" s="1006"/>
      <c r="BX22" s="1006"/>
      <c r="BY22" s="1006"/>
      <c r="BZ22" s="1006"/>
      <c r="CA22" s="1006"/>
      <c r="CB22" s="1006"/>
      <c r="CC22" s="1006"/>
      <c r="CD22" s="1006"/>
      <c r="CE22" s="1006"/>
      <c r="CF22" s="1006"/>
      <c r="CG22" s="1027"/>
      <c r="CH22" s="1002"/>
      <c r="CI22" s="1003"/>
      <c r="CJ22" s="1003"/>
      <c r="CK22" s="1003"/>
      <c r="CL22" s="1004"/>
      <c r="CM22" s="1002"/>
      <c r="CN22" s="1003"/>
      <c r="CO22" s="1003"/>
      <c r="CP22" s="1003"/>
      <c r="CQ22" s="1004"/>
      <c r="CR22" s="1002"/>
      <c r="CS22" s="1003"/>
      <c r="CT22" s="1003"/>
      <c r="CU22" s="1003"/>
      <c r="CV22" s="1004"/>
      <c r="CW22" s="1002"/>
      <c r="CX22" s="1003"/>
      <c r="CY22" s="1003"/>
      <c r="CZ22" s="1003"/>
      <c r="DA22" s="1004"/>
      <c r="DB22" s="1002"/>
      <c r="DC22" s="1003"/>
      <c r="DD22" s="1003"/>
      <c r="DE22" s="1003"/>
      <c r="DF22" s="1004"/>
      <c r="DG22" s="1002"/>
      <c r="DH22" s="1003"/>
      <c r="DI22" s="1003"/>
      <c r="DJ22" s="1003"/>
      <c r="DK22" s="1004"/>
      <c r="DL22" s="1002"/>
      <c r="DM22" s="1003"/>
      <c r="DN22" s="1003"/>
      <c r="DO22" s="1003"/>
      <c r="DP22" s="1004"/>
      <c r="DQ22" s="1002"/>
      <c r="DR22" s="1003"/>
      <c r="DS22" s="1003"/>
      <c r="DT22" s="1003"/>
      <c r="DU22" s="1004"/>
      <c r="DV22" s="1005"/>
      <c r="DW22" s="1006"/>
      <c r="DX22" s="1006"/>
      <c r="DY22" s="1006"/>
      <c r="DZ22" s="1007"/>
      <c r="EA22" s="228"/>
    </row>
    <row r="23" spans="1:131" s="229" customFormat="1" ht="26.25" customHeight="1" thickBot="1" x14ac:dyDescent="0.25">
      <c r="A23" s="234" t="s">
        <v>389</v>
      </c>
      <c r="B23" s="950" t="s">
        <v>390</v>
      </c>
      <c r="C23" s="951"/>
      <c r="D23" s="951"/>
      <c r="E23" s="951"/>
      <c r="F23" s="951"/>
      <c r="G23" s="951"/>
      <c r="H23" s="951"/>
      <c r="I23" s="951"/>
      <c r="J23" s="951"/>
      <c r="K23" s="951"/>
      <c r="L23" s="951"/>
      <c r="M23" s="951"/>
      <c r="N23" s="951"/>
      <c r="O23" s="951"/>
      <c r="P23" s="961"/>
      <c r="Q23" s="1080">
        <v>1950</v>
      </c>
      <c r="R23" s="1074"/>
      <c r="S23" s="1074"/>
      <c r="T23" s="1074"/>
      <c r="U23" s="1074"/>
      <c r="V23" s="1074">
        <v>1810</v>
      </c>
      <c r="W23" s="1074"/>
      <c r="X23" s="1074"/>
      <c r="Y23" s="1074"/>
      <c r="Z23" s="1074"/>
      <c r="AA23" s="1074">
        <v>140</v>
      </c>
      <c r="AB23" s="1074"/>
      <c r="AC23" s="1074"/>
      <c r="AD23" s="1074"/>
      <c r="AE23" s="1081"/>
      <c r="AF23" s="1082">
        <v>100</v>
      </c>
      <c r="AG23" s="1074"/>
      <c r="AH23" s="1074"/>
      <c r="AI23" s="1074"/>
      <c r="AJ23" s="1083"/>
      <c r="AK23" s="1084"/>
      <c r="AL23" s="1085"/>
      <c r="AM23" s="1085"/>
      <c r="AN23" s="1085"/>
      <c r="AO23" s="1085"/>
      <c r="AP23" s="1074">
        <v>496</v>
      </c>
      <c r="AQ23" s="1074"/>
      <c r="AR23" s="1074"/>
      <c r="AS23" s="1074"/>
      <c r="AT23" s="1074"/>
      <c r="AU23" s="1075"/>
      <c r="AV23" s="1075"/>
      <c r="AW23" s="1075"/>
      <c r="AX23" s="1075"/>
      <c r="AY23" s="1076"/>
      <c r="AZ23" s="1077" t="s">
        <v>144</v>
      </c>
      <c r="BA23" s="1078"/>
      <c r="BB23" s="1078"/>
      <c r="BC23" s="1078"/>
      <c r="BD23" s="1079"/>
      <c r="BE23" s="227"/>
      <c r="BF23" s="227"/>
      <c r="BG23" s="227"/>
      <c r="BH23" s="227"/>
      <c r="BI23" s="227"/>
      <c r="BJ23" s="227"/>
      <c r="BK23" s="227"/>
      <c r="BL23" s="227"/>
      <c r="BM23" s="227"/>
      <c r="BN23" s="227"/>
      <c r="BO23" s="227"/>
      <c r="BP23" s="227"/>
      <c r="BQ23" s="232">
        <v>17</v>
      </c>
      <c r="BR23" s="233"/>
      <c r="BS23" s="1005"/>
      <c r="BT23" s="1006"/>
      <c r="BU23" s="1006"/>
      <c r="BV23" s="1006"/>
      <c r="BW23" s="1006"/>
      <c r="BX23" s="1006"/>
      <c r="BY23" s="1006"/>
      <c r="BZ23" s="1006"/>
      <c r="CA23" s="1006"/>
      <c r="CB23" s="1006"/>
      <c r="CC23" s="1006"/>
      <c r="CD23" s="1006"/>
      <c r="CE23" s="1006"/>
      <c r="CF23" s="1006"/>
      <c r="CG23" s="1027"/>
      <c r="CH23" s="1002"/>
      <c r="CI23" s="1003"/>
      <c r="CJ23" s="1003"/>
      <c r="CK23" s="1003"/>
      <c r="CL23" s="1004"/>
      <c r="CM23" s="1002"/>
      <c r="CN23" s="1003"/>
      <c r="CO23" s="1003"/>
      <c r="CP23" s="1003"/>
      <c r="CQ23" s="1004"/>
      <c r="CR23" s="1002"/>
      <c r="CS23" s="1003"/>
      <c r="CT23" s="1003"/>
      <c r="CU23" s="1003"/>
      <c r="CV23" s="1004"/>
      <c r="CW23" s="1002"/>
      <c r="CX23" s="1003"/>
      <c r="CY23" s="1003"/>
      <c r="CZ23" s="1003"/>
      <c r="DA23" s="1004"/>
      <c r="DB23" s="1002"/>
      <c r="DC23" s="1003"/>
      <c r="DD23" s="1003"/>
      <c r="DE23" s="1003"/>
      <c r="DF23" s="1004"/>
      <c r="DG23" s="1002"/>
      <c r="DH23" s="1003"/>
      <c r="DI23" s="1003"/>
      <c r="DJ23" s="1003"/>
      <c r="DK23" s="1004"/>
      <c r="DL23" s="1002"/>
      <c r="DM23" s="1003"/>
      <c r="DN23" s="1003"/>
      <c r="DO23" s="1003"/>
      <c r="DP23" s="1004"/>
      <c r="DQ23" s="1002"/>
      <c r="DR23" s="1003"/>
      <c r="DS23" s="1003"/>
      <c r="DT23" s="1003"/>
      <c r="DU23" s="1004"/>
      <c r="DV23" s="1005"/>
      <c r="DW23" s="1006"/>
      <c r="DX23" s="1006"/>
      <c r="DY23" s="1006"/>
      <c r="DZ23" s="1007"/>
      <c r="EA23" s="228"/>
    </row>
    <row r="24" spans="1:131" s="229" customFormat="1" ht="26.25" customHeight="1" x14ac:dyDescent="0.2">
      <c r="A24" s="1073" t="s">
        <v>391</v>
      </c>
      <c r="B24" s="1073"/>
      <c r="C24" s="1073"/>
      <c r="D24" s="1073"/>
      <c r="E24" s="1073"/>
      <c r="F24" s="1073"/>
      <c r="G24" s="1073"/>
      <c r="H24" s="1073"/>
      <c r="I24" s="1073"/>
      <c r="J24" s="1073"/>
      <c r="K24" s="1073"/>
      <c r="L24" s="1073"/>
      <c r="M24" s="1073"/>
      <c r="N24" s="1073"/>
      <c r="O24" s="1073"/>
      <c r="P24" s="1073"/>
      <c r="Q24" s="1073"/>
      <c r="R24" s="1073"/>
      <c r="S24" s="1073"/>
      <c r="T24" s="1073"/>
      <c r="U24" s="1073"/>
      <c r="V24" s="1073"/>
      <c r="W24" s="1073"/>
      <c r="X24" s="1073"/>
      <c r="Y24" s="1073"/>
      <c r="Z24" s="1073"/>
      <c r="AA24" s="1073"/>
      <c r="AB24" s="1073"/>
      <c r="AC24" s="1073"/>
      <c r="AD24" s="1073"/>
      <c r="AE24" s="1073"/>
      <c r="AF24" s="1073"/>
      <c r="AG24" s="1073"/>
      <c r="AH24" s="1073"/>
      <c r="AI24" s="1073"/>
      <c r="AJ24" s="1073"/>
      <c r="AK24" s="1073"/>
      <c r="AL24" s="1073"/>
      <c r="AM24" s="1073"/>
      <c r="AN24" s="1073"/>
      <c r="AO24" s="1073"/>
      <c r="AP24" s="1073"/>
      <c r="AQ24" s="1073"/>
      <c r="AR24" s="1073"/>
      <c r="AS24" s="1073"/>
      <c r="AT24" s="1073"/>
      <c r="AU24" s="1073"/>
      <c r="AV24" s="1073"/>
      <c r="AW24" s="1073"/>
      <c r="AX24" s="1073"/>
      <c r="AY24" s="1073"/>
      <c r="AZ24" s="226"/>
      <c r="BA24" s="226"/>
      <c r="BB24" s="226"/>
      <c r="BC24" s="226"/>
      <c r="BD24" s="226"/>
      <c r="BE24" s="227"/>
      <c r="BF24" s="227"/>
      <c r="BG24" s="227"/>
      <c r="BH24" s="227"/>
      <c r="BI24" s="227"/>
      <c r="BJ24" s="227"/>
      <c r="BK24" s="227"/>
      <c r="BL24" s="227"/>
      <c r="BM24" s="227"/>
      <c r="BN24" s="227"/>
      <c r="BO24" s="227"/>
      <c r="BP24" s="227"/>
      <c r="BQ24" s="232">
        <v>18</v>
      </c>
      <c r="BR24" s="233"/>
      <c r="BS24" s="1005"/>
      <c r="BT24" s="1006"/>
      <c r="BU24" s="1006"/>
      <c r="BV24" s="1006"/>
      <c r="BW24" s="1006"/>
      <c r="BX24" s="1006"/>
      <c r="BY24" s="1006"/>
      <c r="BZ24" s="1006"/>
      <c r="CA24" s="1006"/>
      <c r="CB24" s="1006"/>
      <c r="CC24" s="1006"/>
      <c r="CD24" s="1006"/>
      <c r="CE24" s="1006"/>
      <c r="CF24" s="1006"/>
      <c r="CG24" s="1027"/>
      <c r="CH24" s="1002"/>
      <c r="CI24" s="1003"/>
      <c r="CJ24" s="1003"/>
      <c r="CK24" s="1003"/>
      <c r="CL24" s="1004"/>
      <c r="CM24" s="1002"/>
      <c r="CN24" s="1003"/>
      <c r="CO24" s="1003"/>
      <c r="CP24" s="1003"/>
      <c r="CQ24" s="1004"/>
      <c r="CR24" s="1002"/>
      <c r="CS24" s="1003"/>
      <c r="CT24" s="1003"/>
      <c r="CU24" s="1003"/>
      <c r="CV24" s="1004"/>
      <c r="CW24" s="1002"/>
      <c r="CX24" s="1003"/>
      <c r="CY24" s="1003"/>
      <c r="CZ24" s="1003"/>
      <c r="DA24" s="1004"/>
      <c r="DB24" s="1002"/>
      <c r="DC24" s="1003"/>
      <c r="DD24" s="1003"/>
      <c r="DE24" s="1003"/>
      <c r="DF24" s="1004"/>
      <c r="DG24" s="1002"/>
      <c r="DH24" s="1003"/>
      <c r="DI24" s="1003"/>
      <c r="DJ24" s="1003"/>
      <c r="DK24" s="1004"/>
      <c r="DL24" s="1002"/>
      <c r="DM24" s="1003"/>
      <c r="DN24" s="1003"/>
      <c r="DO24" s="1003"/>
      <c r="DP24" s="1004"/>
      <c r="DQ24" s="1002"/>
      <c r="DR24" s="1003"/>
      <c r="DS24" s="1003"/>
      <c r="DT24" s="1003"/>
      <c r="DU24" s="1004"/>
      <c r="DV24" s="1005"/>
      <c r="DW24" s="1006"/>
      <c r="DX24" s="1006"/>
      <c r="DY24" s="1006"/>
      <c r="DZ24" s="1007"/>
      <c r="EA24" s="228"/>
    </row>
    <row r="25" spans="1:131" ht="26.25" customHeight="1" thickBot="1" x14ac:dyDescent="0.25">
      <c r="A25" s="1072" t="s">
        <v>392</v>
      </c>
      <c r="B25" s="1072"/>
      <c r="C25" s="1072"/>
      <c r="D25" s="1072"/>
      <c r="E25" s="1072"/>
      <c r="F25" s="1072"/>
      <c r="G25" s="1072"/>
      <c r="H25" s="1072"/>
      <c r="I25" s="1072"/>
      <c r="J25" s="1072"/>
      <c r="K25" s="1072"/>
      <c r="L25" s="1072"/>
      <c r="M25" s="1072"/>
      <c r="N25" s="1072"/>
      <c r="O25" s="1072"/>
      <c r="P25" s="1072"/>
      <c r="Q25" s="1072"/>
      <c r="R25" s="1072"/>
      <c r="S25" s="1072"/>
      <c r="T25" s="1072"/>
      <c r="U25" s="1072"/>
      <c r="V25" s="1072"/>
      <c r="W25" s="1072"/>
      <c r="X25" s="1072"/>
      <c r="Y25" s="1072"/>
      <c r="Z25" s="1072"/>
      <c r="AA25" s="1072"/>
      <c r="AB25" s="1072"/>
      <c r="AC25" s="1072"/>
      <c r="AD25" s="1072"/>
      <c r="AE25" s="1072"/>
      <c r="AF25" s="1072"/>
      <c r="AG25" s="1072"/>
      <c r="AH25" s="1072"/>
      <c r="AI25" s="1072"/>
      <c r="AJ25" s="1072"/>
      <c r="AK25" s="1072"/>
      <c r="AL25" s="1072"/>
      <c r="AM25" s="1072"/>
      <c r="AN25" s="1072"/>
      <c r="AO25" s="1072"/>
      <c r="AP25" s="1072"/>
      <c r="AQ25" s="1072"/>
      <c r="AR25" s="1072"/>
      <c r="AS25" s="1072"/>
      <c r="AT25" s="1072"/>
      <c r="AU25" s="1072"/>
      <c r="AV25" s="1072"/>
      <c r="AW25" s="1072"/>
      <c r="AX25" s="1072"/>
      <c r="AY25" s="1072"/>
      <c r="AZ25" s="1072"/>
      <c r="BA25" s="1072"/>
      <c r="BB25" s="1072"/>
      <c r="BC25" s="1072"/>
      <c r="BD25" s="1072"/>
      <c r="BE25" s="1072"/>
      <c r="BF25" s="1072"/>
      <c r="BG25" s="1072"/>
      <c r="BH25" s="1072"/>
      <c r="BI25" s="1072"/>
      <c r="BJ25" s="226"/>
      <c r="BK25" s="226"/>
      <c r="BL25" s="226"/>
      <c r="BM25" s="226"/>
      <c r="BN25" s="226"/>
      <c r="BO25" s="235"/>
      <c r="BP25" s="235"/>
      <c r="BQ25" s="232">
        <v>19</v>
      </c>
      <c r="BR25" s="233"/>
      <c r="BS25" s="1005"/>
      <c r="BT25" s="1006"/>
      <c r="BU25" s="1006"/>
      <c r="BV25" s="1006"/>
      <c r="BW25" s="1006"/>
      <c r="BX25" s="1006"/>
      <c r="BY25" s="1006"/>
      <c r="BZ25" s="1006"/>
      <c r="CA25" s="1006"/>
      <c r="CB25" s="1006"/>
      <c r="CC25" s="1006"/>
      <c r="CD25" s="1006"/>
      <c r="CE25" s="1006"/>
      <c r="CF25" s="1006"/>
      <c r="CG25" s="1027"/>
      <c r="CH25" s="1002"/>
      <c r="CI25" s="1003"/>
      <c r="CJ25" s="1003"/>
      <c r="CK25" s="1003"/>
      <c r="CL25" s="1004"/>
      <c r="CM25" s="1002"/>
      <c r="CN25" s="1003"/>
      <c r="CO25" s="1003"/>
      <c r="CP25" s="1003"/>
      <c r="CQ25" s="1004"/>
      <c r="CR25" s="1002"/>
      <c r="CS25" s="1003"/>
      <c r="CT25" s="1003"/>
      <c r="CU25" s="1003"/>
      <c r="CV25" s="1004"/>
      <c r="CW25" s="1002"/>
      <c r="CX25" s="1003"/>
      <c r="CY25" s="1003"/>
      <c r="CZ25" s="1003"/>
      <c r="DA25" s="1004"/>
      <c r="DB25" s="1002"/>
      <c r="DC25" s="1003"/>
      <c r="DD25" s="1003"/>
      <c r="DE25" s="1003"/>
      <c r="DF25" s="1004"/>
      <c r="DG25" s="1002"/>
      <c r="DH25" s="1003"/>
      <c r="DI25" s="1003"/>
      <c r="DJ25" s="1003"/>
      <c r="DK25" s="1004"/>
      <c r="DL25" s="1002"/>
      <c r="DM25" s="1003"/>
      <c r="DN25" s="1003"/>
      <c r="DO25" s="1003"/>
      <c r="DP25" s="1004"/>
      <c r="DQ25" s="1002"/>
      <c r="DR25" s="1003"/>
      <c r="DS25" s="1003"/>
      <c r="DT25" s="1003"/>
      <c r="DU25" s="1004"/>
      <c r="DV25" s="1005"/>
      <c r="DW25" s="1006"/>
      <c r="DX25" s="1006"/>
      <c r="DY25" s="1006"/>
      <c r="DZ25" s="1007"/>
      <c r="EA25" s="224"/>
    </row>
    <row r="26" spans="1:131" ht="26.25" customHeight="1" x14ac:dyDescent="0.2">
      <c r="A26" s="1008" t="s">
        <v>368</v>
      </c>
      <c r="B26" s="1009"/>
      <c r="C26" s="1009"/>
      <c r="D26" s="1009"/>
      <c r="E26" s="1009"/>
      <c r="F26" s="1009"/>
      <c r="G26" s="1009"/>
      <c r="H26" s="1009"/>
      <c r="I26" s="1009"/>
      <c r="J26" s="1009"/>
      <c r="K26" s="1009"/>
      <c r="L26" s="1009"/>
      <c r="M26" s="1009"/>
      <c r="N26" s="1009"/>
      <c r="O26" s="1009"/>
      <c r="P26" s="1010"/>
      <c r="Q26" s="1014" t="s">
        <v>393</v>
      </c>
      <c r="R26" s="1015"/>
      <c r="S26" s="1015"/>
      <c r="T26" s="1015"/>
      <c r="U26" s="1016"/>
      <c r="V26" s="1014" t="s">
        <v>394</v>
      </c>
      <c r="W26" s="1015"/>
      <c r="X26" s="1015"/>
      <c r="Y26" s="1015"/>
      <c r="Z26" s="1016"/>
      <c r="AA26" s="1014" t="s">
        <v>395</v>
      </c>
      <c r="AB26" s="1015"/>
      <c r="AC26" s="1015"/>
      <c r="AD26" s="1015"/>
      <c r="AE26" s="1015"/>
      <c r="AF26" s="1068" t="s">
        <v>396</v>
      </c>
      <c r="AG26" s="1021"/>
      <c r="AH26" s="1021"/>
      <c r="AI26" s="1021"/>
      <c r="AJ26" s="1069"/>
      <c r="AK26" s="1015" t="s">
        <v>397</v>
      </c>
      <c r="AL26" s="1015"/>
      <c r="AM26" s="1015"/>
      <c r="AN26" s="1015"/>
      <c r="AO26" s="1016"/>
      <c r="AP26" s="1014" t="s">
        <v>398</v>
      </c>
      <c r="AQ26" s="1015"/>
      <c r="AR26" s="1015"/>
      <c r="AS26" s="1015"/>
      <c r="AT26" s="1016"/>
      <c r="AU26" s="1014" t="s">
        <v>399</v>
      </c>
      <c r="AV26" s="1015"/>
      <c r="AW26" s="1015"/>
      <c r="AX26" s="1015"/>
      <c r="AY26" s="1016"/>
      <c r="AZ26" s="1014" t="s">
        <v>400</v>
      </c>
      <c r="BA26" s="1015"/>
      <c r="BB26" s="1015"/>
      <c r="BC26" s="1015"/>
      <c r="BD26" s="1016"/>
      <c r="BE26" s="1014" t="s">
        <v>375</v>
      </c>
      <c r="BF26" s="1015"/>
      <c r="BG26" s="1015"/>
      <c r="BH26" s="1015"/>
      <c r="BI26" s="1028"/>
      <c r="BJ26" s="226"/>
      <c r="BK26" s="226"/>
      <c r="BL26" s="226"/>
      <c r="BM26" s="226"/>
      <c r="BN26" s="226"/>
      <c r="BO26" s="235"/>
      <c r="BP26" s="235"/>
      <c r="BQ26" s="232">
        <v>20</v>
      </c>
      <c r="BR26" s="233"/>
      <c r="BS26" s="1005"/>
      <c r="BT26" s="1006"/>
      <c r="BU26" s="1006"/>
      <c r="BV26" s="1006"/>
      <c r="BW26" s="1006"/>
      <c r="BX26" s="1006"/>
      <c r="BY26" s="1006"/>
      <c r="BZ26" s="1006"/>
      <c r="CA26" s="1006"/>
      <c r="CB26" s="1006"/>
      <c r="CC26" s="1006"/>
      <c r="CD26" s="1006"/>
      <c r="CE26" s="1006"/>
      <c r="CF26" s="1006"/>
      <c r="CG26" s="1027"/>
      <c r="CH26" s="1002"/>
      <c r="CI26" s="1003"/>
      <c r="CJ26" s="1003"/>
      <c r="CK26" s="1003"/>
      <c r="CL26" s="1004"/>
      <c r="CM26" s="1002"/>
      <c r="CN26" s="1003"/>
      <c r="CO26" s="1003"/>
      <c r="CP26" s="1003"/>
      <c r="CQ26" s="1004"/>
      <c r="CR26" s="1002"/>
      <c r="CS26" s="1003"/>
      <c r="CT26" s="1003"/>
      <c r="CU26" s="1003"/>
      <c r="CV26" s="1004"/>
      <c r="CW26" s="1002"/>
      <c r="CX26" s="1003"/>
      <c r="CY26" s="1003"/>
      <c r="CZ26" s="1003"/>
      <c r="DA26" s="1004"/>
      <c r="DB26" s="1002"/>
      <c r="DC26" s="1003"/>
      <c r="DD26" s="1003"/>
      <c r="DE26" s="1003"/>
      <c r="DF26" s="1004"/>
      <c r="DG26" s="1002"/>
      <c r="DH26" s="1003"/>
      <c r="DI26" s="1003"/>
      <c r="DJ26" s="1003"/>
      <c r="DK26" s="1004"/>
      <c r="DL26" s="1002"/>
      <c r="DM26" s="1003"/>
      <c r="DN26" s="1003"/>
      <c r="DO26" s="1003"/>
      <c r="DP26" s="1004"/>
      <c r="DQ26" s="1002"/>
      <c r="DR26" s="1003"/>
      <c r="DS26" s="1003"/>
      <c r="DT26" s="1003"/>
      <c r="DU26" s="1004"/>
      <c r="DV26" s="1005"/>
      <c r="DW26" s="1006"/>
      <c r="DX26" s="1006"/>
      <c r="DY26" s="1006"/>
      <c r="DZ26" s="1007"/>
      <c r="EA26" s="224"/>
    </row>
    <row r="27" spans="1:131" ht="26.25" customHeight="1" thickBot="1" x14ac:dyDescent="0.25">
      <c r="A27" s="1011"/>
      <c r="B27" s="1012"/>
      <c r="C27" s="1012"/>
      <c r="D27" s="1012"/>
      <c r="E27" s="1012"/>
      <c r="F27" s="1012"/>
      <c r="G27" s="1012"/>
      <c r="H27" s="1012"/>
      <c r="I27" s="1012"/>
      <c r="J27" s="1012"/>
      <c r="K27" s="1012"/>
      <c r="L27" s="1012"/>
      <c r="M27" s="1012"/>
      <c r="N27" s="1012"/>
      <c r="O27" s="1012"/>
      <c r="P27" s="1013"/>
      <c r="Q27" s="1017"/>
      <c r="R27" s="1018"/>
      <c r="S27" s="1018"/>
      <c r="T27" s="1018"/>
      <c r="U27" s="1019"/>
      <c r="V27" s="1017"/>
      <c r="W27" s="1018"/>
      <c r="X27" s="1018"/>
      <c r="Y27" s="1018"/>
      <c r="Z27" s="1019"/>
      <c r="AA27" s="1017"/>
      <c r="AB27" s="1018"/>
      <c r="AC27" s="1018"/>
      <c r="AD27" s="1018"/>
      <c r="AE27" s="1018"/>
      <c r="AF27" s="1070"/>
      <c r="AG27" s="1024"/>
      <c r="AH27" s="1024"/>
      <c r="AI27" s="1024"/>
      <c r="AJ27" s="1071"/>
      <c r="AK27" s="1018"/>
      <c r="AL27" s="1018"/>
      <c r="AM27" s="1018"/>
      <c r="AN27" s="1018"/>
      <c r="AO27" s="1019"/>
      <c r="AP27" s="1017"/>
      <c r="AQ27" s="1018"/>
      <c r="AR27" s="1018"/>
      <c r="AS27" s="1018"/>
      <c r="AT27" s="1019"/>
      <c r="AU27" s="1017"/>
      <c r="AV27" s="1018"/>
      <c r="AW27" s="1018"/>
      <c r="AX27" s="1018"/>
      <c r="AY27" s="1019"/>
      <c r="AZ27" s="1017"/>
      <c r="BA27" s="1018"/>
      <c r="BB27" s="1018"/>
      <c r="BC27" s="1018"/>
      <c r="BD27" s="1019"/>
      <c r="BE27" s="1017"/>
      <c r="BF27" s="1018"/>
      <c r="BG27" s="1018"/>
      <c r="BH27" s="1018"/>
      <c r="BI27" s="1029"/>
      <c r="BJ27" s="226"/>
      <c r="BK27" s="226"/>
      <c r="BL27" s="226"/>
      <c r="BM27" s="226"/>
      <c r="BN27" s="226"/>
      <c r="BO27" s="235"/>
      <c r="BP27" s="235"/>
      <c r="BQ27" s="232">
        <v>21</v>
      </c>
      <c r="BR27" s="233"/>
      <c r="BS27" s="1005"/>
      <c r="BT27" s="1006"/>
      <c r="BU27" s="1006"/>
      <c r="BV27" s="1006"/>
      <c r="BW27" s="1006"/>
      <c r="BX27" s="1006"/>
      <c r="BY27" s="1006"/>
      <c r="BZ27" s="1006"/>
      <c r="CA27" s="1006"/>
      <c r="CB27" s="1006"/>
      <c r="CC27" s="1006"/>
      <c r="CD27" s="1006"/>
      <c r="CE27" s="1006"/>
      <c r="CF27" s="1006"/>
      <c r="CG27" s="1027"/>
      <c r="CH27" s="1002"/>
      <c r="CI27" s="1003"/>
      <c r="CJ27" s="1003"/>
      <c r="CK27" s="1003"/>
      <c r="CL27" s="1004"/>
      <c r="CM27" s="1002"/>
      <c r="CN27" s="1003"/>
      <c r="CO27" s="1003"/>
      <c r="CP27" s="1003"/>
      <c r="CQ27" s="1004"/>
      <c r="CR27" s="1002"/>
      <c r="CS27" s="1003"/>
      <c r="CT27" s="1003"/>
      <c r="CU27" s="1003"/>
      <c r="CV27" s="1004"/>
      <c r="CW27" s="1002"/>
      <c r="CX27" s="1003"/>
      <c r="CY27" s="1003"/>
      <c r="CZ27" s="1003"/>
      <c r="DA27" s="1004"/>
      <c r="DB27" s="1002"/>
      <c r="DC27" s="1003"/>
      <c r="DD27" s="1003"/>
      <c r="DE27" s="1003"/>
      <c r="DF27" s="1004"/>
      <c r="DG27" s="1002"/>
      <c r="DH27" s="1003"/>
      <c r="DI27" s="1003"/>
      <c r="DJ27" s="1003"/>
      <c r="DK27" s="1004"/>
      <c r="DL27" s="1002"/>
      <c r="DM27" s="1003"/>
      <c r="DN27" s="1003"/>
      <c r="DO27" s="1003"/>
      <c r="DP27" s="1004"/>
      <c r="DQ27" s="1002"/>
      <c r="DR27" s="1003"/>
      <c r="DS27" s="1003"/>
      <c r="DT27" s="1003"/>
      <c r="DU27" s="1004"/>
      <c r="DV27" s="1005"/>
      <c r="DW27" s="1006"/>
      <c r="DX27" s="1006"/>
      <c r="DY27" s="1006"/>
      <c r="DZ27" s="1007"/>
      <c r="EA27" s="224"/>
    </row>
    <row r="28" spans="1:131" ht="26.25" customHeight="1" thickTop="1" x14ac:dyDescent="0.2">
      <c r="A28" s="236">
        <v>1</v>
      </c>
      <c r="B28" s="1060" t="s">
        <v>401</v>
      </c>
      <c r="C28" s="1061"/>
      <c r="D28" s="1061"/>
      <c r="E28" s="1061"/>
      <c r="F28" s="1061"/>
      <c r="G28" s="1061"/>
      <c r="H28" s="1061"/>
      <c r="I28" s="1061"/>
      <c r="J28" s="1061"/>
      <c r="K28" s="1061"/>
      <c r="L28" s="1061"/>
      <c r="M28" s="1061"/>
      <c r="N28" s="1061"/>
      <c r="O28" s="1061"/>
      <c r="P28" s="1062"/>
      <c r="Q28" s="1063">
        <v>176</v>
      </c>
      <c r="R28" s="1064"/>
      <c r="S28" s="1064"/>
      <c r="T28" s="1064"/>
      <c r="U28" s="1064"/>
      <c r="V28" s="1064">
        <v>168</v>
      </c>
      <c r="W28" s="1064"/>
      <c r="X28" s="1064"/>
      <c r="Y28" s="1064"/>
      <c r="Z28" s="1064"/>
      <c r="AA28" s="1064">
        <v>8</v>
      </c>
      <c r="AB28" s="1064"/>
      <c r="AC28" s="1064"/>
      <c r="AD28" s="1064"/>
      <c r="AE28" s="1065"/>
      <c r="AF28" s="1066">
        <v>8</v>
      </c>
      <c r="AG28" s="1064"/>
      <c r="AH28" s="1064"/>
      <c r="AI28" s="1064"/>
      <c r="AJ28" s="1067"/>
      <c r="AK28" s="1055">
        <v>21</v>
      </c>
      <c r="AL28" s="1056"/>
      <c r="AM28" s="1056"/>
      <c r="AN28" s="1056"/>
      <c r="AO28" s="1056"/>
      <c r="AP28" s="1056" t="s">
        <v>596</v>
      </c>
      <c r="AQ28" s="1056"/>
      <c r="AR28" s="1056"/>
      <c r="AS28" s="1056"/>
      <c r="AT28" s="1056"/>
      <c r="AU28" s="1056" t="s">
        <v>600</v>
      </c>
      <c r="AV28" s="1056"/>
      <c r="AW28" s="1056"/>
      <c r="AX28" s="1056"/>
      <c r="AY28" s="1056"/>
      <c r="AZ28" s="1057" t="s">
        <v>600</v>
      </c>
      <c r="BA28" s="1057"/>
      <c r="BB28" s="1057"/>
      <c r="BC28" s="1057"/>
      <c r="BD28" s="1057"/>
      <c r="BE28" s="1058"/>
      <c r="BF28" s="1058"/>
      <c r="BG28" s="1058"/>
      <c r="BH28" s="1058"/>
      <c r="BI28" s="1059"/>
      <c r="BJ28" s="226"/>
      <c r="BK28" s="226"/>
      <c r="BL28" s="226"/>
      <c r="BM28" s="226"/>
      <c r="BN28" s="226"/>
      <c r="BO28" s="235"/>
      <c r="BP28" s="235"/>
      <c r="BQ28" s="232">
        <v>22</v>
      </c>
      <c r="BR28" s="233"/>
      <c r="BS28" s="1005"/>
      <c r="BT28" s="1006"/>
      <c r="BU28" s="1006"/>
      <c r="BV28" s="1006"/>
      <c r="BW28" s="1006"/>
      <c r="BX28" s="1006"/>
      <c r="BY28" s="1006"/>
      <c r="BZ28" s="1006"/>
      <c r="CA28" s="1006"/>
      <c r="CB28" s="1006"/>
      <c r="CC28" s="1006"/>
      <c r="CD28" s="1006"/>
      <c r="CE28" s="1006"/>
      <c r="CF28" s="1006"/>
      <c r="CG28" s="1027"/>
      <c r="CH28" s="1002"/>
      <c r="CI28" s="1003"/>
      <c r="CJ28" s="1003"/>
      <c r="CK28" s="1003"/>
      <c r="CL28" s="1004"/>
      <c r="CM28" s="1002"/>
      <c r="CN28" s="1003"/>
      <c r="CO28" s="1003"/>
      <c r="CP28" s="1003"/>
      <c r="CQ28" s="1004"/>
      <c r="CR28" s="1002"/>
      <c r="CS28" s="1003"/>
      <c r="CT28" s="1003"/>
      <c r="CU28" s="1003"/>
      <c r="CV28" s="1004"/>
      <c r="CW28" s="1002"/>
      <c r="CX28" s="1003"/>
      <c r="CY28" s="1003"/>
      <c r="CZ28" s="1003"/>
      <c r="DA28" s="1004"/>
      <c r="DB28" s="1002"/>
      <c r="DC28" s="1003"/>
      <c r="DD28" s="1003"/>
      <c r="DE28" s="1003"/>
      <c r="DF28" s="1004"/>
      <c r="DG28" s="1002"/>
      <c r="DH28" s="1003"/>
      <c r="DI28" s="1003"/>
      <c r="DJ28" s="1003"/>
      <c r="DK28" s="1004"/>
      <c r="DL28" s="1002"/>
      <c r="DM28" s="1003"/>
      <c r="DN28" s="1003"/>
      <c r="DO28" s="1003"/>
      <c r="DP28" s="1004"/>
      <c r="DQ28" s="1002"/>
      <c r="DR28" s="1003"/>
      <c r="DS28" s="1003"/>
      <c r="DT28" s="1003"/>
      <c r="DU28" s="1004"/>
      <c r="DV28" s="1005"/>
      <c r="DW28" s="1006"/>
      <c r="DX28" s="1006"/>
      <c r="DY28" s="1006"/>
      <c r="DZ28" s="1007"/>
      <c r="EA28" s="224"/>
    </row>
    <row r="29" spans="1:131" ht="26.25" customHeight="1" x14ac:dyDescent="0.2">
      <c r="A29" s="236">
        <v>2</v>
      </c>
      <c r="B29" s="1043" t="s">
        <v>402</v>
      </c>
      <c r="C29" s="1044"/>
      <c r="D29" s="1044"/>
      <c r="E29" s="1044"/>
      <c r="F29" s="1044"/>
      <c r="G29" s="1044"/>
      <c r="H29" s="1044"/>
      <c r="I29" s="1044"/>
      <c r="J29" s="1044"/>
      <c r="K29" s="1044"/>
      <c r="L29" s="1044"/>
      <c r="M29" s="1044"/>
      <c r="N29" s="1044"/>
      <c r="O29" s="1044"/>
      <c r="P29" s="1045"/>
      <c r="Q29" s="1051">
        <v>13</v>
      </c>
      <c r="R29" s="1052"/>
      <c r="S29" s="1052"/>
      <c r="T29" s="1052"/>
      <c r="U29" s="1052"/>
      <c r="V29" s="1052">
        <v>11</v>
      </c>
      <c r="W29" s="1052"/>
      <c r="X29" s="1052"/>
      <c r="Y29" s="1052"/>
      <c r="Z29" s="1052"/>
      <c r="AA29" s="1052">
        <v>2</v>
      </c>
      <c r="AB29" s="1052"/>
      <c r="AC29" s="1052"/>
      <c r="AD29" s="1052"/>
      <c r="AE29" s="1053"/>
      <c r="AF29" s="1048">
        <v>2</v>
      </c>
      <c r="AG29" s="1049"/>
      <c r="AH29" s="1049"/>
      <c r="AI29" s="1049"/>
      <c r="AJ29" s="1050"/>
      <c r="AK29" s="993">
        <v>4</v>
      </c>
      <c r="AL29" s="984"/>
      <c r="AM29" s="984"/>
      <c r="AN29" s="984"/>
      <c r="AO29" s="984"/>
      <c r="AP29" s="984" t="s">
        <v>599</v>
      </c>
      <c r="AQ29" s="984"/>
      <c r="AR29" s="984"/>
      <c r="AS29" s="984"/>
      <c r="AT29" s="984"/>
      <c r="AU29" s="984" t="s">
        <v>595</v>
      </c>
      <c r="AV29" s="984"/>
      <c r="AW29" s="984"/>
      <c r="AX29" s="984"/>
      <c r="AY29" s="984"/>
      <c r="AZ29" s="1054" t="s">
        <v>600</v>
      </c>
      <c r="BA29" s="1054"/>
      <c r="BB29" s="1054"/>
      <c r="BC29" s="1054"/>
      <c r="BD29" s="1054"/>
      <c r="BE29" s="985"/>
      <c r="BF29" s="985"/>
      <c r="BG29" s="985"/>
      <c r="BH29" s="985"/>
      <c r="BI29" s="986"/>
      <c r="BJ29" s="226"/>
      <c r="BK29" s="226"/>
      <c r="BL29" s="226"/>
      <c r="BM29" s="226"/>
      <c r="BN29" s="226"/>
      <c r="BO29" s="235"/>
      <c r="BP29" s="235"/>
      <c r="BQ29" s="232">
        <v>23</v>
      </c>
      <c r="BR29" s="233"/>
      <c r="BS29" s="1005"/>
      <c r="BT29" s="1006"/>
      <c r="BU29" s="1006"/>
      <c r="BV29" s="1006"/>
      <c r="BW29" s="1006"/>
      <c r="BX29" s="1006"/>
      <c r="BY29" s="1006"/>
      <c r="BZ29" s="1006"/>
      <c r="CA29" s="1006"/>
      <c r="CB29" s="1006"/>
      <c r="CC29" s="1006"/>
      <c r="CD29" s="1006"/>
      <c r="CE29" s="1006"/>
      <c r="CF29" s="1006"/>
      <c r="CG29" s="1027"/>
      <c r="CH29" s="1002"/>
      <c r="CI29" s="1003"/>
      <c r="CJ29" s="1003"/>
      <c r="CK29" s="1003"/>
      <c r="CL29" s="1004"/>
      <c r="CM29" s="1002"/>
      <c r="CN29" s="1003"/>
      <c r="CO29" s="1003"/>
      <c r="CP29" s="1003"/>
      <c r="CQ29" s="1004"/>
      <c r="CR29" s="1002"/>
      <c r="CS29" s="1003"/>
      <c r="CT29" s="1003"/>
      <c r="CU29" s="1003"/>
      <c r="CV29" s="1004"/>
      <c r="CW29" s="1002"/>
      <c r="CX29" s="1003"/>
      <c r="CY29" s="1003"/>
      <c r="CZ29" s="1003"/>
      <c r="DA29" s="1004"/>
      <c r="DB29" s="1002"/>
      <c r="DC29" s="1003"/>
      <c r="DD29" s="1003"/>
      <c r="DE29" s="1003"/>
      <c r="DF29" s="1004"/>
      <c r="DG29" s="1002"/>
      <c r="DH29" s="1003"/>
      <c r="DI29" s="1003"/>
      <c r="DJ29" s="1003"/>
      <c r="DK29" s="1004"/>
      <c r="DL29" s="1002"/>
      <c r="DM29" s="1003"/>
      <c r="DN29" s="1003"/>
      <c r="DO29" s="1003"/>
      <c r="DP29" s="1004"/>
      <c r="DQ29" s="1002"/>
      <c r="DR29" s="1003"/>
      <c r="DS29" s="1003"/>
      <c r="DT29" s="1003"/>
      <c r="DU29" s="1004"/>
      <c r="DV29" s="1005"/>
      <c r="DW29" s="1006"/>
      <c r="DX29" s="1006"/>
      <c r="DY29" s="1006"/>
      <c r="DZ29" s="1007"/>
      <c r="EA29" s="224"/>
    </row>
    <row r="30" spans="1:131" ht="26.25" customHeight="1" x14ac:dyDescent="0.2">
      <c r="A30" s="236">
        <v>3</v>
      </c>
      <c r="B30" s="1043" t="s">
        <v>403</v>
      </c>
      <c r="C30" s="1044"/>
      <c r="D30" s="1044"/>
      <c r="E30" s="1044"/>
      <c r="F30" s="1044"/>
      <c r="G30" s="1044"/>
      <c r="H30" s="1044"/>
      <c r="I30" s="1044"/>
      <c r="J30" s="1044"/>
      <c r="K30" s="1044"/>
      <c r="L30" s="1044"/>
      <c r="M30" s="1044"/>
      <c r="N30" s="1044"/>
      <c r="O30" s="1044"/>
      <c r="P30" s="1045"/>
      <c r="Q30" s="1051">
        <v>6</v>
      </c>
      <c r="R30" s="1052"/>
      <c r="S30" s="1052"/>
      <c r="T30" s="1052"/>
      <c r="U30" s="1052"/>
      <c r="V30" s="1052">
        <v>5</v>
      </c>
      <c r="W30" s="1052"/>
      <c r="X30" s="1052"/>
      <c r="Y30" s="1052"/>
      <c r="Z30" s="1052"/>
      <c r="AA30" s="1052">
        <v>1</v>
      </c>
      <c r="AB30" s="1052"/>
      <c r="AC30" s="1052"/>
      <c r="AD30" s="1052"/>
      <c r="AE30" s="1053"/>
      <c r="AF30" s="1048">
        <v>1</v>
      </c>
      <c r="AG30" s="1049"/>
      <c r="AH30" s="1049"/>
      <c r="AI30" s="1049"/>
      <c r="AJ30" s="1050"/>
      <c r="AK30" s="993">
        <v>3</v>
      </c>
      <c r="AL30" s="984"/>
      <c r="AM30" s="984"/>
      <c r="AN30" s="984"/>
      <c r="AO30" s="984"/>
      <c r="AP30" s="984" t="s">
        <v>599</v>
      </c>
      <c r="AQ30" s="984"/>
      <c r="AR30" s="984"/>
      <c r="AS30" s="984"/>
      <c r="AT30" s="984"/>
      <c r="AU30" s="984" t="s">
        <v>600</v>
      </c>
      <c r="AV30" s="984"/>
      <c r="AW30" s="984"/>
      <c r="AX30" s="984"/>
      <c r="AY30" s="984"/>
      <c r="AZ30" s="1054" t="s">
        <v>600</v>
      </c>
      <c r="BA30" s="1054"/>
      <c r="BB30" s="1054"/>
      <c r="BC30" s="1054"/>
      <c r="BD30" s="1054"/>
      <c r="BE30" s="985"/>
      <c r="BF30" s="985"/>
      <c r="BG30" s="985"/>
      <c r="BH30" s="985"/>
      <c r="BI30" s="986"/>
      <c r="BJ30" s="226"/>
      <c r="BK30" s="226"/>
      <c r="BL30" s="226"/>
      <c r="BM30" s="226"/>
      <c r="BN30" s="226"/>
      <c r="BO30" s="235"/>
      <c r="BP30" s="235"/>
      <c r="BQ30" s="232">
        <v>24</v>
      </c>
      <c r="BR30" s="233"/>
      <c r="BS30" s="1005"/>
      <c r="BT30" s="1006"/>
      <c r="BU30" s="1006"/>
      <c r="BV30" s="1006"/>
      <c r="BW30" s="1006"/>
      <c r="BX30" s="1006"/>
      <c r="BY30" s="1006"/>
      <c r="BZ30" s="1006"/>
      <c r="CA30" s="1006"/>
      <c r="CB30" s="1006"/>
      <c r="CC30" s="1006"/>
      <c r="CD30" s="1006"/>
      <c r="CE30" s="1006"/>
      <c r="CF30" s="1006"/>
      <c r="CG30" s="1027"/>
      <c r="CH30" s="1002"/>
      <c r="CI30" s="1003"/>
      <c r="CJ30" s="1003"/>
      <c r="CK30" s="1003"/>
      <c r="CL30" s="1004"/>
      <c r="CM30" s="1002"/>
      <c r="CN30" s="1003"/>
      <c r="CO30" s="1003"/>
      <c r="CP30" s="1003"/>
      <c r="CQ30" s="1004"/>
      <c r="CR30" s="1002"/>
      <c r="CS30" s="1003"/>
      <c r="CT30" s="1003"/>
      <c r="CU30" s="1003"/>
      <c r="CV30" s="1004"/>
      <c r="CW30" s="1002"/>
      <c r="CX30" s="1003"/>
      <c r="CY30" s="1003"/>
      <c r="CZ30" s="1003"/>
      <c r="DA30" s="1004"/>
      <c r="DB30" s="1002"/>
      <c r="DC30" s="1003"/>
      <c r="DD30" s="1003"/>
      <c r="DE30" s="1003"/>
      <c r="DF30" s="1004"/>
      <c r="DG30" s="1002"/>
      <c r="DH30" s="1003"/>
      <c r="DI30" s="1003"/>
      <c r="DJ30" s="1003"/>
      <c r="DK30" s="1004"/>
      <c r="DL30" s="1002"/>
      <c r="DM30" s="1003"/>
      <c r="DN30" s="1003"/>
      <c r="DO30" s="1003"/>
      <c r="DP30" s="1004"/>
      <c r="DQ30" s="1002"/>
      <c r="DR30" s="1003"/>
      <c r="DS30" s="1003"/>
      <c r="DT30" s="1003"/>
      <c r="DU30" s="1004"/>
      <c r="DV30" s="1005"/>
      <c r="DW30" s="1006"/>
      <c r="DX30" s="1006"/>
      <c r="DY30" s="1006"/>
      <c r="DZ30" s="1007"/>
      <c r="EA30" s="224"/>
    </row>
    <row r="31" spans="1:131" ht="26.25" customHeight="1" x14ac:dyDescent="0.2">
      <c r="A31" s="236">
        <v>4</v>
      </c>
      <c r="B31" s="1043" t="s">
        <v>404</v>
      </c>
      <c r="C31" s="1044"/>
      <c r="D31" s="1044"/>
      <c r="E31" s="1044"/>
      <c r="F31" s="1044"/>
      <c r="G31" s="1044"/>
      <c r="H31" s="1044"/>
      <c r="I31" s="1044"/>
      <c r="J31" s="1044"/>
      <c r="K31" s="1044"/>
      <c r="L31" s="1044"/>
      <c r="M31" s="1044"/>
      <c r="N31" s="1044"/>
      <c r="O31" s="1044"/>
      <c r="P31" s="1045"/>
      <c r="Q31" s="1051">
        <v>0</v>
      </c>
      <c r="R31" s="1052"/>
      <c r="S31" s="1052"/>
      <c r="T31" s="1052"/>
      <c r="U31" s="1052"/>
      <c r="V31" s="1052">
        <v>0</v>
      </c>
      <c r="W31" s="1052"/>
      <c r="X31" s="1052"/>
      <c r="Y31" s="1052"/>
      <c r="Z31" s="1052"/>
      <c r="AA31" s="1052">
        <v>0</v>
      </c>
      <c r="AB31" s="1052"/>
      <c r="AC31" s="1052"/>
      <c r="AD31" s="1052"/>
      <c r="AE31" s="1053"/>
      <c r="AF31" s="1048">
        <v>0</v>
      </c>
      <c r="AG31" s="1049"/>
      <c r="AH31" s="1049"/>
      <c r="AI31" s="1049"/>
      <c r="AJ31" s="1050"/>
      <c r="AK31" s="993">
        <v>0</v>
      </c>
      <c r="AL31" s="984"/>
      <c r="AM31" s="984"/>
      <c r="AN31" s="984"/>
      <c r="AO31" s="984"/>
      <c r="AP31" s="984" t="s">
        <v>600</v>
      </c>
      <c r="AQ31" s="984"/>
      <c r="AR31" s="984"/>
      <c r="AS31" s="984"/>
      <c r="AT31" s="984"/>
      <c r="AU31" s="984" t="s">
        <v>600</v>
      </c>
      <c r="AV31" s="984"/>
      <c r="AW31" s="984"/>
      <c r="AX31" s="984"/>
      <c r="AY31" s="984"/>
      <c r="AZ31" s="1054" t="s">
        <v>600</v>
      </c>
      <c r="BA31" s="1054"/>
      <c r="BB31" s="1054"/>
      <c r="BC31" s="1054"/>
      <c r="BD31" s="1054"/>
      <c r="BE31" s="985"/>
      <c r="BF31" s="985"/>
      <c r="BG31" s="985"/>
      <c r="BH31" s="985"/>
      <c r="BI31" s="986"/>
      <c r="BJ31" s="226"/>
      <c r="BK31" s="226"/>
      <c r="BL31" s="226"/>
      <c r="BM31" s="226"/>
      <c r="BN31" s="226"/>
      <c r="BO31" s="235"/>
      <c r="BP31" s="235"/>
      <c r="BQ31" s="232">
        <v>25</v>
      </c>
      <c r="BR31" s="233"/>
      <c r="BS31" s="1005"/>
      <c r="BT31" s="1006"/>
      <c r="BU31" s="1006"/>
      <c r="BV31" s="1006"/>
      <c r="BW31" s="1006"/>
      <c r="BX31" s="1006"/>
      <c r="BY31" s="1006"/>
      <c r="BZ31" s="1006"/>
      <c r="CA31" s="1006"/>
      <c r="CB31" s="1006"/>
      <c r="CC31" s="1006"/>
      <c r="CD31" s="1006"/>
      <c r="CE31" s="1006"/>
      <c r="CF31" s="1006"/>
      <c r="CG31" s="1027"/>
      <c r="CH31" s="1002"/>
      <c r="CI31" s="1003"/>
      <c r="CJ31" s="1003"/>
      <c r="CK31" s="1003"/>
      <c r="CL31" s="1004"/>
      <c r="CM31" s="1002"/>
      <c r="CN31" s="1003"/>
      <c r="CO31" s="1003"/>
      <c r="CP31" s="1003"/>
      <c r="CQ31" s="1004"/>
      <c r="CR31" s="1002"/>
      <c r="CS31" s="1003"/>
      <c r="CT31" s="1003"/>
      <c r="CU31" s="1003"/>
      <c r="CV31" s="1004"/>
      <c r="CW31" s="1002"/>
      <c r="CX31" s="1003"/>
      <c r="CY31" s="1003"/>
      <c r="CZ31" s="1003"/>
      <c r="DA31" s="1004"/>
      <c r="DB31" s="1002"/>
      <c r="DC31" s="1003"/>
      <c r="DD31" s="1003"/>
      <c r="DE31" s="1003"/>
      <c r="DF31" s="1004"/>
      <c r="DG31" s="1002"/>
      <c r="DH31" s="1003"/>
      <c r="DI31" s="1003"/>
      <c r="DJ31" s="1003"/>
      <c r="DK31" s="1004"/>
      <c r="DL31" s="1002"/>
      <c r="DM31" s="1003"/>
      <c r="DN31" s="1003"/>
      <c r="DO31" s="1003"/>
      <c r="DP31" s="1004"/>
      <c r="DQ31" s="1002"/>
      <c r="DR31" s="1003"/>
      <c r="DS31" s="1003"/>
      <c r="DT31" s="1003"/>
      <c r="DU31" s="1004"/>
      <c r="DV31" s="1005"/>
      <c r="DW31" s="1006"/>
      <c r="DX31" s="1006"/>
      <c r="DY31" s="1006"/>
      <c r="DZ31" s="1007"/>
      <c r="EA31" s="224"/>
    </row>
    <row r="32" spans="1:131" ht="26.25" customHeight="1" x14ac:dyDescent="0.2">
      <c r="A32" s="236">
        <v>5</v>
      </c>
      <c r="B32" s="1043" t="s">
        <v>405</v>
      </c>
      <c r="C32" s="1044"/>
      <c r="D32" s="1044"/>
      <c r="E32" s="1044"/>
      <c r="F32" s="1044"/>
      <c r="G32" s="1044"/>
      <c r="H32" s="1044"/>
      <c r="I32" s="1044"/>
      <c r="J32" s="1044"/>
      <c r="K32" s="1044"/>
      <c r="L32" s="1044"/>
      <c r="M32" s="1044"/>
      <c r="N32" s="1044"/>
      <c r="O32" s="1044"/>
      <c r="P32" s="1045"/>
      <c r="Q32" s="1051">
        <v>41</v>
      </c>
      <c r="R32" s="1052"/>
      <c r="S32" s="1052"/>
      <c r="T32" s="1052"/>
      <c r="U32" s="1052"/>
      <c r="V32" s="1052">
        <v>37</v>
      </c>
      <c r="W32" s="1052"/>
      <c r="X32" s="1052"/>
      <c r="Y32" s="1052"/>
      <c r="Z32" s="1052"/>
      <c r="AA32" s="1052">
        <v>4</v>
      </c>
      <c r="AB32" s="1052"/>
      <c r="AC32" s="1052"/>
      <c r="AD32" s="1052"/>
      <c r="AE32" s="1053"/>
      <c r="AF32" s="1048">
        <v>4</v>
      </c>
      <c r="AG32" s="1049"/>
      <c r="AH32" s="1049"/>
      <c r="AI32" s="1049"/>
      <c r="AJ32" s="1050"/>
      <c r="AK32" s="993">
        <v>26</v>
      </c>
      <c r="AL32" s="984"/>
      <c r="AM32" s="984"/>
      <c r="AN32" s="984"/>
      <c r="AO32" s="984"/>
      <c r="AP32" s="984">
        <v>18</v>
      </c>
      <c r="AQ32" s="984"/>
      <c r="AR32" s="984"/>
      <c r="AS32" s="984"/>
      <c r="AT32" s="984"/>
      <c r="AU32" s="984">
        <v>14</v>
      </c>
      <c r="AV32" s="984"/>
      <c r="AW32" s="984"/>
      <c r="AX32" s="984"/>
      <c r="AY32" s="984"/>
      <c r="AZ32" s="1054" t="s">
        <v>599</v>
      </c>
      <c r="BA32" s="1054"/>
      <c r="BB32" s="1054"/>
      <c r="BC32" s="1054"/>
      <c r="BD32" s="1054"/>
      <c r="BE32" s="985" t="s">
        <v>406</v>
      </c>
      <c r="BF32" s="985"/>
      <c r="BG32" s="985"/>
      <c r="BH32" s="985"/>
      <c r="BI32" s="986"/>
      <c r="BJ32" s="226"/>
      <c r="BK32" s="226"/>
      <c r="BL32" s="226"/>
      <c r="BM32" s="226"/>
      <c r="BN32" s="226"/>
      <c r="BO32" s="235"/>
      <c r="BP32" s="235"/>
      <c r="BQ32" s="232">
        <v>26</v>
      </c>
      <c r="BR32" s="233"/>
      <c r="BS32" s="1005"/>
      <c r="BT32" s="1006"/>
      <c r="BU32" s="1006"/>
      <c r="BV32" s="1006"/>
      <c r="BW32" s="1006"/>
      <c r="BX32" s="1006"/>
      <c r="BY32" s="1006"/>
      <c r="BZ32" s="1006"/>
      <c r="CA32" s="1006"/>
      <c r="CB32" s="1006"/>
      <c r="CC32" s="1006"/>
      <c r="CD32" s="1006"/>
      <c r="CE32" s="1006"/>
      <c r="CF32" s="1006"/>
      <c r="CG32" s="1027"/>
      <c r="CH32" s="1002"/>
      <c r="CI32" s="1003"/>
      <c r="CJ32" s="1003"/>
      <c r="CK32" s="1003"/>
      <c r="CL32" s="1004"/>
      <c r="CM32" s="1002"/>
      <c r="CN32" s="1003"/>
      <c r="CO32" s="1003"/>
      <c r="CP32" s="1003"/>
      <c r="CQ32" s="1004"/>
      <c r="CR32" s="1002"/>
      <c r="CS32" s="1003"/>
      <c r="CT32" s="1003"/>
      <c r="CU32" s="1003"/>
      <c r="CV32" s="1004"/>
      <c r="CW32" s="1002"/>
      <c r="CX32" s="1003"/>
      <c r="CY32" s="1003"/>
      <c r="CZ32" s="1003"/>
      <c r="DA32" s="1004"/>
      <c r="DB32" s="1002"/>
      <c r="DC32" s="1003"/>
      <c r="DD32" s="1003"/>
      <c r="DE32" s="1003"/>
      <c r="DF32" s="1004"/>
      <c r="DG32" s="1002"/>
      <c r="DH32" s="1003"/>
      <c r="DI32" s="1003"/>
      <c r="DJ32" s="1003"/>
      <c r="DK32" s="1004"/>
      <c r="DL32" s="1002"/>
      <c r="DM32" s="1003"/>
      <c r="DN32" s="1003"/>
      <c r="DO32" s="1003"/>
      <c r="DP32" s="1004"/>
      <c r="DQ32" s="1002"/>
      <c r="DR32" s="1003"/>
      <c r="DS32" s="1003"/>
      <c r="DT32" s="1003"/>
      <c r="DU32" s="1004"/>
      <c r="DV32" s="1005"/>
      <c r="DW32" s="1006"/>
      <c r="DX32" s="1006"/>
      <c r="DY32" s="1006"/>
      <c r="DZ32" s="1007"/>
      <c r="EA32" s="224"/>
    </row>
    <row r="33" spans="1:131" ht="26.25" customHeight="1" x14ac:dyDescent="0.2">
      <c r="A33" s="236">
        <v>6</v>
      </c>
      <c r="B33" s="1043" t="s">
        <v>407</v>
      </c>
      <c r="C33" s="1044"/>
      <c r="D33" s="1044"/>
      <c r="E33" s="1044"/>
      <c r="F33" s="1044"/>
      <c r="G33" s="1044"/>
      <c r="H33" s="1044"/>
      <c r="I33" s="1044"/>
      <c r="J33" s="1044"/>
      <c r="K33" s="1044"/>
      <c r="L33" s="1044"/>
      <c r="M33" s="1044"/>
      <c r="N33" s="1044"/>
      <c r="O33" s="1044"/>
      <c r="P33" s="1045"/>
      <c r="Q33" s="1051">
        <v>79</v>
      </c>
      <c r="R33" s="1052"/>
      <c r="S33" s="1052"/>
      <c r="T33" s="1052"/>
      <c r="U33" s="1052"/>
      <c r="V33" s="1052">
        <v>74</v>
      </c>
      <c r="W33" s="1052"/>
      <c r="X33" s="1052"/>
      <c r="Y33" s="1052"/>
      <c r="Z33" s="1052"/>
      <c r="AA33" s="1052">
        <v>5</v>
      </c>
      <c r="AB33" s="1052"/>
      <c r="AC33" s="1052"/>
      <c r="AD33" s="1052"/>
      <c r="AE33" s="1053"/>
      <c r="AF33" s="1048">
        <v>5</v>
      </c>
      <c r="AG33" s="1049"/>
      <c r="AH33" s="1049"/>
      <c r="AI33" s="1049"/>
      <c r="AJ33" s="1050"/>
      <c r="AK33" s="993">
        <v>34</v>
      </c>
      <c r="AL33" s="984"/>
      <c r="AM33" s="984"/>
      <c r="AN33" s="984"/>
      <c r="AO33" s="984"/>
      <c r="AP33" s="984" t="s">
        <v>600</v>
      </c>
      <c r="AQ33" s="984"/>
      <c r="AR33" s="984"/>
      <c r="AS33" s="984"/>
      <c r="AT33" s="984"/>
      <c r="AU33" s="984" t="s">
        <v>596</v>
      </c>
      <c r="AV33" s="984"/>
      <c r="AW33" s="984"/>
      <c r="AX33" s="984"/>
      <c r="AY33" s="984"/>
      <c r="AZ33" s="1054" t="s">
        <v>596</v>
      </c>
      <c r="BA33" s="1054"/>
      <c r="BB33" s="1054"/>
      <c r="BC33" s="1054"/>
      <c r="BD33" s="1054"/>
      <c r="BE33" s="985" t="s">
        <v>406</v>
      </c>
      <c r="BF33" s="985"/>
      <c r="BG33" s="985"/>
      <c r="BH33" s="985"/>
      <c r="BI33" s="986"/>
      <c r="BJ33" s="226"/>
      <c r="BK33" s="226"/>
      <c r="BL33" s="226"/>
      <c r="BM33" s="226"/>
      <c r="BN33" s="226"/>
      <c r="BO33" s="235"/>
      <c r="BP33" s="235"/>
      <c r="BQ33" s="232">
        <v>27</v>
      </c>
      <c r="BR33" s="233"/>
      <c r="BS33" s="1005"/>
      <c r="BT33" s="1006"/>
      <c r="BU33" s="1006"/>
      <c r="BV33" s="1006"/>
      <c r="BW33" s="1006"/>
      <c r="BX33" s="1006"/>
      <c r="BY33" s="1006"/>
      <c r="BZ33" s="1006"/>
      <c r="CA33" s="1006"/>
      <c r="CB33" s="1006"/>
      <c r="CC33" s="1006"/>
      <c r="CD33" s="1006"/>
      <c r="CE33" s="1006"/>
      <c r="CF33" s="1006"/>
      <c r="CG33" s="1027"/>
      <c r="CH33" s="1002"/>
      <c r="CI33" s="1003"/>
      <c r="CJ33" s="1003"/>
      <c r="CK33" s="1003"/>
      <c r="CL33" s="1004"/>
      <c r="CM33" s="1002"/>
      <c r="CN33" s="1003"/>
      <c r="CO33" s="1003"/>
      <c r="CP33" s="1003"/>
      <c r="CQ33" s="1004"/>
      <c r="CR33" s="1002"/>
      <c r="CS33" s="1003"/>
      <c r="CT33" s="1003"/>
      <c r="CU33" s="1003"/>
      <c r="CV33" s="1004"/>
      <c r="CW33" s="1002"/>
      <c r="CX33" s="1003"/>
      <c r="CY33" s="1003"/>
      <c r="CZ33" s="1003"/>
      <c r="DA33" s="1004"/>
      <c r="DB33" s="1002"/>
      <c r="DC33" s="1003"/>
      <c r="DD33" s="1003"/>
      <c r="DE33" s="1003"/>
      <c r="DF33" s="1004"/>
      <c r="DG33" s="1002"/>
      <c r="DH33" s="1003"/>
      <c r="DI33" s="1003"/>
      <c r="DJ33" s="1003"/>
      <c r="DK33" s="1004"/>
      <c r="DL33" s="1002"/>
      <c r="DM33" s="1003"/>
      <c r="DN33" s="1003"/>
      <c r="DO33" s="1003"/>
      <c r="DP33" s="1004"/>
      <c r="DQ33" s="1002"/>
      <c r="DR33" s="1003"/>
      <c r="DS33" s="1003"/>
      <c r="DT33" s="1003"/>
      <c r="DU33" s="1004"/>
      <c r="DV33" s="1005"/>
      <c r="DW33" s="1006"/>
      <c r="DX33" s="1006"/>
      <c r="DY33" s="1006"/>
      <c r="DZ33" s="1007"/>
      <c r="EA33" s="224"/>
    </row>
    <row r="34" spans="1:131" ht="26.25" customHeight="1" x14ac:dyDescent="0.2">
      <c r="A34" s="236">
        <v>7</v>
      </c>
      <c r="B34" s="1043"/>
      <c r="C34" s="1044"/>
      <c r="D34" s="1044"/>
      <c r="E34" s="1044"/>
      <c r="F34" s="1044"/>
      <c r="G34" s="1044"/>
      <c r="H34" s="1044"/>
      <c r="I34" s="1044"/>
      <c r="J34" s="1044"/>
      <c r="K34" s="1044"/>
      <c r="L34" s="1044"/>
      <c r="M34" s="1044"/>
      <c r="N34" s="1044"/>
      <c r="O34" s="1044"/>
      <c r="P34" s="1045"/>
      <c r="Q34" s="1051"/>
      <c r="R34" s="1052"/>
      <c r="S34" s="1052"/>
      <c r="T34" s="1052"/>
      <c r="U34" s="1052"/>
      <c r="V34" s="1052"/>
      <c r="W34" s="1052"/>
      <c r="X34" s="1052"/>
      <c r="Y34" s="1052"/>
      <c r="Z34" s="1052"/>
      <c r="AA34" s="1052"/>
      <c r="AB34" s="1052"/>
      <c r="AC34" s="1052"/>
      <c r="AD34" s="1052"/>
      <c r="AE34" s="1053"/>
      <c r="AF34" s="1048"/>
      <c r="AG34" s="1049"/>
      <c r="AH34" s="1049"/>
      <c r="AI34" s="1049"/>
      <c r="AJ34" s="1050"/>
      <c r="AK34" s="993"/>
      <c r="AL34" s="984"/>
      <c r="AM34" s="984"/>
      <c r="AN34" s="984"/>
      <c r="AO34" s="984"/>
      <c r="AP34" s="984"/>
      <c r="AQ34" s="984"/>
      <c r="AR34" s="984"/>
      <c r="AS34" s="984"/>
      <c r="AT34" s="984"/>
      <c r="AU34" s="984"/>
      <c r="AV34" s="984"/>
      <c r="AW34" s="984"/>
      <c r="AX34" s="984"/>
      <c r="AY34" s="984"/>
      <c r="AZ34" s="1054"/>
      <c r="BA34" s="1054"/>
      <c r="BB34" s="1054"/>
      <c r="BC34" s="1054"/>
      <c r="BD34" s="1054"/>
      <c r="BE34" s="985"/>
      <c r="BF34" s="985"/>
      <c r="BG34" s="985"/>
      <c r="BH34" s="985"/>
      <c r="BI34" s="986"/>
      <c r="BJ34" s="226"/>
      <c r="BK34" s="226"/>
      <c r="BL34" s="226"/>
      <c r="BM34" s="226"/>
      <c r="BN34" s="226"/>
      <c r="BO34" s="235"/>
      <c r="BP34" s="235"/>
      <c r="BQ34" s="232">
        <v>28</v>
      </c>
      <c r="BR34" s="233"/>
      <c r="BS34" s="1005"/>
      <c r="BT34" s="1006"/>
      <c r="BU34" s="1006"/>
      <c r="BV34" s="1006"/>
      <c r="BW34" s="1006"/>
      <c r="BX34" s="1006"/>
      <c r="BY34" s="1006"/>
      <c r="BZ34" s="1006"/>
      <c r="CA34" s="1006"/>
      <c r="CB34" s="1006"/>
      <c r="CC34" s="1006"/>
      <c r="CD34" s="1006"/>
      <c r="CE34" s="1006"/>
      <c r="CF34" s="1006"/>
      <c r="CG34" s="1027"/>
      <c r="CH34" s="1002"/>
      <c r="CI34" s="1003"/>
      <c r="CJ34" s="1003"/>
      <c r="CK34" s="1003"/>
      <c r="CL34" s="1004"/>
      <c r="CM34" s="1002"/>
      <c r="CN34" s="1003"/>
      <c r="CO34" s="1003"/>
      <c r="CP34" s="1003"/>
      <c r="CQ34" s="1004"/>
      <c r="CR34" s="1002"/>
      <c r="CS34" s="1003"/>
      <c r="CT34" s="1003"/>
      <c r="CU34" s="1003"/>
      <c r="CV34" s="1004"/>
      <c r="CW34" s="1002"/>
      <c r="CX34" s="1003"/>
      <c r="CY34" s="1003"/>
      <c r="CZ34" s="1003"/>
      <c r="DA34" s="1004"/>
      <c r="DB34" s="1002"/>
      <c r="DC34" s="1003"/>
      <c r="DD34" s="1003"/>
      <c r="DE34" s="1003"/>
      <c r="DF34" s="1004"/>
      <c r="DG34" s="1002"/>
      <c r="DH34" s="1003"/>
      <c r="DI34" s="1003"/>
      <c r="DJ34" s="1003"/>
      <c r="DK34" s="1004"/>
      <c r="DL34" s="1002"/>
      <c r="DM34" s="1003"/>
      <c r="DN34" s="1003"/>
      <c r="DO34" s="1003"/>
      <c r="DP34" s="1004"/>
      <c r="DQ34" s="1002"/>
      <c r="DR34" s="1003"/>
      <c r="DS34" s="1003"/>
      <c r="DT34" s="1003"/>
      <c r="DU34" s="1004"/>
      <c r="DV34" s="1005"/>
      <c r="DW34" s="1006"/>
      <c r="DX34" s="1006"/>
      <c r="DY34" s="1006"/>
      <c r="DZ34" s="1007"/>
      <c r="EA34" s="224"/>
    </row>
    <row r="35" spans="1:131" ht="26.25" customHeight="1" x14ac:dyDescent="0.2">
      <c r="A35" s="236">
        <v>8</v>
      </c>
      <c r="B35" s="1043"/>
      <c r="C35" s="1044"/>
      <c r="D35" s="1044"/>
      <c r="E35" s="1044"/>
      <c r="F35" s="1044"/>
      <c r="G35" s="1044"/>
      <c r="H35" s="1044"/>
      <c r="I35" s="1044"/>
      <c r="J35" s="1044"/>
      <c r="K35" s="1044"/>
      <c r="L35" s="1044"/>
      <c r="M35" s="1044"/>
      <c r="N35" s="1044"/>
      <c r="O35" s="1044"/>
      <c r="P35" s="1045"/>
      <c r="Q35" s="1051"/>
      <c r="R35" s="1052"/>
      <c r="S35" s="1052"/>
      <c r="T35" s="1052"/>
      <c r="U35" s="1052"/>
      <c r="V35" s="1052"/>
      <c r="W35" s="1052"/>
      <c r="X35" s="1052"/>
      <c r="Y35" s="1052"/>
      <c r="Z35" s="1052"/>
      <c r="AA35" s="1052"/>
      <c r="AB35" s="1052"/>
      <c r="AC35" s="1052"/>
      <c r="AD35" s="1052"/>
      <c r="AE35" s="1053"/>
      <c r="AF35" s="1048"/>
      <c r="AG35" s="1049"/>
      <c r="AH35" s="1049"/>
      <c r="AI35" s="1049"/>
      <c r="AJ35" s="1050"/>
      <c r="AK35" s="993"/>
      <c r="AL35" s="984"/>
      <c r="AM35" s="984"/>
      <c r="AN35" s="984"/>
      <c r="AO35" s="984"/>
      <c r="AP35" s="984"/>
      <c r="AQ35" s="984"/>
      <c r="AR35" s="984"/>
      <c r="AS35" s="984"/>
      <c r="AT35" s="984"/>
      <c r="AU35" s="984"/>
      <c r="AV35" s="984"/>
      <c r="AW35" s="984"/>
      <c r="AX35" s="984"/>
      <c r="AY35" s="984"/>
      <c r="AZ35" s="1054"/>
      <c r="BA35" s="1054"/>
      <c r="BB35" s="1054"/>
      <c r="BC35" s="1054"/>
      <c r="BD35" s="1054"/>
      <c r="BE35" s="985"/>
      <c r="BF35" s="985"/>
      <c r="BG35" s="985"/>
      <c r="BH35" s="985"/>
      <c r="BI35" s="986"/>
      <c r="BJ35" s="226"/>
      <c r="BK35" s="226"/>
      <c r="BL35" s="226"/>
      <c r="BM35" s="226"/>
      <c r="BN35" s="226"/>
      <c r="BO35" s="235"/>
      <c r="BP35" s="235"/>
      <c r="BQ35" s="232">
        <v>29</v>
      </c>
      <c r="BR35" s="233"/>
      <c r="BS35" s="1005"/>
      <c r="BT35" s="1006"/>
      <c r="BU35" s="1006"/>
      <c r="BV35" s="1006"/>
      <c r="BW35" s="1006"/>
      <c r="BX35" s="1006"/>
      <c r="BY35" s="1006"/>
      <c r="BZ35" s="1006"/>
      <c r="CA35" s="1006"/>
      <c r="CB35" s="1006"/>
      <c r="CC35" s="1006"/>
      <c r="CD35" s="1006"/>
      <c r="CE35" s="1006"/>
      <c r="CF35" s="1006"/>
      <c r="CG35" s="1027"/>
      <c r="CH35" s="1002"/>
      <c r="CI35" s="1003"/>
      <c r="CJ35" s="1003"/>
      <c r="CK35" s="1003"/>
      <c r="CL35" s="1004"/>
      <c r="CM35" s="1002"/>
      <c r="CN35" s="1003"/>
      <c r="CO35" s="1003"/>
      <c r="CP35" s="1003"/>
      <c r="CQ35" s="1004"/>
      <c r="CR35" s="1002"/>
      <c r="CS35" s="1003"/>
      <c r="CT35" s="1003"/>
      <c r="CU35" s="1003"/>
      <c r="CV35" s="1004"/>
      <c r="CW35" s="1002"/>
      <c r="CX35" s="1003"/>
      <c r="CY35" s="1003"/>
      <c r="CZ35" s="1003"/>
      <c r="DA35" s="1004"/>
      <c r="DB35" s="1002"/>
      <c r="DC35" s="1003"/>
      <c r="DD35" s="1003"/>
      <c r="DE35" s="1003"/>
      <c r="DF35" s="1004"/>
      <c r="DG35" s="1002"/>
      <c r="DH35" s="1003"/>
      <c r="DI35" s="1003"/>
      <c r="DJ35" s="1003"/>
      <c r="DK35" s="1004"/>
      <c r="DL35" s="1002"/>
      <c r="DM35" s="1003"/>
      <c r="DN35" s="1003"/>
      <c r="DO35" s="1003"/>
      <c r="DP35" s="1004"/>
      <c r="DQ35" s="1002"/>
      <c r="DR35" s="1003"/>
      <c r="DS35" s="1003"/>
      <c r="DT35" s="1003"/>
      <c r="DU35" s="1004"/>
      <c r="DV35" s="1005"/>
      <c r="DW35" s="1006"/>
      <c r="DX35" s="1006"/>
      <c r="DY35" s="1006"/>
      <c r="DZ35" s="1007"/>
      <c r="EA35" s="224"/>
    </row>
    <row r="36" spans="1:131" ht="26.25" customHeight="1" x14ac:dyDescent="0.2">
      <c r="A36" s="236">
        <v>9</v>
      </c>
      <c r="B36" s="1043"/>
      <c r="C36" s="1044"/>
      <c r="D36" s="1044"/>
      <c r="E36" s="1044"/>
      <c r="F36" s="1044"/>
      <c r="G36" s="1044"/>
      <c r="H36" s="1044"/>
      <c r="I36" s="1044"/>
      <c r="J36" s="1044"/>
      <c r="K36" s="1044"/>
      <c r="L36" s="1044"/>
      <c r="M36" s="1044"/>
      <c r="N36" s="1044"/>
      <c r="O36" s="1044"/>
      <c r="P36" s="1045"/>
      <c r="Q36" s="1051"/>
      <c r="R36" s="1052"/>
      <c r="S36" s="1052"/>
      <c r="T36" s="1052"/>
      <c r="U36" s="1052"/>
      <c r="V36" s="1052"/>
      <c r="W36" s="1052"/>
      <c r="X36" s="1052"/>
      <c r="Y36" s="1052"/>
      <c r="Z36" s="1052"/>
      <c r="AA36" s="1052"/>
      <c r="AB36" s="1052"/>
      <c r="AC36" s="1052"/>
      <c r="AD36" s="1052"/>
      <c r="AE36" s="1053"/>
      <c r="AF36" s="1048"/>
      <c r="AG36" s="1049"/>
      <c r="AH36" s="1049"/>
      <c r="AI36" s="1049"/>
      <c r="AJ36" s="1050"/>
      <c r="AK36" s="993"/>
      <c r="AL36" s="984"/>
      <c r="AM36" s="984"/>
      <c r="AN36" s="984"/>
      <c r="AO36" s="984"/>
      <c r="AP36" s="984"/>
      <c r="AQ36" s="984"/>
      <c r="AR36" s="984"/>
      <c r="AS36" s="984"/>
      <c r="AT36" s="984"/>
      <c r="AU36" s="984"/>
      <c r="AV36" s="984"/>
      <c r="AW36" s="984"/>
      <c r="AX36" s="984"/>
      <c r="AY36" s="984"/>
      <c r="AZ36" s="1054"/>
      <c r="BA36" s="1054"/>
      <c r="BB36" s="1054"/>
      <c r="BC36" s="1054"/>
      <c r="BD36" s="1054"/>
      <c r="BE36" s="985"/>
      <c r="BF36" s="985"/>
      <c r="BG36" s="985"/>
      <c r="BH36" s="985"/>
      <c r="BI36" s="986"/>
      <c r="BJ36" s="226"/>
      <c r="BK36" s="226"/>
      <c r="BL36" s="226"/>
      <c r="BM36" s="226"/>
      <c r="BN36" s="226"/>
      <c r="BO36" s="235"/>
      <c r="BP36" s="235"/>
      <c r="BQ36" s="232">
        <v>30</v>
      </c>
      <c r="BR36" s="233"/>
      <c r="BS36" s="1005"/>
      <c r="BT36" s="1006"/>
      <c r="BU36" s="1006"/>
      <c r="BV36" s="1006"/>
      <c r="BW36" s="1006"/>
      <c r="BX36" s="1006"/>
      <c r="BY36" s="1006"/>
      <c r="BZ36" s="1006"/>
      <c r="CA36" s="1006"/>
      <c r="CB36" s="1006"/>
      <c r="CC36" s="1006"/>
      <c r="CD36" s="1006"/>
      <c r="CE36" s="1006"/>
      <c r="CF36" s="1006"/>
      <c r="CG36" s="1027"/>
      <c r="CH36" s="1002"/>
      <c r="CI36" s="1003"/>
      <c r="CJ36" s="1003"/>
      <c r="CK36" s="1003"/>
      <c r="CL36" s="1004"/>
      <c r="CM36" s="1002"/>
      <c r="CN36" s="1003"/>
      <c r="CO36" s="1003"/>
      <c r="CP36" s="1003"/>
      <c r="CQ36" s="1004"/>
      <c r="CR36" s="1002"/>
      <c r="CS36" s="1003"/>
      <c r="CT36" s="1003"/>
      <c r="CU36" s="1003"/>
      <c r="CV36" s="1004"/>
      <c r="CW36" s="1002"/>
      <c r="CX36" s="1003"/>
      <c r="CY36" s="1003"/>
      <c r="CZ36" s="1003"/>
      <c r="DA36" s="1004"/>
      <c r="DB36" s="1002"/>
      <c r="DC36" s="1003"/>
      <c r="DD36" s="1003"/>
      <c r="DE36" s="1003"/>
      <c r="DF36" s="1004"/>
      <c r="DG36" s="1002"/>
      <c r="DH36" s="1003"/>
      <c r="DI36" s="1003"/>
      <c r="DJ36" s="1003"/>
      <c r="DK36" s="1004"/>
      <c r="DL36" s="1002"/>
      <c r="DM36" s="1003"/>
      <c r="DN36" s="1003"/>
      <c r="DO36" s="1003"/>
      <c r="DP36" s="1004"/>
      <c r="DQ36" s="1002"/>
      <c r="DR36" s="1003"/>
      <c r="DS36" s="1003"/>
      <c r="DT36" s="1003"/>
      <c r="DU36" s="1004"/>
      <c r="DV36" s="1005"/>
      <c r="DW36" s="1006"/>
      <c r="DX36" s="1006"/>
      <c r="DY36" s="1006"/>
      <c r="DZ36" s="1007"/>
      <c r="EA36" s="224"/>
    </row>
    <row r="37" spans="1:131" ht="26.25" customHeight="1" x14ac:dyDescent="0.2">
      <c r="A37" s="236">
        <v>10</v>
      </c>
      <c r="B37" s="1043"/>
      <c r="C37" s="1044"/>
      <c r="D37" s="1044"/>
      <c r="E37" s="1044"/>
      <c r="F37" s="1044"/>
      <c r="G37" s="1044"/>
      <c r="H37" s="1044"/>
      <c r="I37" s="1044"/>
      <c r="J37" s="1044"/>
      <c r="K37" s="1044"/>
      <c r="L37" s="1044"/>
      <c r="M37" s="1044"/>
      <c r="N37" s="1044"/>
      <c r="O37" s="1044"/>
      <c r="P37" s="1045"/>
      <c r="Q37" s="1051"/>
      <c r="R37" s="1052"/>
      <c r="S37" s="1052"/>
      <c r="T37" s="1052"/>
      <c r="U37" s="1052"/>
      <c r="V37" s="1052"/>
      <c r="W37" s="1052"/>
      <c r="X37" s="1052"/>
      <c r="Y37" s="1052"/>
      <c r="Z37" s="1052"/>
      <c r="AA37" s="1052"/>
      <c r="AB37" s="1052"/>
      <c r="AC37" s="1052"/>
      <c r="AD37" s="1052"/>
      <c r="AE37" s="1053"/>
      <c r="AF37" s="1048"/>
      <c r="AG37" s="1049"/>
      <c r="AH37" s="1049"/>
      <c r="AI37" s="1049"/>
      <c r="AJ37" s="1050"/>
      <c r="AK37" s="993"/>
      <c r="AL37" s="984"/>
      <c r="AM37" s="984"/>
      <c r="AN37" s="984"/>
      <c r="AO37" s="984"/>
      <c r="AP37" s="984"/>
      <c r="AQ37" s="984"/>
      <c r="AR37" s="984"/>
      <c r="AS37" s="984"/>
      <c r="AT37" s="984"/>
      <c r="AU37" s="984"/>
      <c r="AV37" s="984"/>
      <c r="AW37" s="984"/>
      <c r="AX37" s="984"/>
      <c r="AY37" s="984"/>
      <c r="AZ37" s="1054"/>
      <c r="BA37" s="1054"/>
      <c r="BB37" s="1054"/>
      <c r="BC37" s="1054"/>
      <c r="BD37" s="1054"/>
      <c r="BE37" s="985"/>
      <c r="BF37" s="985"/>
      <c r="BG37" s="985"/>
      <c r="BH37" s="985"/>
      <c r="BI37" s="986"/>
      <c r="BJ37" s="226"/>
      <c r="BK37" s="226"/>
      <c r="BL37" s="226"/>
      <c r="BM37" s="226"/>
      <c r="BN37" s="226"/>
      <c r="BO37" s="235"/>
      <c r="BP37" s="235"/>
      <c r="BQ37" s="232">
        <v>31</v>
      </c>
      <c r="BR37" s="233"/>
      <c r="BS37" s="1005"/>
      <c r="BT37" s="1006"/>
      <c r="BU37" s="1006"/>
      <c r="BV37" s="1006"/>
      <c r="BW37" s="1006"/>
      <c r="BX37" s="1006"/>
      <c r="BY37" s="1006"/>
      <c r="BZ37" s="1006"/>
      <c r="CA37" s="1006"/>
      <c r="CB37" s="1006"/>
      <c r="CC37" s="1006"/>
      <c r="CD37" s="1006"/>
      <c r="CE37" s="1006"/>
      <c r="CF37" s="1006"/>
      <c r="CG37" s="1027"/>
      <c r="CH37" s="1002"/>
      <c r="CI37" s="1003"/>
      <c r="CJ37" s="1003"/>
      <c r="CK37" s="1003"/>
      <c r="CL37" s="1004"/>
      <c r="CM37" s="1002"/>
      <c r="CN37" s="1003"/>
      <c r="CO37" s="1003"/>
      <c r="CP37" s="1003"/>
      <c r="CQ37" s="1004"/>
      <c r="CR37" s="1002"/>
      <c r="CS37" s="1003"/>
      <c r="CT37" s="1003"/>
      <c r="CU37" s="1003"/>
      <c r="CV37" s="1004"/>
      <c r="CW37" s="1002"/>
      <c r="CX37" s="1003"/>
      <c r="CY37" s="1003"/>
      <c r="CZ37" s="1003"/>
      <c r="DA37" s="1004"/>
      <c r="DB37" s="1002"/>
      <c r="DC37" s="1003"/>
      <c r="DD37" s="1003"/>
      <c r="DE37" s="1003"/>
      <c r="DF37" s="1004"/>
      <c r="DG37" s="1002"/>
      <c r="DH37" s="1003"/>
      <c r="DI37" s="1003"/>
      <c r="DJ37" s="1003"/>
      <c r="DK37" s="1004"/>
      <c r="DL37" s="1002"/>
      <c r="DM37" s="1003"/>
      <c r="DN37" s="1003"/>
      <c r="DO37" s="1003"/>
      <c r="DP37" s="1004"/>
      <c r="DQ37" s="1002"/>
      <c r="DR37" s="1003"/>
      <c r="DS37" s="1003"/>
      <c r="DT37" s="1003"/>
      <c r="DU37" s="1004"/>
      <c r="DV37" s="1005"/>
      <c r="DW37" s="1006"/>
      <c r="DX37" s="1006"/>
      <c r="DY37" s="1006"/>
      <c r="DZ37" s="1007"/>
      <c r="EA37" s="224"/>
    </row>
    <row r="38" spans="1:131" ht="26.25" customHeight="1" x14ac:dyDescent="0.2">
      <c r="A38" s="236">
        <v>11</v>
      </c>
      <c r="B38" s="1043"/>
      <c r="C38" s="1044"/>
      <c r="D38" s="1044"/>
      <c r="E38" s="1044"/>
      <c r="F38" s="1044"/>
      <c r="G38" s="1044"/>
      <c r="H38" s="1044"/>
      <c r="I38" s="1044"/>
      <c r="J38" s="1044"/>
      <c r="K38" s="1044"/>
      <c r="L38" s="1044"/>
      <c r="M38" s="1044"/>
      <c r="N38" s="1044"/>
      <c r="O38" s="1044"/>
      <c r="P38" s="1045"/>
      <c r="Q38" s="1051"/>
      <c r="R38" s="1052"/>
      <c r="S38" s="1052"/>
      <c r="T38" s="1052"/>
      <c r="U38" s="1052"/>
      <c r="V38" s="1052"/>
      <c r="W38" s="1052"/>
      <c r="X38" s="1052"/>
      <c r="Y38" s="1052"/>
      <c r="Z38" s="1052"/>
      <c r="AA38" s="1052"/>
      <c r="AB38" s="1052"/>
      <c r="AC38" s="1052"/>
      <c r="AD38" s="1052"/>
      <c r="AE38" s="1053"/>
      <c r="AF38" s="1048"/>
      <c r="AG38" s="1049"/>
      <c r="AH38" s="1049"/>
      <c r="AI38" s="1049"/>
      <c r="AJ38" s="1050"/>
      <c r="AK38" s="993"/>
      <c r="AL38" s="984"/>
      <c r="AM38" s="984"/>
      <c r="AN38" s="984"/>
      <c r="AO38" s="984"/>
      <c r="AP38" s="984"/>
      <c r="AQ38" s="984"/>
      <c r="AR38" s="984"/>
      <c r="AS38" s="984"/>
      <c r="AT38" s="984"/>
      <c r="AU38" s="984"/>
      <c r="AV38" s="984"/>
      <c r="AW38" s="984"/>
      <c r="AX38" s="984"/>
      <c r="AY38" s="984"/>
      <c r="AZ38" s="1054"/>
      <c r="BA38" s="1054"/>
      <c r="BB38" s="1054"/>
      <c r="BC38" s="1054"/>
      <c r="BD38" s="1054"/>
      <c r="BE38" s="985"/>
      <c r="BF38" s="985"/>
      <c r="BG38" s="985"/>
      <c r="BH38" s="985"/>
      <c r="BI38" s="986"/>
      <c r="BJ38" s="226"/>
      <c r="BK38" s="226"/>
      <c r="BL38" s="226"/>
      <c r="BM38" s="226"/>
      <c r="BN38" s="226"/>
      <c r="BO38" s="235"/>
      <c r="BP38" s="235"/>
      <c r="BQ38" s="232">
        <v>32</v>
      </c>
      <c r="BR38" s="233"/>
      <c r="BS38" s="1005"/>
      <c r="BT38" s="1006"/>
      <c r="BU38" s="1006"/>
      <c r="BV38" s="1006"/>
      <c r="BW38" s="1006"/>
      <c r="BX38" s="1006"/>
      <c r="BY38" s="1006"/>
      <c r="BZ38" s="1006"/>
      <c r="CA38" s="1006"/>
      <c r="CB38" s="1006"/>
      <c r="CC38" s="1006"/>
      <c r="CD38" s="1006"/>
      <c r="CE38" s="1006"/>
      <c r="CF38" s="1006"/>
      <c r="CG38" s="1027"/>
      <c r="CH38" s="1002"/>
      <c r="CI38" s="1003"/>
      <c r="CJ38" s="1003"/>
      <c r="CK38" s="1003"/>
      <c r="CL38" s="1004"/>
      <c r="CM38" s="1002"/>
      <c r="CN38" s="1003"/>
      <c r="CO38" s="1003"/>
      <c r="CP38" s="1003"/>
      <c r="CQ38" s="1004"/>
      <c r="CR38" s="1002"/>
      <c r="CS38" s="1003"/>
      <c r="CT38" s="1003"/>
      <c r="CU38" s="1003"/>
      <c r="CV38" s="1004"/>
      <c r="CW38" s="1002"/>
      <c r="CX38" s="1003"/>
      <c r="CY38" s="1003"/>
      <c r="CZ38" s="1003"/>
      <c r="DA38" s="1004"/>
      <c r="DB38" s="1002"/>
      <c r="DC38" s="1003"/>
      <c r="DD38" s="1003"/>
      <c r="DE38" s="1003"/>
      <c r="DF38" s="1004"/>
      <c r="DG38" s="1002"/>
      <c r="DH38" s="1003"/>
      <c r="DI38" s="1003"/>
      <c r="DJ38" s="1003"/>
      <c r="DK38" s="1004"/>
      <c r="DL38" s="1002"/>
      <c r="DM38" s="1003"/>
      <c r="DN38" s="1003"/>
      <c r="DO38" s="1003"/>
      <c r="DP38" s="1004"/>
      <c r="DQ38" s="1002"/>
      <c r="DR38" s="1003"/>
      <c r="DS38" s="1003"/>
      <c r="DT38" s="1003"/>
      <c r="DU38" s="1004"/>
      <c r="DV38" s="1005"/>
      <c r="DW38" s="1006"/>
      <c r="DX38" s="1006"/>
      <c r="DY38" s="1006"/>
      <c r="DZ38" s="1007"/>
      <c r="EA38" s="224"/>
    </row>
    <row r="39" spans="1:131" ht="26.25" customHeight="1" x14ac:dyDescent="0.2">
      <c r="A39" s="236">
        <v>12</v>
      </c>
      <c r="B39" s="1043"/>
      <c r="C39" s="1044"/>
      <c r="D39" s="1044"/>
      <c r="E39" s="1044"/>
      <c r="F39" s="1044"/>
      <c r="G39" s="1044"/>
      <c r="H39" s="1044"/>
      <c r="I39" s="1044"/>
      <c r="J39" s="1044"/>
      <c r="K39" s="1044"/>
      <c r="L39" s="1044"/>
      <c r="M39" s="1044"/>
      <c r="N39" s="1044"/>
      <c r="O39" s="1044"/>
      <c r="P39" s="1045"/>
      <c r="Q39" s="1051"/>
      <c r="R39" s="1052"/>
      <c r="S39" s="1052"/>
      <c r="T39" s="1052"/>
      <c r="U39" s="1052"/>
      <c r="V39" s="1052"/>
      <c r="W39" s="1052"/>
      <c r="X39" s="1052"/>
      <c r="Y39" s="1052"/>
      <c r="Z39" s="1052"/>
      <c r="AA39" s="1052"/>
      <c r="AB39" s="1052"/>
      <c r="AC39" s="1052"/>
      <c r="AD39" s="1052"/>
      <c r="AE39" s="1053"/>
      <c r="AF39" s="1048"/>
      <c r="AG39" s="1049"/>
      <c r="AH39" s="1049"/>
      <c r="AI39" s="1049"/>
      <c r="AJ39" s="1050"/>
      <c r="AK39" s="993"/>
      <c r="AL39" s="984"/>
      <c r="AM39" s="984"/>
      <c r="AN39" s="984"/>
      <c r="AO39" s="984"/>
      <c r="AP39" s="984"/>
      <c r="AQ39" s="984"/>
      <c r="AR39" s="984"/>
      <c r="AS39" s="984"/>
      <c r="AT39" s="984"/>
      <c r="AU39" s="984"/>
      <c r="AV39" s="984"/>
      <c r="AW39" s="984"/>
      <c r="AX39" s="984"/>
      <c r="AY39" s="984"/>
      <c r="AZ39" s="1054"/>
      <c r="BA39" s="1054"/>
      <c r="BB39" s="1054"/>
      <c r="BC39" s="1054"/>
      <c r="BD39" s="1054"/>
      <c r="BE39" s="985"/>
      <c r="BF39" s="985"/>
      <c r="BG39" s="985"/>
      <c r="BH39" s="985"/>
      <c r="BI39" s="986"/>
      <c r="BJ39" s="226"/>
      <c r="BK39" s="226"/>
      <c r="BL39" s="226"/>
      <c r="BM39" s="226"/>
      <c r="BN39" s="226"/>
      <c r="BO39" s="235"/>
      <c r="BP39" s="235"/>
      <c r="BQ39" s="232">
        <v>33</v>
      </c>
      <c r="BR39" s="233"/>
      <c r="BS39" s="1005"/>
      <c r="BT39" s="1006"/>
      <c r="BU39" s="1006"/>
      <c r="BV39" s="1006"/>
      <c r="BW39" s="1006"/>
      <c r="BX39" s="1006"/>
      <c r="BY39" s="1006"/>
      <c r="BZ39" s="1006"/>
      <c r="CA39" s="1006"/>
      <c r="CB39" s="1006"/>
      <c r="CC39" s="1006"/>
      <c r="CD39" s="1006"/>
      <c r="CE39" s="1006"/>
      <c r="CF39" s="1006"/>
      <c r="CG39" s="1027"/>
      <c r="CH39" s="1002"/>
      <c r="CI39" s="1003"/>
      <c r="CJ39" s="1003"/>
      <c r="CK39" s="1003"/>
      <c r="CL39" s="1004"/>
      <c r="CM39" s="1002"/>
      <c r="CN39" s="1003"/>
      <c r="CO39" s="1003"/>
      <c r="CP39" s="1003"/>
      <c r="CQ39" s="1004"/>
      <c r="CR39" s="1002"/>
      <c r="CS39" s="1003"/>
      <c r="CT39" s="1003"/>
      <c r="CU39" s="1003"/>
      <c r="CV39" s="1004"/>
      <c r="CW39" s="1002"/>
      <c r="CX39" s="1003"/>
      <c r="CY39" s="1003"/>
      <c r="CZ39" s="1003"/>
      <c r="DA39" s="1004"/>
      <c r="DB39" s="1002"/>
      <c r="DC39" s="1003"/>
      <c r="DD39" s="1003"/>
      <c r="DE39" s="1003"/>
      <c r="DF39" s="1004"/>
      <c r="DG39" s="1002"/>
      <c r="DH39" s="1003"/>
      <c r="DI39" s="1003"/>
      <c r="DJ39" s="1003"/>
      <c r="DK39" s="1004"/>
      <c r="DL39" s="1002"/>
      <c r="DM39" s="1003"/>
      <c r="DN39" s="1003"/>
      <c r="DO39" s="1003"/>
      <c r="DP39" s="1004"/>
      <c r="DQ39" s="1002"/>
      <c r="DR39" s="1003"/>
      <c r="DS39" s="1003"/>
      <c r="DT39" s="1003"/>
      <c r="DU39" s="1004"/>
      <c r="DV39" s="1005"/>
      <c r="DW39" s="1006"/>
      <c r="DX39" s="1006"/>
      <c r="DY39" s="1006"/>
      <c r="DZ39" s="1007"/>
      <c r="EA39" s="224"/>
    </row>
    <row r="40" spans="1:131" ht="26.25" customHeight="1" x14ac:dyDescent="0.2">
      <c r="A40" s="232">
        <v>13</v>
      </c>
      <c r="B40" s="1043"/>
      <c r="C40" s="1044"/>
      <c r="D40" s="1044"/>
      <c r="E40" s="1044"/>
      <c r="F40" s="1044"/>
      <c r="G40" s="1044"/>
      <c r="H40" s="1044"/>
      <c r="I40" s="1044"/>
      <c r="J40" s="1044"/>
      <c r="K40" s="1044"/>
      <c r="L40" s="1044"/>
      <c r="M40" s="1044"/>
      <c r="N40" s="1044"/>
      <c r="O40" s="1044"/>
      <c r="P40" s="1045"/>
      <c r="Q40" s="1051"/>
      <c r="R40" s="1052"/>
      <c r="S40" s="1052"/>
      <c r="T40" s="1052"/>
      <c r="U40" s="1052"/>
      <c r="V40" s="1052"/>
      <c r="W40" s="1052"/>
      <c r="X40" s="1052"/>
      <c r="Y40" s="1052"/>
      <c r="Z40" s="1052"/>
      <c r="AA40" s="1052"/>
      <c r="AB40" s="1052"/>
      <c r="AC40" s="1052"/>
      <c r="AD40" s="1052"/>
      <c r="AE40" s="1053"/>
      <c r="AF40" s="1048"/>
      <c r="AG40" s="1049"/>
      <c r="AH40" s="1049"/>
      <c r="AI40" s="1049"/>
      <c r="AJ40" s="1050"/>
      <c r="AK40" s="993"/>
      <c r="AL40" s="984"/>
      <c r="AM40" s="984"/>
      <c r="AN40" s="984"/>
      <c r="AO40" s="984"/>
      <c r="AP40" s="984"/>
      <c r="AQ40" s="984"/>
      <c r="AR40" s="984"/>
      <c r="AS40" s="984"/>
      <c r="AT40" s="984"/>
      <c r="AU40" s="984"/>
      <c r="AV40" s="984"/>
      <c r="AW40" s="984"/>
      <c r="AX40" s="984"/>
      <c r="AY40" s="984"/>
      <c r="AZ40" s="1054"/>
      <c r="BA40" s="1054"/>
      <c r="BB40" s="1054"/>
      <c r="BC40" s="1054"/>
      <c r="BD40" s="1054"/>
      <c r="BE40" s="985"/>
      <c r="BF40" s="985"/>
      <c r="BG40" s="985"/>
      <c r="BH40" s="985"/>
      <c r="BI40" s="986"/>
      <c r="BJ40" s="226"/>
      <c r="BK40" s="226"/>
      <c r="BL40" s="226"/>
      <c r="BM40" s="226"/>
      <c r="BN40" s="226"/>
      <c r="BO40" s="235"/>
      <c r="BP40" s="235"/>
      <c r="BQ40" s="232">
        <v>34</v>
      </c>
      <c r="BR40" s="233"/>
      <c r="BS40" s="1005"/>
      <c r="BT40" s="1006"/>
      <c r="BU40" s="1006"/>
      <c r="BV40" s="1006"/>
      <c r="BW40" s="1006"/>
      <c r="BX40" s="1006"/>
      <c r="BY40" s="1006"/>
      <c r="BZ40" s="1006"/>
      <c r="CA40" s="1006"/>
      <c r="CB40" s="1006"/>
      <c r="CC40" s="1006"/>
      <c r="CD40" s="1006"/>
      <c r="CE40" s="1006"/>
      <c r="CF40" s="1006"/>
      <c r="CG40" s="1027"/>
      <c r="CH40" s="1002"/>
      <c r="CI40" s="1003"/>
      <c r="CJ40" s="1003"/>
      <c r="CK40" s="1003"/>
      <c r="CL40" s="1004"/>
      <c r="CM40" s="1002"/>
      <c r="CN40" s="1003"/>
      <c r="CO40" s="1003"/>
      <c r="CP40" s="1003"/>
      <c r="CQ40" s="1004"/>
      <c r="CR40" s="1002"/>
      <c r="CS40" s="1003"/>
      <c r="CT40" s="1003"/>
      <c r="CU40" s="1003"/>
      <c r="CV40" s="1004"/>
      <c r="CW40" s="1002"/>
      <c r="CX40" s="1003"/>
      <c r="CY40" s="1003"/>
      <c r="CZ40" s="1003"/>
      <c r="DA40" s="1004"/>
      <c r="DB40" s="1002"/>
      <c r="DC40" s="1003"/>
      <c r="DD40" s="1003"/>
      <c r="DE40" s="1003"/>
      <c r="DF40" s="1004"/>
      <c r="DG40" s="1002"/>
      <c r="DH40" s="1003"/>
      <c r="DI40" s="1003"/>
      <c r="DJ40" s="1003"/>
      <c r="DK40" s="1004"/>
      <c r="DL40" s="1002"/>
      <c r="DM40" s="1003"/>
      <c r="DN40" s="1003"/>
      <c r="DO40" s="1003"/>
      <c r="DP40" s="1004"/>
      <c r="DQ40" s="1002"/>
      <c r="DR40" s="1003"/>
      <c r="DS40" s="1003"/>
      <c r="DT40" s="1003"/>
      <c r="DU40" s="1004"/>
      <c r="DV40" s="1005"/>
      <c r="DW40" s="1006"/>
      <c r="DX40" s="1006"/>
      <c r="DY40" s="1006"/>
      <c r="DZ40" s="1007"/>
      <c r="EA40" s="224"/>
    </row>
    <row r="41" spans="1:131" ht="26.25" customHeight="1" x14ac:dyDescent="0.2">
      <c r="A41" s="232">
        <v>14</v>
      </c>
      <c r="B41" s="1043"/>
      <c r="C41" s="1044"/>
      <c r="D41" s="1044"/>
      <c r="E41" s="1044"/>
      <c r="F41" s="1044"/>
      <c r="G41" s="1044"/>
      <c r="H41" s="1044"/>
      <c r="I41" s="1044"/>
      <c r="J41" s="1044"/>
      <c r="K41" s="1044"/>
      <c r="L41" s="1044"/>
      <c r="M41" s="1044"/>
      <c r="N41" s="1044"/>
      <c r="O41" s="1044"/>
      <c r="P41" s="1045"/>
      <c r="Q41" s="1051"/>
      <c r="R41" s="1052"/>
      <c r="S41" s="1052"/>
      <c r="T41" s="1052"/>
      <c r="U41" s="1052"/>
      <c r="V41" s="1052"/>
      <c r="W41" s="1052"/>
      <c r="X41" s="1052"/>
      <c r="Y41" s="1052"/>
      <c r="Z41" s="1052"/>
      <c r="AA41" s="1052"/>
      <c r="AB41" s="1052"/>
      <c r="AC41" s="1052"/>
      <c r="AD41" s="1052"/>
      <c r="AE41" s="1053"/>
      <c r="AF41" s="1048"/>
      <c r="AG41" s="1049"/>
      <c r="AH41" s="1049"/>
      <c r="AI41" s="1049"/>
      <c r="AJ41" s="1050"/>
      <c r="AK41" s="993"/>
      <c r="AL41" s="984"/>
      <c r="AM41" s="984"/>
      <c r="AN41" s="984"/>
      <c r="AO41" s="984"/>
      <c r="AP41" s="984"/>
      <c r="AQ41" s="984"/>
      <c r="AR41" s="984"/>
      <c r="AS41" s="984"/>
      <c r="AT41" s="984"/>
      <c r="AU41" s="984"/>
      <c r="AV41" s="984"/>
      <c r="AW41" s="984"/>
      <c r="AX41" s="984"/>
      <c r="AY41" s="984"/>
      <c r="AZ41" s="1054"/>
      <c r="BA41" s="1054"/>
      <c r="BB41" s="1054"/>
      <c r="BC41" s="1054"/>
      <c r="BD41" s="1054"/>
      <c r="BE41" s="985"/>
      <c r="BF41" s="985"/>
      <c r="BG41" s="985"/>
      <c r="BH41" s="985"/>
      <c r="BI41" s="986"/>
      <c r="BJ41" s="226"/>
      <c r="BK41" s="226"/>
      <c r="BL41" s="226"/>
      <c r="BM41" s="226"/>
      <c r="BN41" s="226"/>
      <c r="BO41" s="235"/>
      <c r="BP41" s="235"/>
      <c r="BQ41" s="232">
        <v>35</v>
      </c>
      <c r="BR41" s="233"/>
      <c r="BS41" s="1005"/>
      <c r="BT41" s="1006"/>
      <c r="BU41" s="1006"/>
      <c r="BV41" s="1006"/>
      <c r="BW41" s="1006"/>
      <c r="BX41" s="1006"/>
      <c r="BY41" s="1006"/>
      <c r="BZ41" s="1006"/>
      <c r="CA41" s="1006"/>
      <c r="CB41" s="1006"/>
      <c r="CC41" s="1006"/>
      <c r="CD41" s="1006"/>
      <c r="CE41" s="1006"/>
      <c r="CF41" s="1006"/>
      <c r="CG41" s="1027"/>
      <c r="CH41" s="1002"/>
      <c r="CI41" s="1003"/>
      <c r="CJ41" s="1003"/>
      <c r="CK41" s="1003"/>
      <c r="CL41" s="1004"/>
      <c r="CM41" s="1002"/>
      <c r="CN41" s="1003"/>
      <c r="CO41" s="1003"/>
      <c r="CP41" s="1003"/>
      <c r="CQ41" s="1004"/>
      <c r="CR41" s="1002"/>
      <c r="CS41" s="1003"/>
      <c r="CT41" s="1003"/>
      <c r="CU41" s="1003"/>
      <c r="CV41" s="1004"/>
      <c r="CW41" s="1002"/>
      <c r="CX41" s="1003"/>
      <c r="CY41" s="1003"/>
      <c r="CZ41" s="1003"/>
      <c r="DA41" s="1004"/>
      <c r="DB41" s="1002"/>
      <c r="DC41" s="1003"/>
      <c r="DD41" s="1003"/>
      <c r="DE41" s="1003"/>
      <c r="DF41" s="1004"/>
      <c r="DG41" s="1002"/>
      <c r="DH41" s="1003"/>
      <c r="DI41" s="1003"/>
      <c r="DJ41" s="1003"/>
      <c r="DK41" s="1004"/>
      <c r="DL41" s="1002"/>
      <c r="DM41" s="1003"/>
      <c r="DN41" s="1003"/>
      <c r="DO41" s="1003"/>
      <c r="DP41" s="1004"/>
      <c r="DQ41" s="1002"/>
      <c r="DR41" s="1003"/>
      <c r="DS41" s="1003"/>
      <c r="DT41" s="1003"/>
      <c r="DU41" s="1004"/>
      <c r="DV41" s="1005"/>
      <c r="DW41" s="1006"/>
      <c r="DX41" s="1006"/>
      <c r="DY41" s="1006"/>
      <c r="DZ41" s="1007"/>
      <c r="EA41" s="224"/>
    </row>
    <row r="42" spans="1:131" ht="26.25" customHeight="1" x14ac:dyDescent="0.2">
      <c r="A42" s="232">
        <v>15</v>
      </c>
      <c r="B42" s="1043"/>
      <c r="C42" s="1044"/>
      <c r="D42" s="1044"/>
      <c r="E42" s="1044"/>
      <c r="F42" s="1044"/>
      <c r="G42" s="1044"/>
      <c r="H42" s="1044"/>
      <c r="I42" s="1044"/>
      <c r="J42" s="1044"/>
      <c r="K42" s="1044"/>
      <c r="L42" s="1044"/>
      <c r="M42" s="1044"/>
      <c r="N42" s="1044"/>
      <c r="O42" s="1044"/>
      <c r="P42" s="1045"/>
      <c r="Q42" s="1051"/>
      <c r="R42" s="1052"/>
      <c r="S42" s="1052"/>
      <c r="T42" s="1052"/>
      <c r="U42" s="1052"/>
      <c r="V42" s="1052"/>
      <c r="W42" s="1052"/>
      <c r="X42" s="1052"/>
      <c r="Y42" s="1052"/>
      <c r="Z42" s="1052"/>
      <c r="AA42" s="1052"/>
      <c r="AB42" s="1052"/>
      <c r="AC42" s="1052"/>
      <c r="AD42" s="1052"/>
      <c r="AE42" s="1053"/>
      <c r="AF42" s="1048"/>
      <c r="AG42" s="1049"/>
      <c r="AH42" s="1049"/>
      <c r="AI42" s="1049"/>
      <c r="AJ42" s="1050"/>
      <c r="AK42" s="993"/>
      <c r="AL42" s="984"/>
      <c r="AM42" s="984"/>
      <c r="AN42" s="984"/>
      <c r="AO42" s="984"/>
      <c r="AP42" s="984"/>
      <c r="AQ42" s="984"/>
      <c r="AR42" s="984"/>
      <c r="AS42" s="984"/>
      <c r="AT42" s="984"/>
      <c r="AU42" s="984"/>
      <c r="AV42" s="984"/>
      <c r="AW42" s="984"/>
      <c r="AX42" s="984"/>
      <c r="AY42" s="984"/>
      <c r="AZ42" s="1054"/>
      <c r="BA42" s="1054"/>
      <c r="BB42" s="1054"/>
      <c r="BC42" s="1054"/>
      <c r="BD42" s="1054"/>
      <c r="BE42" s="985"/>
      <c r="BF42" s="985"/>
      <c r="BG42" s="985"/>
      <c r="BH42" s="985"/>
      <c r="BI42" s="986"/>
      <c r="BJ42" s="226"/>
      <c r="BK42" s="226"/>
      <c r="BL42" s="226"/>
      <c r="BM42" s="226"/>
      <c r="BN42" s="226"/>
      <c r="BO42" s="235"/>
      <c r="BP42" s="235"/>
      <c r="BQ42" s="232">
        <v>36</v>
      </c>
      <c r="BR42" s="233"/>
      <c r="BS42" s="1005"/>
      <c r="BT42" s="1006"/>
      <c r="BU42" s="1006"/>
      <c r="BV42" s="1006"/>
      <c r="BW42" s="1006"/>
      <c r="BX42" s="1006"/>
      <c r="BY42" s="1006"/>
      <c r="BZ42" s="1006"/>
      <c r="CA42" s="1006"/>
      <c r="CB42" s="1006"/>
      <c r="CC42" s="1006"/>
      <c r="CD42" s="1006"/>
      <c r="CE42" s="1006"/>
      <c r="CF42" s="1006"/>
      <c r="CG42" s="1027"/>
      <c r="CH42" s="1002"/>
      <c r="CI42" s="1003"/>
      <c r="CJ42" s="1003"/>
      <c r="CK42" s="1003"/>
      <c r="CL42" s="1004"/>
      <c r="CM42" s="1002"/>
      <c r="CN42" s="1003"/>
      <c r="CO42" s="1003"/>
      <c r="CP42" s="1003"/>
      <c r="CQ42" s="1004"/>
      <c r="CR42" s="1002"/>
      <c r="CS42" s="1003"/>
      <c r="CT42" s="1003"/>
      <c r="CU42" s="1003"/>
      <c r="CV42" s="1004"/>
      <c r="CW42" s="1002"/>
      <c r="CX42" s="1003"/>
      <c r="CY42" s="1003"/>
      <c r="CZ42" s="1003"/>
      <c r="DA42" s="1004"/>
      <c r="DB42" s="1002"/>
      <c r="DC42" s="1003"/>
      <c r="DD42" s="1003"/>
      <c r="DE42" s="1003"/>
      <c r="DF42" s="1004"/>
      <c r="DG42" s="1002"/>
      <c r="DH42" s="1003"/>
      <c r="DI42" s="1003"/>
      <c r="DJ42" s="1003"/>
      <c r="DK42" s="1004"/>
      <c r="DL42" s="1002"/>
      <c r="DM42" s="1003"/>
      <c r="DN42" s="1003"/>
      <c r="DO42" s="1003"/>
      <c r="DP42" s="1004"/>
      <c r="DQ42" s="1002"/>
      <c r="DR42" s="1003"/>
      <c r="DS42" s="1003"/>
      <c r="DT42" s="1003"/>
      <c r="DU42" s="1004"/>
      <c r="DV42" s="1005"/>
      <c r="DW42" s="1006"/>
      <c r="DX42" s="1006"/>
      <c r="DY42" s="1006"/>
      <c r="DZ42" s="1007"/>
      <c r="EA42" s="224"/>
    </row>
    <row r="43" spans="1:131" ht="26.25" customHeight="1" x14ac:dyDescent="0.2">
      <c r="A43" s="232">
        <v>16</v>
      </c>
      <c r="B43" s="1043"/>
      <c r="C43" s="1044"/>
      <c r="D43" s="1044"/>
      <c r="E43" s="1044"/>
      <c r="F43" s="1044"/>
      <c r="G43" s="1044"/>
      <c r="H43" s="1044"/>
      <c r="I43" s="1044"/>
      <c r="J43" s="1044"/>
      <c r="K43" s="1044"/>
      <c r="L43" s="1044"/>
      <c r="M43" s="1044"/>
      <c r="N43" s="1044"/>
      <c r="O43" s="1044"/>
      <c r="P43" s="1045"/>
      <c r="Q43" s="1051"/>
      <c r="R43" s="1052"/>
      <c r="S43" s="1052"/>
      <c r="T43" s="1052"/>
      <c r="U43" s="1052"/>
      <c r="V43" s="1052"/>
      <c r="W43" s="1052"/>
      <c r="X43" s="1052"/>
      <c r="Y43" s="1052"/>
      <c r="Z43" s="1052"/>
      <c r="AA43" s="1052"/>
      <c r="AB43" s="1052"/>
      <c r="AC43" s="1052"/>
      <c r="AD43" s="1052"/>
      <c r="AE43" s="1053"/>
      <c r="AF43" s="1048"/>
      <c r="AG43" s="1049"/>
      <c r="AH43" s="1049"/>
      <c r="AI43" s="1049"/>
      <c r="AJ43" s="1050"/>
      <c r="AK43" s="993"/>
      <c r="AL43" s="984"/>
      <c r="AM43" s="984"/>
      <c r="AN43" s="984"/>
      <c r="AO43" s="984"/>
      <c r="AP43" s="984"/>
      <c r="AQ43" s="984"/>
      <c r="AR43" s="984"/>
      <c r="AS43" s="984"/>
      <c r="AT43" s="984"/>
      <c r="AU43" s="984"/>
      <c r="AV43" s="984"/>
      <c r="AW43" s="984"/>
      <c r="AX43" s="984"/>
      <c r="AY43" s="984"/>
      <c r="AZ43" s="1054"/>
      <c r="BA43" s="1054"/>
      <c r="BB43" s="1054"/>
      <c r="BC43" s="1054"/>
      <c r="BD43" s="1054"/>
      <c r="BE43" s="985"/>
      <c r="BF43" s="985"/>
      <c r="BG43" s="985"/>
      <c r="BH43" s="985"/>
      <c r="BI43" s="986"/>
      <c r="BJ43" s="226"/>
      <c r="BK43" s="226"/>
      <c r="BL43" s="226"/>
      <c r="BM43" s="226"/>
      <c r="BN43" s="226"/>
      <c r="BO43" s="235"/>
      <c r="BP43" s="235"/>
      <c r="BQ43" s="232">
        <v>37</v>
      </c>
      <c r="BR43" s="233"/>
      <c r="BS43" s="1005"/>
      <c r="BT43" s="1006"/>
      <c r="BU43" s="1006"/>
      <c r="BV43" s="1006"/>
      <c r="BW43" s="1006"/>
      <c r="BX43" s="1006"/>
      <c r="BY43" s="1006"/>
      <c r="BZ43" s="1006"/>
      <c r="CA43" s="1006"/>
      <c r="CB43" s="1006"/>
      <c r="CC43" s="1006"/>
      <c r="CD43" s="1006"/>
      <c r="CE43" s="1006"/>
      <c r="CF43" s="1006"/>
      <c r="CG43" s="1027"/>
      <c r="CH43" s="1002"/>
      <c r="CI43" s="1003"/>
      <c r="CJ43" s="1003"/>
      <c r="CK43" s="1003"/>
      <c r="CL43" s="1004"/>
      <c r="CM43" s="1002"/>
      <c r="CN43" s="1003"/>
      <c r="CO43" s="1003"/>
      <c r="CP43" s="1003"/>
      <c r="CQ43" s="1004"/>
      <c r="CR43" s="1002"/>
      <c r="CS43" s="1003"/>
      <c r="CT43" s="1003"/>
      <c r="CU43" s="1003"/>
      <c r="CV43" s="1004"/>
      <c r="CW43" s="1002"/>
      <c r="CX43" s="1003"/>
      <c r="CY43" s="1003"/>
      <c r="CZ43" s="1003"/>
      <c r="DA43" s="1004"/>
      <c r="DB43" s="1002"/>
      <c r="DC43" s="1003"/>
      <c r="DD43" s="1003"/>
      <c r="DE43" s="1003"/>
      <c r="DF43" s="1004"/>
      <c r="DG43" s="1002"/>
      <c r="DH43" s="1003"/>
      <c r="DI43" s="1003"/>
      <c r="DJ43" s="1003"/>
      <c r="DK43" s="1004"/>
      <c r="DL43" s="1002"/>
      <c r="DM43" s="1003"/>
      <c r="DN43" s="1003"/>
      <c r="DO43" s="1003"/>
      <c r="DP43" s="1004"/>
      <c r="DQ43" s="1002"/>
      <c r="DR43" s="1003"/>
      <c r="DS43" s="1003"/>
      <c r="DT43" s="1003"/>
      <c r="DU43" s="1004"/>
      <c r="DV43" s="1005"/>
      <c r="DW43" s="1006"/>
      <c r="DX43" s="1006"/>
      <c r="DY43" s="1006"/>
      <c r="DZ43" s="1007"/>
      <c r="EA43" s="224"/>
    </row>
    <row r="44" spans="1:131" ht="26.25" customHeight="1" x14ac:dyDescent="0.2">
      <c r="A44" s="232">
        <v>17</v>
      </c>
      <c r="B44" s="1043"/>
      <c r="C44" s="1044"/>
      <c r="D44" s="1044"/>
      <c r="E44" s="1044"/>
      <c r="F44" s="1044"/>
      <c r="G44" s="1044"/>
      <c r="H44" s="1044"/>
      <c r="I44" s="1044"/>
      <c r="J44" s="1044"/>
      <c r="K44" s="1044"/>
      <c r="L44" s="1044"/>
      <c r="M44" s="1044"/>
      <c r="N44" s="1044"/>
      <c r="O44" s="1044"/>
      <c r="P44" s="1045"/>
      <c r="Q44" s="1051"/>
      <c r="R44" s="1052"/>
      <c r="S44" s="1052"/>
      <c r="T44" s="1052"/>
      <c r="U44" s="1052"/>
      <c r="V44" s="1052"/>
      <c r="W44" s="1052"/>
      <c r="X44" s="1052"/>
      <c r="Y44" s="1052"/>
      <c r="Z44" s="1052"/>
      <c r="AA44" s="1052"/>
      <c r="AB44" s="1052"/>
      <c r="AC44" s="1052"/>
      <c r="AD44" s="1052"/>
      <c r="AE44" s="1053"/>
      <c r="AF44" s="1048"/>
      <c r="AG44" s="1049"/>
      <c r="AH44" s="1049"/>
      <c r="AI44" s="1049"/>
      <c r="AJ44" s="1050"/>
      <c r="AK44" s="993"/>
      <c r="AL44" s="984"/>
      <c r="AM44" s="984"/>
      <c r="AN44" s="984"/>
      <c r="AO44" s="984"/>
      <c r="AP44" s="984"/>
      <c r="AQ44" s="984"/>
      <c r="AR44" s="984"/>
      <c r="AS44" s="984"/>
      <c r="AT44" s="984"/>
      <c r="AU44" s="984"/>
      <c r="AV44" s="984"/>
      <c r="AW44" s="984"/>
      <c r="AX44" s="984"/>
      <c r="AY44" s="984"/>
      <c r="AZ44" s="1054"/>
      <c r="BA44" s="1054"/>
      <c r="BB44" s="1054"/>
      <c r="BC44" s="1054"/>
      <c r="BD44" s="1054"/>
      <c r="BE44" s="985"/>
      <c r="BF44" s="985"/>
      <c r="BG44" s="985"/>
      <c r="BH44" s="985"/>
      <c r="BI44" s="986"/>
      <c r="BJ44" s="226"/>
      <c r="BK44" s="226"/>
      <c r="BL44" s="226"/>
      <c r="BM44" s="226"/>
      <c r="BN44" s="226"/>
      <c r="BO44" s="235"/>
      <c r="BP44" s="235"/>
      <c r="BQ44" s="232">
        <v>38</v>
      </c>
      <c r="BR44" s="233"/>
      <c r="BS44" s="1005"/>
      <c r="BT44" s="1006"/>
      <c r="BU44" s="1006"/>
      <c r="BV44" s="1006"/>
      <c r="BW44" s="1006"/>
      <c r="BX44" s="1006"/>
      <c r="BY44" s="1006"/>
      <c r="BZ44" s="1006"/>
      <c r="CA44" s="1006"/>
      <c r="CB44" s="1006"/>
      <c r="CC44" s="1006"/>
      <c r="CD44" s="1006"/>
      <c r="CE44" s="1006"/>
      <c r="CF44" s="1006"/>
      <c r="CG44" s="1027"/>
      <c r="CH44" s="1002"/>
      <c r="CI44" s="1003"/>
      <c r="CJ44" s="1003"/>
      <c r="CK44" s="1003"/>
      <c r="CL44" s="1004"/>
      <c r="CM44" s="1002"/>
      <c r="CN44" s="1003"/>
      <c r="CO44" s="1003"/>
      <c r="CP44" s="1003"/>
      <c r="CQ44" s="1004"/>
      <c r="CR44" s="1002"/>
      <c r="CS44" s="1003"/>
      <c r="CT44" s="1003"/>
      <c r="CU44" s="1003"/>
      <c r="CV44" s="1004"/>
      <c r="CW44" s="1002"/>
      <c r="CX44" s="1003"/>
      <c r="CY44" s="1003"/>
      <c r="CZ44" s="1003"/>
      <c r="DA44" s="1004"/>
      <c r="DB44" s="1002"/>
      <c r="DC44" s="1003"/>
      <c r="DD44" s="1003"/>
      <c r="DE44" s="1003"/>
      <c r="DF44" s="1004"/>
      <c r="DG44" s="1002"/>
      <c r="DH44" s="1003"/>
      <c r="DI44" s="1003"/>
      <c r="DJ44" s="1003"/>
      <c r="DK44" s="1004"/>
      <c r="DL44" s="1002"/>
      <c r="DM44" s="1003"/>
      <c r="DN44" s="1003"/>
      <c r="DO44" s="1003"/>
      <c r="DP44" s="1004"/>
      <c r="DQ44" s="1002"/>
      <c r="DR44" s="1003"/>
      <c r="DS44" s="1003"/>
      <c r="DT44" s="1003"/>
      <c r="DU44" s="1004"/>
      <c r="DV44" s="1005"/>
      <c r="DW44" s="1006"/>
      <c r="DX44" s="1006"/>
      <c r="DY44" s="1006"/>
      <c r="DZ44" s="1007"/>
      <c r="EA44" s="224"/>
    </row>
    <row r="45" spans="1:131" ht="26.25" customHeight="1" x14ac:dyDescent="0.2">
      <c r="A45" s="232">
        <v>18</v>
      </c>
      <c r="B45" s="1043"/>
      <c r="C45" s="1044"/>
      <c r="D45" s="1044"/>
      <c r="E45" s="1044"/>
      <c r="F45" s="1044"/>
      <c r="G45" s="1044"/>
      <c r="H45" s="1044"/>
      <c r="I45" s="1044"/>
      <c r="J45" s="1044"/>
      <c r="K45" s="1044"/>
      <c r="L45" s="1044"/>
      <c r="M45" s="1044"/>
      <c r="N45" s="1044"/>
      <c r="O45" s="1044"/>
      <c r="P45" s="1045"/>
      <c r="Q45" s="1051"/>
      <c r="R45" s="1052"/>
      <c r="S45" s="1052"/>
      <c r="T45" s="1052"/>
      <c r="U45" s="1052"/>
      <c r="V45" s="1052"/>
      <c r="W45" s="1052"/>
      <c r="X45" s="1052"/>
      <c r="Y45" s="1052"/>
      <c r="Z45" s="1052"/>
      <c r="AA45" s="1052"/>
      <c r="AB45" s="1052"/>
      <c r="AC45" s="1052"/>
      <c r="AD45" s="1052"/>
      <c r="AE45" s="1053"/>
      <c r="AF45" s="1048"/>
      <c r="AG45" s="1049"/>
      <c r="AH45" s="1049"/>
      <c r="AI45" s="1049"/>
      <c r="AJ45" s="1050"/>
      <c r="AK45" s="993"/>
      <c r="AL45" s="984"/>
      <c r="AM45" s="984"/>
      <c r="AN45" s="984"/>
      <c r="AO45" s="984"/>
      <c r="AP45" s="984"/>
      <c r="AQ45" s="984"/>
      <c r="AR45" s="984"/>
      <c r="AS45" s="984"/>
      <c r="AT45" s="984"/>
      <c r="AU45" s="984"/>
      <c r="AV45" s="984"/>
      <c r="AW45" s="984"/>
      <c r="AX45" s="984"/>
      <c r="AY45" s="984"/>
      <c r="AZ45" s="1054"/>
      <c r="BA45" s="1054"/>
      <c r="BB45" s="1054"/>
      <c r="BC45" s="1054"/>
      <c r="BD45" s="1054"/>
      <c r="BE45" s="985"/>
      <c r="BF45" s="985"/>
      <c r="BG45" s="985"/>
      <c r="BH45" s="985"/>
      <c r="BI45" s="986"/>
      <c r="BJ45" s="226"/>
      <c r="BK45" s="226"/>
      <c r="BL45" s="226"/>
      <c r="BM45" s="226"/>
      <c r="BN45" s="226"/>
      <c r="BO45" s="235"/>
      <c r="BP45" s="235"/>
      <c r="BQ45" s="232">
        <v>39</v>
      </c>
      <c r="BR45" s="233"/>
      <c r="BS45" s="1005"/>
      <c r="BT45" s="1006"/>
      <c r="BU45" s="1006"/>
      <c r="BV45" s="1006"/>
      <c r="BW45" s="1006"/>
      <c r="BX45" s="1006"/>
      <c r="BY45" s="1006"/>
      <c r="BZ45" s="1006"/>
      <c r="CA45" s="1006"/>
      <c r="CB45" s="1006"/>
      <c r="CC45" s="1006"/>
      <c r="CD45" s="1006"/>
      <c r="CE45" s="1006"/>
      <c r="CF45" s="1006"/>
      <c r="CG45" s="1027"/>
      <c r="CH45" s="1002"/>
      <c r="CI45" s="1003"/>
      <c r="CJ45" s="1003"/>
      <c r="CK45" s="1003"/>
      <c r="CL45" s="1004"/>
      <c r="CM45" s="1002"/>
      <c r="CN45" s="1003"/>
      <c r="CO45" s="1003"/>
      <c r="CP45" s="1003"/>
      <c r="CQ45" s="1004"/>
      <c r="CR45" s="1002"/>
      <c r="CS45" s="1003"/>
      <c r="CT45" s="1003"/>
      <c r="CU45" s="1003"/>
      <c r="CV45" s="1004"/>
      <c r="CW45" s="1002"/>
      <c r="CX45" s="1003"/>
      <c r="CY45" s="1003"/>
      <c r="CZ45" s="1003"/>
      <c r="DA45" s="1004"/>
      <c r="DB45" s="1002"/>
      <c r="DC45" s="1003"/>
      <c r="DD45" s="1003"/>
      <c r="DE45" s="1003"/>
      <c r="DF45" s="1004"/>
      <c r="DG45" s="1002"/>
      <c r="DH45" s="1003"/>
      <c r="DI45" s="1003"/>
      <c r="DJ45" s="1003"/>
      <c r="DK45" s="1004"/>
      <c r="DL45" s="1002"/>
      <c r="DM45" s="1003"/>
      <c r="DN45" s="1003"/>
      <c r="DO45" s="1003"/>
      <c r="DP45" s="1004"/>
      <c r="DQ45" s="1002"/>
      <c r="DR45" s="1003"/>
      <c r="DS45" s="1003"/>
      <c r="DT45" s="1003"/>
      <c r="DU45" s="1004"/>
      <c r="DV45" s="1005"/>
      <c r="DW45" s="1006"/>
      <c r="DX45" s="1006"/>
      <c r="DY45" s="1006"/>
      <c r="DZ45" s="1007"/>
      <c r="EA45" s="224"/>
    </row>
    <row r="46" spans="1:131" ht="26.25" customHeight="1" x14ac:dyDescent="0.2">
      <c r="A46" s="232">
        <v>19</v>
      </c>
      <c r="B46" s="1043"/>
      <c r="C46" s="1044"/>
      <c r="D46" s="1044"/>
      <c r="E46" s="1044"/>
      <c r="F46" s="1044"/>
      <c r="G46" s="1044"/>
      <c r="H46" s="1044"/>
      <c r="I46" s="1044"/>
      <c r="J46" s="1044"/>
      <c r="K46" s="1044"/>
      <c r="L46" s="1044"/>
      <c r="M46" s="1044"/>
      <c r="N46" s="1044"/>
      <c r="O46" s="1044"/>
      <c r="P46" s="1045"/>
      <c r="Q46" s="1051"/>
      <c r="R46" s="1052"/>
      <c r="S46" s="1052"/>
      <c r="T46" s="1052"/>
      <c r="U46" s="1052"/>
      <c r="V46" s="1052"/>
      <c r="W46" s="1052"/>
      <c r="X46" s="1052"/>
      <c r="Y46" s="1052"/>
      <c r="Z46" s="1052"/>
      <c r="AA46" s="1052"/>
      <c r="AB46" s="1052"/>
      <c r="AC46" s="1052"/>
      <c r="AD46" s="1052"/>
      <c r="AE46" s="1053"/>
      <c r="AF46" s="1048"/>
      <c r="AG46" s="1049"/>
      <c r="AH46" s="1049"/>
      <c r="AI46" s="1049"/>
      <c r="AJ46" s="1050"/>
      <c r="AK46" s="993"/>
      <c r="AL46" s="984"/>
      <c r="AM46" s="984"/>
      <c r="AN46" s="984"/>
      <c r="AO46" s="984"/>
      <c r="AP46" s="984"/>
      <c r="AQ46" s="984"/>
      <c r="AR46" s="984"/>
      <c r="AS46" s="984"/>
      <c r="AT46" s="984"/>
      <c r="AU46" s="984"/>
      <c r="AV46" s="984"/>
      <c r="AW46" s="984"/>
      <c r="AX46" s="984"/>
      <c r="AY46" s="984"/>
      <c r="AZ46" s="1054"/>
      <c r="BA46" s="1054"/>
      <c r="BB46" s="1054"/>
      <c r="BC46" s="1054"/>
      <c r="BD46" s="1054"/>
      <c r="BE46" s="985"/>
      <c r="BF46" s="985"/>
      <c r="BG46" s="985"/>
      <c r="BH46" s="985"/>
      <c r="BI46" s="986"/>
      <c r="BJ46" s="226"/>
      <c r="BK46" s="226"/>
      <c r="BL46" s="226"/>
      <c r="BM46" s="226"/>
      <c r="BN46" s="226"/>
      <c r="BO46" s="235"/>
      <c r="BP46" s="235"/>
      <c r="BQ46" s="232">
        <v>40</v>
      </c>
      <c r="BR46" s="233"/>
      <c r="BS46" s="1005"/>
      <c r="BT46" s="1006"/>
      <c r="BU46" s="1006"/>
      <c r="BV46" s="1006"/>
      <c r="BW46" s="1006"/>
      <c r="BX46" s="1006"/>
      <c r="BY46" s="1006"/>
      <c r="BZ46" s="1006"/>
      <c r="CA46" s="1006"/>
      <c r="CB46" s="1006"/>
      <c r="CC46" s="1006"/>
      <c r="CD46" s="1006"/>
      <c r="CE46" s="1006"/>
      <c r="CF46" s="1006"/>
      <c r="CG46" s="1027"/>
      <c r="CH46" s="1002"/>
      <c r="CI46" s="1003"/>
      <c r="CJ46" s="1003"/>
      <c r="CK46" s="1003"/>
      <c r="CL46" s="1004"/>
      <c r="CM46" s="1002"/>
      <c r="CN46" s="1003"/>
      <c r="CO46" s="1003"/>
      <c r="CP46" s="1003"/>
      <c r="CQ46" s="1004"/>
      <c r="CR46" s="1002"/>
      <c r="CS46" s="1003"/>
      <c r="CT46" s="1003"/>
      <c r="CU46" s="1003"/>
      <c r="CV46" s="1004"/>
      <c r="CW46" s="1002"/>
      <c r="CX46" s="1003"/>
      <c r="CY46" s="1003"/>
      <c r="CZ46" s="1003"/>
      <c r="DA46" s="1004"/>
      <c r="DB46" s="1002"/>
      <c r="DC46" s="1003"/>
      <c r="DD46" s="1003"/>
      <c r="DE46" s="1003"/>
      <c r="DF46" s="1004"/>
      <c r="DG46" s="1002"/>
      <c r="DH46" s="1003"/>
      <c r="DI46" s="1003"/>
      <c r="DJ46" s="1003"/>
      <c r="DK46" s="1004"/>
      <c r="DL46" s="1002"/>
      <c r="DM46" s="1003"/>
      <c r="DN46" s="1003"/>
      <c r="DO46" s="1003"/>
      <c r="DP46" s="1004"/>
      <c r="DQ46" s="1002"/>
      <c r="DR46" s="1003"/>
      <c r="DS46" s="1003"/>
      <c r="DT46" s="1003"/>
      <c r="DU46" s="1004"/>
      <c r="DV46" s="1005"/>
      <c r="DW46" s="1006"/>
      <c r="DX46" s="1006"/>
      <c r="DY46" s="1006"/>
      <c r="DZ46" s="1007"/>
      <c r="EA46" s="224"/>
    </row>
    <row r="47" spans="1:131" ht="26.25" customHeight="1" x14ac:dyDescent="0.2">
      <c r="A47" s="232">
        <v>20</v>
      </c>
      <c r="B47" s="1043"/>
      <c r="C47" s="1044"/>
      <c r="D47" s="1044"/>
      <c r="E47" s="1044"/>
      <c r="F47" s="1044"/>
      <c r="G47" s="1044"/>
      <c r="H47" s="1044"/>
      <c r="I47" s="1044"/>
      <c r="J47" s="1044"/>
      <c r="K47" s="1044"/>
      <c r="L47" s="1044"/>
      <c r="M47" s="1044"/>
      <c r="N47" s="1044"/>
      <c r="O47" s="1044"/>
      <c r="P47" s="1045"/>
      <c r="Q47" s="1051"/>
      <c r="R47" s="1052"/>
      <c r="S47" s="1052"/>
      <c r="T47" s="1052"/>
      <c r="U47" s="1052"/>
      <c r="V47" s="1052"/>
      <c r="W47" s="1052"/>
      <c r="X47" s="1052"/>
      <c r="Y47" s="1052"/>
      <c r="Z47" s="1052"/>
      <c r="AA47" s="1052"/>
      <c r="AB47" s="1052"/>
      <c r="AC47" s="1052"/>
      <c r="AD47" s="1052"/>
      <c r="AE47" s="1053"/>
      <c r="AF47" s="1048"/>
      <c r="AG47" s="1049"/>
      <c r="AH47" s="1049"/>
      <c r="AI47" s="1049"/>
      <c r="AJ47" s="1050"/>
      <c r="AK47" s="993"/>
      <c r="AL47" s="984"/>
      <c r="AM47" s="984"/>
      <c r="AN47" s="984"/>
      <c r="AO47" s="984"/>
      <c r="AP47" s="984"/>
      <c r="AQ47" s="984"/>
      <c r="AR47" s="984"/>
      <c r="AS47" s="984"/>
      <c r="AT47" s="984"/>
      <c r="AU47" s="984"/>
      <c r="AV47" s="984"/>
      <c r="AW47" s="984"/>
      <c r="AX47" s="984"/>
      <c r="AY47" s="984"/>
      <c r="AZ47" s="1054"/>
      <c r="BA47" s="1054"/>
      <c r="BB47" s="1054"/>
      <c r="BC47" s="1054"/>
      <c r="BD47" s="1054"/>
      <c r="BE47" s="985"/>
      <c r="BF47" s="985"/>
      <c r="BG47" s="985"/>
      <c r="BH47" s="985"/>
      <c r="BI47" s="986"/>
      <c r="BJ47" s="226"/>
      <c r="BK47" s="226"/>
      <c r="BL47" s="226"/>
      <c r="BM47" s="226"/>
      <c r="BN47" s="226"/>
      <c r="BO47" s="235"/>
      <c r="BP47" s="235"/>
      <c r="BQ47" s="232">
        <v>41</v>
      </c>
      <c r="BR47" s="233"/>
      <c r="BS47" s="1005"/>
      <c r="BT47" s="1006"/>
      <c r="BU47" s="1006"/>
      <c r="BV47" s="1006"/>
      <c r="BW47" s="1006"/>
      <c r="BX47" s="1006"/>
      <c r="BY47" s="1006"/>
      <c r="BZ47" s="1006"/>
      <c r="CA47" s="1006"/>
      <c r="CB47" s="1006"/>
      <c r="CC47" s="1006"/>
      <c r="CD47" s="1006"/>
      <c r="CE47" s="1006"/>
      <c r="CF47" s="1006"/>
      <c r="CG47" s="1027"/>
      <c r="CH47" s="1002"/>
      <c r="CI47" s="1003"/>
      <c r="CJ47" s="1003"/>
      <c r="CK47" s="1003"/>
      <c r="CL47" s="1004"/>
      <c r="CM47" s="1002"/>
      <c r="CN47" s="1003"/>
      <c r="CO47" s="1003"/>
      <c r="CP47" s="1003"/>
      <c r="CQ47" s="1004"/>
      <c r="CR47" s="1002"/>
      <c r="CS47" s="1003"/>
      <c r="CT47" s="1003"/>
      <c r="CU47" s="1003"/>
      <c r="CV47" s="1004"/>
      <c r="CW47" s="1002"/>
      <c r="CX47" s="1003"/>
      <c r="CY47" s="1003"/>
      <c r="CZ47" s="1003"/>
      <c r="DA47" s="1004"/>
      <c r="DB47" s="1002"/>
      <c r="DC47" s="1003"/>
      <c r="DD47" s="1003"/>
      <c r="DE47" s="1003"/>
      <c r="DF47" s="1004"/>
      <c r="DG47" s="1002"/>
      <c r="DH47" s="1003"/>
      <c r="DI47" s="1003"/>
      <c r="DJ47" s="1003"/>
      <c r="DK47" s="1004"/>
      <c r="DL47" s="1002"/>
      <c r="DM47" s="1003"/>
      <c r="DN47" s="1003"/>
      <c r="DO47" s="1003"/>
      <c r="DP47" s="1004"/>
      <c r="DQ47" s="1002"/>
      <c r="DR47" s="1003"/>
      <c r="DS47" s="1003"/>
      <c r="DT47" s="1003"/>
      <c r="DU47" s="1004"/>
      <c r="DV47" s="1005"/>
      <c r="DW47" s="1006"/>
      <c r="DX47" s="1006"/>
      <c r="DY47" s="1006"/>
      <c r="DZ47" s="1007"/>
      <c r="EA47" s="224"/>
    </row>
    <row r="48" spans="1:131" ht="26.25" customHeight="1" x14ac:dyDescent="0.2">
      <c r="A48" s="232">
        <v>21</v>
      </c>
      <c r="B48" s="1043"/>
      <c r="C48" s="1044"/>
      <c r="D48" s="1044"/>
      <c r="E48" s="1044"/>
      <c r="F48" s="1044"/>
      <c r="G48" s="1044"/>
      <c r="H48" s="1044"/>
      <c r="I48" s="1044"/>
      <c r="J48" s="1044"/>
      <c r="K48" s="1044"/>
      <c r="L48" s="1044"/>
      <c r="M48" s="1044"/>
      <c r="N48" s="1044"/>
      <c r="O48" s="1044"/>
      <c r="P48" s="1045"/>
      <c r="Q48" s="1051"/>
      <c r="R48" s="1052"/>
      <c r="S48" s="1052"/>
      <c r="T48" s="1052"/>
      <c r="U48" s="1052"/>
      <c r="V48" s="1052"/>
      <c r="W48" s="1052"/>
      <c r="X48" s="1052"/>
      <c r="Y48" s="1052"/>
      <c r="Z48" s="1052"/>
      <c r="AA48" s="1052"/>
      <c r="AB48" s="1052"/>
      <c r="AC48" s="1052"/>
      <c r="AD48" s="1052"/>
      <c r="AE48" s="1053"/>
      <c r="AF48" s="1048"/>
      <c r="AG48" s="1049"/>
      <c r="AH48" s="1049"/>
      <c r="AI48" s="1049"/>
      <c r="AJ48" s="1050"/>
      <c r="AK48" s="993"/>
      <c r="AL48" s="984"/>
      <c r="AM48" s="984"/>
      <c r="AN48" s="984"/>
      <c r="AO48" s="984"/>
      <c r="AP48" s="984"/>
      <c r="AQ48" s="984"/>
      <c r="AR48" s="984"/>
      <c r="AS48" s="984"/>
      <c r="AT48" s="984"/>
      <c r="AU48" s="984"/>
      <c r="AV48" s="984"/>
      <c r="AW48" s="984"/>
      <c r="AX48" s="984"/>
      <c r="AY48" s="984"/>
      <c r="AZ48" s="1054"/>
      <c r="BA48" s="1054"/>
      <c r="BB48" s="1054"/>
      <c r="BC48" s="1054"/>
      <c r="BD48" s="1054"/>
      <c r="BE48" s="985"/>
      <c r="BF48" s="985"/>
      <c r="BG48" s="985"/>
      <c r="BH48" s="985"/>
      <c r="BI48" s="986"/>
      <c r="BJ48" s="226"/>
      <c r="BK48" s="226"/>
      <c r="BL48" s="226"/>
      <c r="BM48" s="226"/>
      <c r="BN48" s="226"/>
      <c r="BO48" s="235"/>
      <c r="BP48" s="235"/>
      <c r="BQ48" s="232">
        <v>42</v>
      </c>
      <c r="BR48" s="233"/>
      <c r="BS48" s="1005"/>
      <c r="BT48" s="1006"/>
      <c r="BU48" s="1006"/>
      <c r="BV48" s="1006"/>
      <c r="BW48" s="1006"/>
      <c r="BX48" s="1006"/>
      <c r="BY48" s="1006"/>
      <c r="BZ48" s="1006"/>
      <c r="CA48" s="1006"/>
      <c r="CB48" s="1006"/>
      <c r="CC48" s="1006"/>
      <c r="CD48" s="1006"/>
      <c r="CE48" s="1006"/>
      <c r="CF48" s="1006"/>
      <c r="CG48" s="1027"/>
      <c r="CH48" s="1002"/>
      <c r="CI48" s="1003"/>
      <c r="CJ48" s="1003"/>
      <c r="CK48" s="1003"/>
      <c r="CL48" s="1004"/>
      <c r="CM48" s="1002"/>
      <c r="CN48" s="1003"/>
      <c r="CO48" s="1003"/>
      <c r="CP48" s="1003"/>
      <c r="CQ48" s="1004"/>
      <c r="CR48" s="1002"/>
      <c r="CS48" s="1003"/>
      <c r="CT48" s="1003"/>
      <c r="CU48" s="1003"/>
      <c r="CV48" s="1004"/>
      <c r="CW48" s="1002"/>
      <c r="CX48" s="1003"/>
      <c r="CY48" s="1003"/>
      <c r="CZ48" s="1003"/>
      <c r="DA48" s="1004"/>
      <c r="DB48" s="1002"/>
      <c r="DC48" s="1003"/>
      <c r="DD48" s="1003"/>
      <c r="DE48" s="1003"/>
      <c r="DF48" s="1004"/>
      <c r="DG48" s="1002"/>
      <c r="DH48" s="1003"/>
      <c r="DI48" s="1003"/>
      <c r="DJ48" s="1003"/>
      <c r="DK48" s="1004"/>
      <c r="DL48" s="1002"/>
      <c r="DM48" s="1003"/>
      <c r="DN48" s="1003"/>
      <c r="DO48" s="1003"/>
      <c r="DP48" s="1004"/>
      <c r="DQ48" s="1002"/>
      <c r="DR48" s="1003"/>
      <c r="DS48" s="1003"/>
      <c r="DT48" s="1003"/>
      <c r="DU48" s="1004"/>
      <c r="DV48" s="1005"/>
      <c r="DW48" s="1006"/>
      <c r="DX48" s="1006"/>
      <c r="DY48" s="1006"/>
      <c r="DZ48" s="1007"/>
      <c r="EA48" s="224"/>
    </row>
    <row r="49" spans="1:131" ht="26.25" customHeight="1" x14ac:dyDescent="0.2">
      <c r="A49" s="232">
        <v>22</v>
      </c>
      <c r="B49" s="1043"/>
      <c r="C49" s="1044"/>
      <c r="D49" s="1044"/>
      <c r="E49" s="1044"/>
      <c r="F49" s="1044"/>
      <c r="G49" s="1044"/>
      <c r="H49" s="1044"/>
      <c r="I49" s="1044"/>
      <c r="J49" s="1044"/>
      <c r="K49" s="1044"/>
      <c r="L49" s="1044"/>
      <c r="M49" s="1044"/>
      <c r="N49" s="1044"/>
      <c r="O49" s="1044"/>
      <c r="P49" s="1045"/>
      <c r="Q49" s="1051"/>
      <c r="R49" s="1052"/>
      <c r="S49" s="1052"/>
      <c r="T49" s="1052"/>
      <c r="U49" s="1052"/>
      <c r="V49" s="1052"/>
      <c r="W49" s="1052"/>
      <c r="X49" s="1052"/>
      <c r="Y49" s="1052"/>
      <c r="Z49" s="1052"/>
      <c r="AA49" s="1052"/>
      <c r="AB49" s="1052"/>
      <c r="AC49" s="1052"/>
      <c r="AD49" s="1052"/>
      <c r="AE49" s="1053"/>
      <c r="AF49" s="1048"/>
      <c r="AG49" s="1049"/>
      <c r="AH49" s="1049"/>
      <c r="AI49" s="1049"/>
      <c r="AJ49" s="1050"/>
      <c r="AK49" s="993"/>
      <c r="AL49" s="984"/>
      <c r="AM49" s="984"/>
      <c r="AN49" s="984"/>
      <c r="AO49" s="984"/>
      <c r="AP49" s="984"/>
      <c r="AQ49" s="984"/>
      <c r="AR49" s="984"/>
      <c r="AS49" s="984"/>
      <c r="AT49" s="984"/>
      <c r="AU49" s="984"/>
      <c r="AV49" s="984"/>
      <c r="AW49" s="984"/>
      <c r="AX49" s="984"/>
      <c r="AY49" s="984"/>
      <c r="AZ49" s="1054"/>
      <c r="BA49" s="1054"/>
      <c r="BB49" s="1054"/>
      <c r="BC49" s="1054"/>
      <c r="BD49" s="1054"/>
      <c r="BE49" s="985"/>
      <c r="BF49" s="985"/>
      <c r="BG49" s="985"/>
      <c r="BH49" s="985"/>
      <c r="BI49" s="986"/>
      <c r="BJ49" s="226"/>
      <c r="BK49" s="226"/>
      <c r="BL49" s="226"/>
      <c r="BM49" s="226"/>
      <c r="BN49" s="226"/>
      <c r="BO49" s="235"/>
      <c r="BP49" s="235"/>
      <c r="BQ49" s="232">
        <v>43</v>
      </c>
      <c r="BR49" s="233"/>
      <c r="BS49" s="1005"/>
      <c r="BT49" s="1006"/>
      <c r="BU49" s="1006"/>
      <c r="BV49" s="1006"/>
      <c r="BW49" s="1006"/>
      <c r="BX49" s="1006"/>
      <c r="BY49" s="1006"/>
      <c r="BZ49" s="1006"/>
      <c r="CA49" s="1006"/>
      <c r="CB49" s="1006"/>
      <c r="CC49" s="1006"/>
      <c r="CD49" s="1006"/>
      <c r="CE49" s="1006"/>
      <c r="CF49" s="1006"/>
      <c r="CG49" s="1027"/>
      <c r="CH49" s="1002"/>
      <c r="CI49" s="1003"/>
      <c r="CJ49" s="1003"/>
      <c r="CK49" s="1003"/>
      <c r="CL49" s="1004"/>
      <c r="CM49" s="1002"/>
      <c r="CN49" s="1003"/>
      <c r="CO49" s="1003"/>
      <c r="CP49" s="1003"/>
      <c r="CQ49" s="1004"/>
      <c r="CR49" s="1002"/>
      <c r="CS49" s="1003"/>
      <c r="CT49" s="1003"/>
      <c r="CU49" s="1003"/>
      <c r="CV49" s="1004"/>
      <c r="CW49" s="1002"/>
      <c r="CX49" s="1003"/>
      <c r="CY49" s="1003"/>
      <c r="CZ49" s="1003"/>
      <c r="DA49" s="1004"/>
      <c r="DB49" s="1002"/>
      <c r="DC49" s="1003"/>
      <c r="DD49" s="1003"/>
      <c r="DE49" s="1003"/>
      <c r="DF49" s="1004"/>
      <c r="DG49" s="1002"/>
      <c r="DH49" s="1003"/>
      <c r="DI49" s="1003"/>
      <c r="DJ49" s="1003"/>
      <c r="DK49" s="1004"/>
      <c r="DL49" s="1002"/>
      <c r="DM49" s="1003"/>
      <c r="DN49" s="1003"/>
      <c r="DO49" s="1003"/>
      <c r="DP49" s="1004"/>
      <c r="DQ49" s="1002"/>
      <c r="DR49" s="1003"/>
      <c r="DS49" s="1003"/>
      <c r="DT49" s="1003"/>
      <c r="DU49" s="1004"/>
      <c r="DV49" s="1005"/>
      <c r="DW49" s="1006"/>
      <c r="DX49" s="1006"/>
      <c r="DY49" s="1006"/>
      <c r="DZ49" s="1007"/>
      <c r="EA49" s="224"/>
    </row>
    <row r="50" spans="1:131" ht="26.25" customHeight="1" x14ac:dyDescent="0.2">
      <c r="A50" s="232">
        <v>23</v>
      </c>
      <c r="B50" s="1043"/>
      <c r="C50" s="1044"/>
      <c r="D50" s="1044"/>
      <c r="E50" s="1044"/>
      <c r="F50" s="1044"/>
      <c r="G50" s="1044"/>
      <c r="H50" s="1044"/>
      <c r="I50" s="1044"/>
      <c r="J50" s="1044"/>
      <c r="K50" s="1044"/>
      <c r="L50" s="1044"/>
      <c r="M50" s="1044"/>
      <c r="N50" s="1044"/>
      <c r="O50" s="1044"/>
      <c r="P50" s="1045"/>
      <c r="Q50" s="1046"/>
      <c r="R50" s="1038"/>
      <c r="S50" s="1038"/>
      <c r="T50" s="1038"/>
      <c r="U50" s="1038"/>
      <c r="V50" s="1038"/>
      <c r="W50" s="1038"/>
      <c r="X50" s="1038"/>
      <c r="Y50" s="1038"/>
      <c r="Z50" s="1038"/>
      <c r="AA50" s="1038"/>
      <c r="AB50" s="1038"/>
      <c r="AC50" s="1038"/>
      <c r="AD50" s="1038"/>
      <c r="AE50" s="1047"/>
      <c r="AF50" s="1048"/>
      <c r="AG50" s="1049"/>
      <c r="AH50" s="1049"/>
      <c r="AI50" s="1049"/>
      <c r="AJ50" s="1050"/>
      <c r="AK50" s="1037"/>
      <c r="AL50" s="1038"/>
      <c r="AM50" s="1038"/>
      <c r="AN50" s="1038"/>
      <c r="AO50" s="1038"/>
      <c r="AP50" s="1038"/>
      <c r="AQ50" s="1038"/>
      <c r="AR50" s="1038"/>
      <c r="AS50" s="1038"/>
      <c r="AT50" s="1038"/>
      <c r="AU50" s="1038"/>
      <c r="AV50" s="1038"/>
      <c r="AW50" s="1038"/>
      <c r="AX50" s="1038"/>
      <c r="AY50" s="1038"/>
      <c r="AZ50" s="1039"/>
      <c r="BA50" s="1039"/>
      <c r="BB50" s="1039"/>
      <c r="BC50" s="1039"/>
      <c r="BD50" s="1039"/>
      <c r="BE50" s="985"/>
      <c r="BF50" s="985"/>
      <c r="BG50" s="985"/>
      <c r="BH50" s="985"/>
      <c r="BI50" s="986"/>
      <c r="BJ50" s="226"/>
      <c r="BK50" s="226"/>
      <c r="BL50" s="226"/>
      <c r="BM50" s="226"/>
      <c r="BN50" s="226"/>
      <c r="BO50" s="235"/>
      <c r="BP50" s="235"/>
      <c r="BQ50" s="232">
        <v>44</v>
      </c>
      <c r="BR50" s="233"/>
      <c r="BS50" s="1005"/>
      <c r="BT50" s="1006"/>
      <c r="BU50" s="1006"/>
      <c r="BV50" s="1006"/>
      <c r="BW50" s="1006"/>
      <c r="BX50" s="1006"/>
      <c r="BY50" s="1006"/>
      <c r="BZ50" s="1006"/>
      <c r="CA50" s="1006"/>
      <c r="CB50" s="1006"/>
      <c r="CC50" s="1006"/>
      <c r="CD50" s="1006"/>
      <c r="CE50" s="1006"/>
      <c r="CF50" s="1006"/>
      <c r="CG50" s="1027"/>
      <c r="CH50" s="1002"/>
      <c r="CI50" s="1003"/>
      <c r="CJ50" s="1003"/>
      <c r="CK50" s="1003"/>
      <c r="CL50" s="1004"/>
      <c r="CM50" s="1002"/>
      <c r="CN50" s="1003"/>
      <c r="CO50" s="1003"/>
      <c r="CP50" s="1003"/>
      <c r="CQ50" s="1004"/>
      <c r="CR50" s="1002"/>
      <c r="CS50" s="1003"/>
      <c r="CT50" s="1003"/>
      <c r="CU50" s="1003"/>
      <c r="CV50" s="1004"/>
      <c r="CW50" s="1002"/>
      <c r="CX50" s="1003"/>
      <c r="CY50" s="1003"/>
      <c r="CZ50" s="1003"/>
      <c r="DA50" s="1004"/>
      <c r="DB50" s="1002"/>
      <c r="DC50" s="1003"/>
      <c r="DD50" s="1003"/>
      <c r="DE50" s="1003"/>
      <c r="DF50" s="1004"/>
      <c r="DG50" s="1002"/>
      <c r="DH50" s="1003"/>
      <c r="DI50" s="1003"/>
      <c r="DJ50" s="1003"/>
      <c r="DK50" s="1004"/>
      <c r="DL50" s="1002"/>
      <c r="DM50" s="1003"/>
      <c r="DN50" s="1003"/>
      <c r="DO50" s="1003"/>
      <c r="DP50" s="1004"/>
      <c r="DQ50" s="1002"/>
      <c r="DR50" s="1003"/>
      <c r="DS50" s="1003"/>
      <c r="DT50" s="1003"/>
      <c r="DU50" s="1004"/>
      <c r="DV50" s="1005"/>
      <c r="DW50" s="1006"/>
      <c r="DX50" s="1006"/>
      <c r="DY50" s="1006"/>
      <c r="DZ50" s="1007"/>
      <c r="EA50" s="224"/>
    </row>
    <row r="51" spans="1:131" ht="26.25" customHeight="1" x14ac:dyDescent="0.2">
      <c r="A51" s="232">
        <v>24</v>
      </c>
      <c r="B51" s="1043"/>
      <c r="C51" s="1044"/>
      <c r="D51" s="1044"/>
      <c r="E51" s="1044"/>
      <c r="F51" s="1044"/>
      <c r="G51" s="1044"/>
      <c r="H51" s="1044"/>
      <c r="I51" s="1044"/>
      <c r="J51" s="1044"/>
      <c r="K51" s="1044"/>
      <c r="L51" s="1044"/>
      <c r="M51" s="1044"/>
      <c r="N51" s="1044"/>
      <c r="O51" s="1044"/>
      <c r="P51" s="1045"/>
      <c r="Q51" s="1046"/>
      <c r="R51" s="1038"/>
      <c r="S51" s="1038"/>
      <c r="T51" s="1038"/>
      <c r="U51" s="1038"/>
      <c r="V51" s="1038"/>
      <c r="W51" s="1038"/>
      <c r="X51" s="1038"/>
      <c r="Y51" s="1038"/>
      <c r="Z51" s="1038"/>
      <c r="AA51" s="1038"/>
      <c r="AB51" s="1038"/>
      <c r="AC51" s="1038"/>
      <c r="AD51" s="1038"/>
      <c r="AE51" s="1047"/>
      <c r="AF51" s="1048"/>
      <c r="AG51" s="1049"/>
      <c r="AH51" s="1049"/>
      <c r="AI51" s="1049"/>
      <c r="AJ51" s="1050"/>
      <c r="AK51" s="1037"/>
      <c r="AL51" s="1038"/>
      <c r="AM51" s="1038"/>
      <c r="AN51" s="1038"/>
      <c r="AO51" s="1038"/>
      <c r="AP51" s="1038"/>
      <c r="AQ51" s="1038"/>
      <c r="AR51" s="1038"/>
      <c r="AS51" s="1038"/>
      <c r="AT51" s="1038"/>
      <c r="AU51" s="1038"/>
      <c r="AV51" s="1038"/>
      <c r="AW51" s="1038"/>
      <c r="AX51" s="1038"/>
      <c r="AY51" s="1038"/>
      <c r="AZ51" s="1039"/>
      <c r="BA51" s="1039"/>
      <c r="BB51" s="1039"/>
      <c r="BC51" s="1039"/>
      <c r="BD51" s="1039"/>
      <c r="BE51" s="985"/>
      <c r="BF51" s="985"/>
      <c r="BG51" s="985"/>
      <c r="BH51" s="985"/>
      <c r="BI51" s="986"/>
      <c r="BJ51" s="226"/>
      <c r="BK51" s="226"/>
      <c r="BL51" s="226"/>
      <c r="BM51" s="226"/>
      <c r="BN51" s="226"/>
      <c r="BO51" s="235"/>
      <c r="BP51" s="235"/>
      <c r="BQ51" s="232">
        <v>45</v>
      </c>
      <c r="BR51" s="233"/>
      <c r="BS51" s="1005"/>
      <c r="BT51" s="1006"/>
      <c r="BU51" s="1006"/>
      <c r="BV51" s="1006"/>
      <c r="BW51" s="1006"/>
      <c r="BX51" s="1006"/>
      <c r="BY51" s="1006"/>
      <c r="BZ51" s="1006"/>
      <c r="CA51" s="1006"/>
      <c r="CB51" s="1006"/>
      <c r="CC51" s="1006"/>
      <c r="CD51" s="1006"/>
      <c r="CE51" s="1006"/>
      <c r="CF51" s="1006"/>
      <c r="CG51" s="1027"/>
      <c r="CH51" s="1002"/>
      <c r="CI51" s="1003"/>
      <c r="CJ51" s="1003"/>
      <c r="CK51" s="1003"/>
      <c r="CL51" s="1004"/>
      <c r="CM51" s="1002"/>
      <c r="CN51" s="1003"/>
      <c r="CO51" s="1003"/>
      <c r="CP51" s="1003"/>
      <c r="CQ51" s="1004"/>
      <c r="CR51" s="1002"/>
      <c r="CS51" s="1003"/>
      <c r="CT51" s="1003"/>
      <c r="CU51" s="1003"/>
      <c r="CV51" s="1004"/>
      <c r="CW51" s="1002"/>
      <c r="CX51" s="1003"/>
      <c r="CY51" s="1003"/>
      <c r="CZ51" s="1003"/>
      <c r="DA51" s="1004"/>
      <c r="DB51" s="1002"/>
      <c r="DC51" s="1003"/>
      <c r="DD51" s="1003"/>
      <c r="DE51" s="1003"/>
      <c r="DF51" s="1004"/>
      <c r="DG51" s="1002"/>
      <c r="DH51" s="1003"/>
      <c r="DI51" s="1003"/>
      <c r="DJ51" s="1003"/>
      <c r="DK51" s="1004"/>
      <c r="DL51" s="1002"/>
      <c r="DM51" s="1003"/>
      <c r="DN51" s="1003"/>
      <c r="DO51" s="1003"/>
      <c r="DP51" s="1004"/>
      <c r="DQ51" s="1002"/>
      <c r="DR51" s="1003"/>
      <c r="DS51" s="1003"/>
      <c r="DT51" s="1003"/>
      <c r="DU51" s="1004"/>
      <c r="DV51" s="1005"/>
      <c r="DW51" s="1006"/>
      <c r="DX51" s="1006"/>
      <c r="DY51" s="1006"/>
      <c r="DZ51" s="1007"/>
      <c r="EA51" s="224"/>
    </row>
    <row r="52" spans="1:131" ht="26.25" customHeight="1" x14ac:dyDescent="0.2">
      <c r="A52" s="232">
        <v>25</v>
      </c>
      <c r="B52" s="1043"/>
      <c r="C52" s="1044"/>
      <c r="D52" s="1044"/>
      <c r="E52" s="1044"/>
      <c r="F52" s="1044"/>
      <c r="G52" s="1044"/>
      <c r="H52" s="1044"/>
      <c r="I52" s="1044"/>
      <c r="J52" s="1044"/>
      <c r="K52" s="1044"/>
      <c r="L52" s="1044"/>
      <c r="M52" s="1044"/>
      <c r="N52" s="1044"/>
      <c r="O52" s="1044"/>
      <c r="P52" s="1045"/>
      <c r="Q52" s="1046"/>
      <c r="R52" s="1038"/>
      <c r="S52" s="1038"/>
      <c r="T52" s="1038"/>
      <c r="U52" s="1038"/>
      <c r="V52" s="1038"/>
      <c r="W52" s="1038"/>
      <c r="X52" s="1038"/>
      <c r="Y52" s="1038"/>
      <c r="Z52" s="1038"/>
      <c r="AA52" s="1038"/>
      <c r="AB52" s="1038"/>
      <c r="AC52" s="1038"/>
      <c r="AD52" s="1038"/>
      <c r="AE52" s="1047"/>
      <c r="AF52" s="1048"/>
      <c r="AG52" s="1049"/>
      <c r="AH52" s="1049"/>
      <c r="AI52" s="1049"/>
      <c r="AJ52" s="1050"/>
      <c r="AK52" s="1037"/>
      <c r="AL52" s="1038"/>
      <c r="AM52" s="1038"/>
      <c r="AN52" s="1038"/>
      <c r="AO52" s="1038"/>
      <c r="AP52" s="1038"/>
      <c r="AQ52" s="1038"/>
      <c r="AR52" s="1038"/>
      <c r="AS52" s="1038"/>
      <c r="AT52" s="1038"/>
      <c r="AU52" s="1038"/>
      <c r="AV52" s="1038"/>
      <c r="AW52" s="1038"/>
      <c r="AX52" s="1038"/>
      <c r="AY52" s="1038"/>
      <c r="AZ52" s="1039"/>
      <c r="BA52" s="1039"/>
      <c r="BB52" s="1039"/>
      <c r="BC52" s="1039"/>
      <c r="BD52" s="1039"/>
      <c r="BE52" s="985"/>
      <c r="BF52" s="985"/>
      <c r="BG52" s="985"/>
      <c r="BH52" s="985"/>
      <c r="BI52" s="986"/>
      <c r="BJ52" s="226"/>
      <c r="BK52" s="226"/>
      <c r="BL52" s="226"/>
      <c r="BM52" s="226"/>
      <c r="BN52" s="226"/>
      <c r="BO52" s="235"/>
      <c r="BP52" s="235"/>
      <c r="BQ52" s="232">
        <v>46</v>
      </c>
      <c r="BR52" s="233"/>
      <c r="BS52" s="1005"/>
      <c r="BT52" s="1006"/>
      <c r="BU52" s="1006"/>
      <c r="BV52" s="1006"/>
      <c r="BW52" s="1006"/>
      <c r="BX52" s="1006"/>
      <c r="BY52" s="1006"/>
      <c r="BZ52" s="1006"/>
      <c r="CA52" s="1006"/>
      <c r="CB52" s="1006"/>
      <c r="CC52" s="1006"/>
      <c r="CD52" s="1006"/>
      <c r="CE52" s="1006"/>
      <c r="CF52" s="1006"/>
      <c r="CG52" s="1027"/>
      <c r="CH52" s="1002"/>
      <c r="CI52" s="1003"/>
      <c r="CJ52" s="1003"/>
      <c r="CK52" s="1003"/>
      <c r="CL52" s="1004"/>
      <c r="CM52" s="1002"/>
      <c r="CN52" s="1003"/>
      <c r="CO52" s="1003"/>
      <c r="CP52" s="1003"/>
      <c r="CQ52" s="1004"/>
      <c r="CR52" s="1002"/>
      <c r="CS52" s="1003"/>
      <c r="CT52" s="1003"/>
      <c r="CU52" s="1003"/>
      <c r="CV52" s="1004"/>
      <c r="CW52" s="1002"/>
      <c r="CX52" s="1003"/>
      <c r="CY52" s="1003"/>
      <c r="CZ52" s="1003"/>
      <c r="DA52" s="1004"/>
      <c r="DB52" s="1002"/>
      <c r="DC52" s="1003"/>
      <c r="DD52" s="1003"/>
      <c r="DE52" s="1003"/>
      <c r="DF52" s="1004"/>
      <c r="DG52" s="1002"/>
      <c r="DH52" s="1003"/>
      <c r="DI52" s="1003"/>
      <c r="DJ52" s="1003"/>
      <c r="DK52" s="1004"/>
      <c r="DL52" s="1002"/>
      <c r="DM52" s="1003"/>
      <c r="DN52" s="1003"/>
      <c r="DO52" s="1003"/>
      <c r="DP52" s="1004"/>
      <c r="DQ52" s="1002"/>
      <c r="DR52" s="1003"/>
      <c r="DS52" s="1003"/>
      <c r="DT52" s="1003"/>
      <c r="DU52" s="1004"/>
      <c r="DV52" s="1005"/>
      <c r="DW52" s="1006"/>
      <c r="DX52" s="1006"/>
      <c r="DY52" s="1006"/>
      <c r="DZ52" s="1007"/>
      <c r="EA52" s="224"/>
    </row>
    <row r="53" spans="1:131" ht="26.25" customHeight="1" x14ac:dyDescent="0.2">
      <c r="A53" s="232">
        <v>26</v>
      </c>
      <c r="B53" s="1043"/>
      <c r="C53" s="1044"/>
      <c r="D53" s="1044"/>
      <c r="E53" s="1044"/>
      <c r="F53" s="1044"/>
      <c r="G53" s="1044"/>
      <c r="H53" s="1044"/>
      <c r="I53" s="1044"/>
      <c r="J53" s="1044"/>
      <c r="K53" s="1044"/>
      <c r="L53" s="1044"/>
      <c r="M53" s="1044"/>
      <c r="N53" s="1044"/>
      <c r="O53" s="1044"/>
      <c r="P53" s="1045"/>
      <c r="Q53" s="1046"/>
      <c r="R53" s="1038"/>
      <c r="S53" s="1038"/>
      <c r="T53" s="1038"/>
      <c r="U53" s="1038"/>
      <c r="V53" s="1038"/>
      <c r="W53" s="1038"/>
      <c r="X53" s="1038"/>
      <c r="Y53" s="1038"/>
      <c r="Z53" s="1038"/>
      <c r="AA53" s="1038"/>
      <c r="AB53" s="1038"/>
      <c r="AC53" s="1038"/>
      <c r="AD53" s="1038"/>
      <c r="AE53" s="1047"/>
      <c r="AF53" s="1048"/>
      <c r="AG53" s="1049"/>
      <c r="AH53" s="1049"/>
      <c r="AI53" s="1049"/>
      <c r="AJ53" s="1050"/>
      <c r="AK53" s="1037"/>
      <c r="AL53" s="1038"/>
      <c r="AM53" s="1038"/>
      <c r="AN53" s="1038"/>
      <c r="AO53" s="1038"/>
      <c r="AP53" s="1038"/>
      <c r="AQ53" s="1038"/>
      <c r="AR53" s="1038"/>
      <c r="AS53" s="1038"/>
      <c r="AT53" s="1038"/>
      <c r="AU53" s="1038"/>
      <c r="AV53" s="1038"/>
      <c r="AW53" s="1038"/>
      <c r="AX53" s="1038"/>
      <c r="AY53" s="1038"/>
      <c r="AZ53" s="1039"/>
      <c r="BA53" s="1039"/>
      <c r="BB53" s="1039"/>
      <c r="BC53" s="1039"/>
      <c r="BD53" s="1039"/>
      <c r="BE53" s="985"/>
      <c r="BF53" s="985"/>
      <c r="BG53" s="985"/>
      <c r="BH53" s="985"/>
      <c r="BI53" s="986"/>
      <c r="BJ53" s="226"/>
      <c r="BK53" s="226"/>
      <c r="BL53" s="226"/>
      <c r="BM53" s="226"/>
      <c r="BN53" s="226"/>
      <c r="BO53" s="235"/>
      <c r="BP53" s="235"/>
      <c r="BQ53" s="232">
        <v>47</v>
      </c>
      <c r="BR53" s="233"/>
      <c r="BS53" s="1005"/>
      <c r="BT53" s="1006"/>
      <c r="BU53" s="1006"/>
      <c r="BV53" s="1006"/>
      <c r="BW53" s="1006"/>
      <c r="BX53" s="1006"/>
      <c r="BY53" s="1006"/>
      <c r="BZ53" s="1006"/>
      <c r="CA53" s="1006"/>
      <c r="CB53" s="1006"/>
      <c r="CC53" s="1006"/>
      <c r="CD53" s="1006"/>
      <c r="CE53" s="1006"/>
      <c r="CF53" s="1006"/>
      <c r="CG53" s="1027"/>
      <c r="CH53" s="1002"/>
      <c r="CI53" s="1003"/>
      <c r="CJ53" s="1003"/>
      <c r="CK53" s="1003"/>
      <c r="CL53" s="1004"/>
      <c r="CM53" s="1002"/>
      <c r="CN53" s="1003"/>
      <c r="CO53" s="1003"/>
      <c r="CP53" s="1003"/>
      <c r="CQ53" s="1004"/>
      <c r="CR53" s="1002"/>
      <c r="CS53" s="1003"/>
      <c r="CT53" s="1003"/>
      <c r="CU53" s="1003"/>
      <c r="CV53" s="1004"/>
      <c r="CW53" s="1002"/>
      <c r="CX53" s="1003"/>
      <c r="CY53" s="1003"/>
      <c r="CZ53" s="1003"/>
      <c r="DA53" s="1004"/>
      <c r="DB53" s="1002"/>
      <c r="DC53" s="1003"/>
      <c r="DD53" s="1003"/>
      <c r="DE53" s="1003"/>
      <c r="DF53" s="1004"/>
      <c r="DG53" s="1002"/>
      <c r="DH53" s="1003"/>
      <c r="DI53" s="1003"/>
      <c r="DJ53" s="1003"/>
      <c r="DK53" s="1004"/>
      <c r="DL53" s="1002"/>
      <c r="DM53" s="1003"/>
      <c r="DN53" s="1003"/>
      <c r="DO53" s="1003"/>
      <c r="DP53" s="1004"/>
      <c r="DQ53" s="1002"/>
      <c r="DR53" s="1003"/>
      <c r="DS53" s="1003"/>
      <c r="DT53" s="1003"/>
      <c r="DU53" s="1004"/>
      <c r="DV53" s="1005"/>
      <c r="DW53" s="1006"/>
      <c r="DX53" s="1006"/>
      <c r="DY53" s="1006"/>
      <c r="DZ53" s="1007"/>
      <c r="EA53" s="224"/>
    </row>
    <row r="54" spans="1:131" ht="26.25" customHeight="1" x14ac:dyDescent="0.2">
      <c r="A54" s="232">
        <v>27</v>
      </c>
      <c r="B54" s="1043"/>
      <c r="C54" s="1044"/>
      <c r="D54" s="1044"/>
      <c r="E54" s="1044"/>
      <c r="F54" s="1044"/>
      <c r="G54" s="1044"/>
      <c r="H54" s="1044"/>
      <c r="I54" s="1044"/>
      <c r="J54" s="1044"/>
      <c r="K54" s="1044"/>
      <c r="L54" s="1044"/>
      <c r="M54" s="1044"/>
      <c r="N54" s="1044"/>
      <c r="O54" s="1044"/>
      <c r="P54" s="1045"/>
      <c r="Q54" s="1046"/>
      <c r="R54" s="1038"/>
      <c r="S54" s="1038"/>
      <c r="T54" s="1038"/>
      <c r="U54" s="1038"/>
      <c r="V54" s="1038"/>
      <c r="W54" s="1038"/>
      <c r="X54" s="1038"/>
      <c r="Y54" s="1038"/>
      <c r="Z54" s="1038"/>
      <c r="AA54" s="1038"/>
      <c r="AB54" s="1038"/>
      <c r="AC54" s="1038"/>
      <c r="AD54" s="1038"/>
      <c r="AE54" s="1047"/>
      <c r="AF54" s="1048"/>
      <c r="AG54" s="1049"/>
      <c r="AH54" s="1049"/>
      <c r="AI54" s="1049"/>
      <c r="AJ54" s="1050"/>
      <c r="AK54" s="1037"/>
      <c r="AL54" s="1038"/>
      <c r="AM54" s="1038"/>
      <c r="AN54" s="1038"/>
      <c r="AO54" s="1038"/>
      <c r="AP54" s="1038"/>
      <c r="AQ54" s="1038"/>
      <c r="AR54" s="1038"/>
      <c r="AS54" s="1038"/>
      <c r="AT54" s="1038"/>
      <c r="AU54" s="1038"/>
      <c r="AV54" s="1038"/>
      <c r="AW54" s="1038"/>
      <c r="AX54" s="1038"/>
      <c r="AY54" s="1038"/>
      <c r="AZ54" s="1039"/>
      <c r="BA54" s="1039"/>
      <c r="BB54" s="1039"/>
      <c r="BC54" s="1039"/>
      <c r="BD54" s="1039"/>
      <c r="BE54" s="985"/>
      <c r="BF54" s="985"/>
      <c r="BG54" s="985"/>
      <c r="BH54" s="985"/>
      <c r="BI54" s="986"/>
      <c r="BJ54" s="226"/>
      <c r="BK54" s="226"/>
      <c r="BL54" s="226"/>
      <c r="BM54" s="226"/>
      <c r="BN54" s="226"/>
      <c r="BO54" s="235"/>
      <c r="BP54" s="235"/>
      <c r="BQ54" s="232">
        <v>48</v>
      </c>
      <c r="BR54" s="233"/>
      <c r="BS54" s="1005"/>
      <c r="BT54" s="1006"/>
      <c r="BU54" s="1006"/>
      <c r="BV54" s="1006"/>
      <c r="BW54" s="1006"/>
      <c r="BX54" s="1006"/>
      <c r="BY54" s="1006"/>
      <c r="BZ54" s="1006"/>
      <c r="CA54" s="1006"/>
      <c r="CB54" s="1006"/>
      <c r="CC54" s="1006"/>
      <c r="CD54" s="1006"/>
      <c r="CE54" s="1006"/>
      <c r="CF54" s="1006"/>
      <c r="CG54" s="1027"/>
      <c r="CH54" s="1002"/>
      <c r="CI54" s="1003"/>
      <c r="CJ54" s="1003"/>
      <c r="CK54" s="1003"/>
      <c r="CL54" s="1004"/>
      <c r="CM54" s="1002"/>
      <c r="CN54" s="1003"/>
      <c r="CO54" s="1003"/>
      <c r="CP54" s="1003"/>
      <c r="CQ54" s="1004"/>
      <c r="CR54" s="1002"/>
      <c r="CS54" s="1003"/>
      <c r="CT54" s="1003"/>
      <c r="CU54" s="1003"/>
      <c r="CV54" s="1004"/>
      <c r="CW54" s="1002"/>
      <c r="CX54" s="1003"/>
      <c r="CY54" s="1003"/>
      <c r="CZ54" s="1003"/>
      <c r="DA54" s="1004"/>
      <c r="DB54" s="1002"/>
      <c r="DC54" s="1003"/>
      <c r="DD54" s="1003"/>
      <c r="DE54" s="1003"/>
      <c r="DF54" s="1004"/>
      <c r="DG54" s="1002"/>
      <c r="DH54" s="1003"/>
      <c r="DI54" s="1003"/>
      <c r="DJ54" s="1003"/>
      <c r="DK54" s="1004"/>
      <c r="DL54" s="1002"/>
      <c r="DM54" s="1003"/>
      <c r="DN54" s="1003"/>
      <c r="DO54" s="1003"/>
      <c r="DP54" s="1004"/>
      <c r="DQ54" s="1002"/>
      <c r="DR54" s="1003"/>
      <c r="DS54" s="1003"/>
      <c r="DT54" s="1003"/>
      <c r="DU54" s="1004"/>
      <c r="DV54" s="1005"/>
      <c r="DW54" s="1006"/>
      <c r="DX54" s="1006"/>
      <c r="DY54" s="1006"/>
      <c r="DZ54" s="1007"/>
      <c r="EA54" s="224"/>
    </row>
    <row r="55" spans="1:131" ht="26.25" customHeight="1" x14ac:dyDescent="0.2">
      <c r="A55" s="232">
        <v>28</v>
      </c>
      <c r="B55" s="1043"/>
      <c r="C55" s="1044"/>
      <c r="D55" s="1044"/>
      <c r="E55" s="1044"/>
      <c r="F55" s="1044"/>
      <c r="G55" s="1044"/>
      <c r="H55" s="1044"/>
      <c r="I55" s="1044"/>
      <c r="J55" s="1044"/>
      <c r="K55" s="1044"/>
      <c r="L55" s="1044"/>
      <c r="M55" s="1044"/>
      <c r="N55" s="1044"/>
      <c r="O55" s="1044"/>
      <c r="P55" s="1045"/>
      <c r="Q55" s="1046"/>
      <c r="R55" s="1038"/>
      <c r="S55" s="1038"/>
      <c r="T55" s="1038"/>
      <c r="U55" s="1038"/>
      <c r="V55" s="1038"/>
      <c r="W55" s="1038"/>
      <c r="X55" s="1038"/>
      <c r="Y55" s="1038"/>
      <c r="Z55" s="1038"/>
      <c r="AA55" s="1038"/>
      <c r="AB55" s="1038"/>
      <c r="AC55" s="1038"/>
      <c r="AD55" s="1038"/>
      <c r="AE55" s="1047"/>
      <c r="AF55" s="1048"/>
      <c r="AG55" s="1049"/>
      <c r="AH55" s="1049"/>
      <c r="AI55" s="1049"/>
      <c r="AJ55" s="1050"/>
      <c r="AK55" s="1037"/>
      <c r="AL55" s="1038"/>
      <c r="AM55" s="1038"/>
      <c r="AN55" s="1038"/>
      <c r="AO55" s="1038"/>
      <c r="AP55" s="1038"/>
      <c r="AQ55" s="1038"/>
      <c r="AR55" s="1038"/>
      <c r="AS55" s="1038"/>
      <c r="AT55" s="1038"/>
      <c r="AU55" s="1038"/>
      <c r="AV55" s="1038"/>
      <c r="AW55" s="1038"/>
      <c r="AX55" s="1038"/>
      <c r="AY55" s="1038"/>
      <c r="AZ55" s="1039"/>
      <c r="BA55" s="1039"/>
      <c r="BB55" s="1039"/>
      <c r="BC55" s="1039"/>
      <c r="BD55" s="1039"/>
      <c r="BE55" s="985"/>
      <c r="BF55" s="985"/>
      <c r="BG55" s="985"/>
      <c r="BH55" s="985"/>
      <c r="BI55" s="986"/>
      <c r="BJ55" s="226"/>
      <c r="BK55" s="226"/>
      <c r="BL55" s="226"/>
      <c r="BM55" s="226"/>
      <c r="BN55" s="226"/>
      <c r="BO55" s="235"/>
      <c r="BP55" s="235"/>
      <c r="BQ55" s="232">
        <v>49</v>
      </c>
      <c r="BR55" s="233"/>
      <c r="BS55" s="1005"/>
      <c r="BT55" s="1006"/>
      <c r="BU55" s="1006"/>
      <c r="BV55" s="1006"/>
      <c r="BW55" s="1006"/>
      <c r="BX55" s="1006"/>
      <c r="BY55" s="1006"/>
      <c r="BZ55" s="1006"/>
      <c r="CA55" s="1006"/>
      <c r="CB55" s="1006"/>
      <c r="CC55" s="1006"/>
      <c r="CD55" s="1006"/>
      <c r="CE55" s="1006"/>
      <c r="CF55" s="1006"/>
      <c r="CG55" s="1027"/>
      <c r="CH55" s="1002"/>
      <c r="CI55" s="1003"/>
      <c r="CJ55" s="1003"/>
      <c r="CK55" s="1003"/>
      <c r="CL55" s="1004"/>
      <c r="CM55" s="1002"/>
      <c r="CN55" s="1003"/>
      <c r="CO55" s="1003"/>
      <c r="CP55" s="1003"/>
      <c r="CQ55" s="1004"/>
      <c r="CR55" s="1002"/>
      <c r="CS55" s="1003"/>
      <c r="CT55" s="1003"/>
      <c r="CU55" s="1003"/>
      <c r="CV55" s="1004"/>
      <c r="CW55" s="1002"/>
      <c r="CX55" s="1003"/>
      <c r="CY55" s="1003"/>
      <c r="CZ55" s="1003"/>
      <c r="DA55" s="1004"/>
      <c r="DB55" s="1002"/>
      <c r="DC55" s="1003"/>
      <c r="DD55" s="1003"/>
      <c r="DE55" s="1003"/>
      <c r="DF55" s="1004"/>
      <c r="DG55" s="1002"/>
      <c r="DH55" s="1003"/>
      <c r="DI55" s="1003"/>
      <c r="DJ55" s="1003"/>
      <c r="DK55" s="1004"/>
      <c r="DL55" s="1002"/>
      <c r="DM55" s="1003"/>
      <c r="DN55" s="1003"/>
      <c r="DO55" s="1003"/>
      <c r="DP55" s="1004"/>
      <c r="DQ55" s="1002"/>
      <c r="DR55" s="1003"/>
      <c r="DS55" s="1003"/>
      <c r="DT55" s="1003"/>
      <c r="DU55" s="1004"/>
      <c r="DV55" s="1005"/>
      <c r="DW55" s="1006"/>
      <c r="DX55" s="1006"/>
      <c r="DY55" s="1006"/>
      <c r="DZ55" s="1007"/>
      <c r="EA55" s="224"/>
    </row>
    <row r="56" spans="1:131" ht="26.25" customHeight="1" x14ac:dyDescent="0.2">
      <c r="A56" s="232">
        <v>29</v>
      </c>
      <c r="B56" s="1043"/>
      <c r="C56" s="1044"/>
      <c r="D56" s="1044"/>
      <c r="E56" s="1044"/>
      <c r="F56" s="1044"/>
      <c r="G56" s="1044"/>
      <c r="H56" s="1044"/>
      <c r="I56" s="1044"/>
      <c r="J56" s="1044"/>
      <c r="K56" s="1044"/>
      <c r="L56" s="1044"/>
      <c r="M56" s="1044"/>
      <c r="N56" s="1044"/>
      <c r="O56" s="1044"/>
      <c r="P56" s="1045"/>
      <c r="Q56" s="1046"/>
      <c r="R56" s="1038"/>
      <c r="S56" s="1038"/>
      <c r="T56" s="1038"/>
      <c r="U56" s="1038"/>
      <c r="V56" s="1038"/>
      <c r="W56" s="1038"/>
      <c r="X56" s="1038"/>
      <c r="Y56" s="1038"/>
      <c r="Z56" s="1038"/>
      <c r="AA56" s="1038"/>
      <c r="AB56" s="1038"/>
      <c r="AC56" s="1038"/>
      <c r="AD56" s="1038"/>
      <c r="AE56" s="1047"/>
      <c r="AF56" s="1048"/>
      <c r="AG56" s="1049"/>
      <c r="AH56" s="1049"/>
      <c r="AI56" s="1049"/>
      <c r="AJ56" s="1050"/>
      <c r="AK56" s="1037"/>
      <c r="AL56" s="1038"/>
      <c r="AM56" s="1038"/>
      <c r="AN56" s="1038"/>
      <c r="AO56" s="1038"/>
      <c r="AP56" s="1038"/>
      <c r="AQ56" s="1038"/>
      <c r="AR56" s="1038"/>
      <c r="AS56" s="1038"/>
      <c r="AT56" s="1038"/>
      <c r="AU56" s="1038"/>
      <c r="AV56" s="1038"/>
      <c r="AW56" s="1038"/>
      <c r="AX56" s="1038"/>
      <c r="AY56" s="1038"/>
      <c r="AZ56" s="1039"/>
      <c r="BA56" s="1039"/>
      <c r="BB56" s="1039"/>
      <c r="BC56" s="1039"/>
      <c r="BD56" s="1039"/>
      <c r="BE56" s="985"/>
      <c r="BF56" s="985"/>
      <c r="BG56" s="985"/>
      <c r="BH56" s="985"/>
      <c r="BI56" s="986"/>
      <c r="BJ56" s="226"/>
      <c r="BK56" s="226"/>
      <c r="BL56" s="226"/>
      <c r="BM56" s="226"/>
      <c r="BN56" s="226"/>
      <c r="BO56" s="235"/>
      <c r="BP56" s="235"/>
      <c r="BQ56" s="232">
        <v>50</v>
      </c>
      <c r="BR56" s="233"/>
      <c r="BS56" s="1005"/>
      <c r="BT56" s="1006"/>
      <c r="BU56" s="1006"/>
      <c r="BV56" s="1006"/>
      <c r="BW56" s="1006"/>
      <c r="BX56" s="1006"/>
      <c r="BY56" s="1006"/>
      <c r="BZ56" s="1006"/>
      <c r="CA56" s="1006"/>
      <c r="CB56" s="1006"/>
      <c r="CC56" s="1006"/>
      <c r="CD56" s="1006"/>
      <c r="CE56" s="1006"/>
      <c r="CF56" s="1006"/>
      <c r="CG56" s="1027"/>
      <c r="CH56" s="1002"/>
      <c r="CI56" s="1003"/>
      <c r="CJ56" s="1003"/>
      <c r="CK56" s="1003"/>
      <c r="CL56" s="1004"/>
      <c r="CM56" s="1002"/>
      <c r="CN56" s="1003"/>
      <c r="CO56" s="1003"/>
      <c r="CP56" s="1003"/>
      <c r="CQ56" s="1004"/>
      <c r="CR56" s="1002"/>
      <c r="CS56" s="1003"/>
      <c r="CT56" s="1003"/>
      <c r="CU56" s="1003"/>
      <c r="CV56" s="1004"/>
      <c r="CW56" s="1002"/>
      <c r="CX56" s="1003"/>
      <c r="CY56" s="1003"/>
      <c r="CZ56" s="1003"/>
      <c r="DA56" s="1004"/>
      <c r="DB56" s="1002"/>
      <c r="DC56" s="1003"/>
      <c r="DD56" s="1003"/>
      <c r="DE56" s="1003"/>
      <c r="DF56" s="1004"/>
      <c r="DG56" s="1002"/>
      <c r="DH56" s="1003"/>
      <c r="DI56" s="1003"/>
      <c r="DJ56" s="1003"/>
      <c r="DK56" s="1004"/>
      <c r="DL56" s="1002"/>
      <c r="DM56" s="1003"/>
      <c r="DN56" s="1003"/>
      <c r="DO56" s="1003"/>
      <c r="DP56" s="1004"/>
      <c r="DQ56" s="1002"/>
      <c r="DR56" s="1003"/>
      <c r="DS56" s="1003"/>
      <c r="DT56" s="1003"/>
      <c r="DU56" s="1004"/>
      <c r="DV56" s="1005"/>
      <c r="DW56" s="1006"/>
      <c r="DX56" s="1006"/>
      <c r="DY56" s="1006"/>
      <c r="DZ56" s="1007"/>
      <c r="EA56" s="224"/>
    </row>
    <row r="57" spans="1:131" ht="26.25" customHeight="1" x14ac:dyDescent="0.2">
      <c r="A57" s="232">
        <v>30</v>
      </c>
      <c r="B57" s="1043"/>
      <c r="C57" s="1044"/>
      <c r="D57" s="1044"/>
      <c r="E57" s="1044"/>
      <c r="F57" s="1044"/>
      <c r="G57" s="1044"/>
      <c r="H57" s="1044"/>
      <c r="I57" s="1044"/>
      <c r="J57" s="1044"/>
      <c r="K57" s="1044"/>
      <c r="L57" s="1044"/>
      <c r="M57" s="1044"/>
      <c r="N57" s="1044"/>
      <c r="O57" s="1044"/>
      <c r="P57" s="1045"/>
      <c r="Q57" s="1046"/>
      <c r="R57" s="1038"/>
      <c r="S57" s="1038"/>
      <c r="T57" s="1038"/>
      <c r="U57" s="1038"/>
      <c r="V57" s="1038"/>
      <c r="W57" s="1038"/>
      <c r="X57" s="1038"/>
      <c r="Y57" s="1038"/>
      <c r="Z57" s="1038"/>
      <c r="AA57" s="1038"/>
      <c r="AB57" s="1038"/>
      <c r="AC57" s="1038"/>
      <c r="AD57" s="1038"/>
      <c r="AE57" s="1047"/>
      <c r="AF57" s="1048"/>
      <c r="AG57" s="1049"/>
      <c r="AH57" s="1049"/>
      <c r="AI57" s="1049"/>
      <c r="AJ57" s="1050"/>
      <c r="AK57" s="1037"/>
      <c r="AL57" s="1038"/>
      <c r="AM57" s="1038"/>
      <c r="AN57" s="1038"/>
      <c r="AO57" s="1038"/>
      <c r="AP57" s="1038"/>
      <c r="AQ57" s="1038"/>
      <c r="AR57" s="1038"/>
      <c r="AS57" s="1038"/>
      <c r="AT57" s="1038"/>
      <c r="AU57" s="1038"/>
      <c r="AV57" s="1038"/>
      <c r="AW57" s="1038"/>
      <c r="AX57" s="1038"/>
      <c r="AY57" s="1038"/>
      <c r="AZ57" s="1039"/>
      <c r="BA57" s="1039"/>
      <c r="BB57" s="1039"/>
      <c r="BC57" s="1039"/>
      <c r="BD57" s="1039"/>
      <c r="BE57" s="985"/>
      <c r="BF57" s="985"/>
      <c r="BG57" s="985"/>
      <c r="BH57" s="985"/>
      <c r="BI57" s="986"/>
      <c r="BJ57" s="226"/>
      <c r="BK57" s="226"/>
      <c r="BL57" s="226"/>
      <c r="BM57" s="226"/>
      <c r="BN57" s="226"/>
      <c r="BO57" s="235"/>
      <c r="BP57" s="235"/>
      <c r="BQ57" s="232">
        <v>51</v>
      </c>
      <c r="BR57" s="233"/>
      <c r="BS57" s="1005"/>
      <c r="BT57" s="1006"/>
      <c r="BU57" s="1006"/>
      <c r="BV57" s="1006"/>
      <c r="BW57" s="1006"/>
      <c r="BX57" s="1006"/>
      <c r="BY57" s="1006"/>
      <c r="BZ57" s="1006"/>
      <c r="CA57" s="1006"/>
      <c r="CB57" s="1006"/>
      <c r="CC57" s="1006"/>
      <c r="CD57" s="1006"/>
      <c r="CE57" s="1006"/>
      <c r="CF57" s="1006"/>
      <c r="CG57" s="1027"/>
      <c r="CH57" s="1002"/>
      <c r="CI57" s="1003"/>
      <c r="CJ57" s="1003"/>
      <c r="CK57" s="1003"/>
      <c r="CL57" s="1004"/>
      <c r="CM57" s="1002"/>
      <c r="CN57" s="1003"/>
      <c r="CO57" s="1003"/>
      <c r="CP57" s="1003"/>
      <c r="CQ57" s="1004"/>
      <c r="CR57" s="1002"/>
      <c r="CS57" s="1003"/>
      <c r="CT57" s="1003"/>
      <c r="CU57" s="1003"/>
      <c r="CV57" s="1004"/>
      <c r="CW57" s="1002"/>
      <c r="CX57" s="1003"/>
      <c r="CY57" s="1003"/>
      <c r="CZ57" s="1003"/>
      <c r="DA57" s="1004"/>
      <c r="DB57" s="1002"/>
      <c r="DC57" s="1003"/>
      <c r="DD57" s="1003"/>
      <c r="DE57" s="1003"/>
      <c r="DF57" s="1004"/>
      <c r="DG57" s="1002"/>
      <c r="DH57" s="1003"/>
      <c r="DI57" s="1003"/>
      <c r="DJ57" s="1003"/>
      <c r="DK57" s="1004"/>
      <c r="DL57" s="1002"/>
      <c r="DM57" s="1003"/>
      <c r="DN57" s="1003"/>
      <c r="DO57" s="1003"/>
      <c r="DP57" s="1004"/>
      <c r="DQ57" s="1002"/>
      <c r="DR57" s="1003"/>
      <c r="DS57" s="1003"/>
      <c r="DT57" s="1003"/>
      <c r="DU57" s="1004"/>
      <c r="DV57" s="1005"/>
      <c r="DW57" s="1006"/>
      <c r="DX57" s="1006"/>
      <c r="DY57" s="1006"/>
      <c r="DZ57" s="1007"/>
      <c r="EA57" s="224"/>
    </row>
    <row r="58" spans="1:131" ht="26.25" customHeight="1" x14ac:dyDescent="0.2">
      <c r="A58" s="232">
        <v>31</v>
      </c>
      <c r="B58" s="1043"/>
      <c r="C58" s="1044"/>
      <c r="D58" s="1044"/>
      <c r="E58" s="1044"/>
      <c r="F58" s="1044"/>
      <c r="G58" s="1044"/>
      <c r="H58" s="1044"/>
      <c r="I58" s="1044"/>
      <c r="J58" s="1044"/>
      <c r="K58" s="1044"/>
      <c r="L58" s="1044"/>
      <c r="M58" s="1044"/>
      <c r="N58" s="1044"/>
      <c r="O58" s="1044"/>
      <c r="P58" s="1045"/>
      <c r="Q58" s="1046"/>
      <c r="R58" s="1038"/>
      <c r="S58" s="1038"/>
      <c r="T58" s="1038"/>
      <c r="U58" s="1038"/>
      <c r="V58" s="1038"/>
      <c r="W58" s="1038"/>
      <c r="X58" s="1038"/>
      <c r="Y58" s="1038"/>
      <c r="Z58" s="1038"/>
      <c r="AA58" s="1038"/>
      <c r="AB58" s="1038"/>
      <c r="AC58" s="1038"/>
      <c r="AD58" s="1038"/>
      <c r="AE58" s="1047"/>
      <c r="AF58" s="1048"/>
      <c r="AG58" s="1049"/>
      <c r="AH58" s="1049"/>
      <c r="AI58" s="1049"/>
      <c r="AJ58" s="1050"/>
      <c r="AK58" s="1037"/>
      <c r="AL58" s="1038"/>
      <c r="AM58" s="1038"/>
      <c r="AN58" s="1038"/>
      <c r="AO58" s="1038"/>
      <c r="AP58" s="1038"/>
      <c r="AQ58" s="1038"/>
      <c r="AR58" s="1038"/>
      <c r="AS58" s="1038"/>
      <c r="AT58" s="1038"/>
      <c r="AU58" s="1038"/>
      <c r="AV58" s="1038"/>
      <c r="AW58" s="1038"/>
      <c r="AX58" s="1038"/>
      <c r="AY58" s="1038"/>
      <c r="AZ58" s="1039"/>
      <c r="BA58" s="1039"/>
      <c r="BB58" s="1039"/>
      <c r="BC58" s="1039"/>
      <c r="BD58" s="1039"/>
      <c r="BE58" s="985"/>
      <c r="BF58" s="985"/>
      <c r="BG58" s="985"/>
      <c r="BH58" s="985"/>
      <c r="BI58" s="986"/>
      <c r="BJ58" s="226"/>
      <c r="BK58" s="226"/>
      <c r="BL58" s="226"/>
      <c r="BM58" s="226"/>
      <c r="BN58" s="226"/>
      <c r="BO58" s="235"/>
      <c r="BP58" s="235"/>
      <c r="BQ58" s="232">
        <v>52</v>
      </c>
      <c r="BR58" s="233"/>
      <c r="BS58" s="1005"/>
      <c r="BT58" s="1006"/>
      <c r="BU58" s="1006"/>
      <c r="BV58" s="1006"/>
      <c r="BW58" s="1006"/>
      <c r="BX58" s="1006"/>
      <c r="BY58" s="1006"/>
      <c r="BZ58" s="1006"/>
      <c r="CA58" s="1006"/>
      <c r="CB58" s="1006"/>
      <c r="CC58" s="1006"/>
      <c r="CD58" s="1006"/>
      <c r="CE58" s="1006"/>
      <c r="CF58" s="1006"/>
      <c r="CG58" s="1027"/>
      <c r="CH58" s="1002"/>
      <c r="CI58" s="1003"/>
      <c r="CJ58" s="1003"/>
      <c r="CK58" s="1003"/>
      <c r="CL58" s="1004"/>
      <c r="CM58" s="1002"/>
      <c r="CN58" s="1003"/>
      <c r="CO58" s="1003"/>
      <c r="CP58" s="1003"/>
      <c r="CQ58" s="1004"/>
      <c r="CR58" s="1002"/>
      <c r="CS58" s="1003"/>
      <c r="CT58" s="1003"/>
      <c r="CU58" s="1003"/>
      <c r="CV58" s="1004"/>
      <c r="CW58" s="1002"/>
      <c r="CX58" s="1003"/>
      <c r="CY58" s="1003"/>
      <c r="CZ58" s="1003"/>
      <c r="DA58" s="1004"/>
      <c r="DB58" s="1002"/>
      <c r="DC58" s="1003"/>
      <c r="DD58" s="1003"/>
      <c r="DE58" s="1003"/>
      <c r="DF58" s="1004"/>
      <c r="DG58" s="1002"/>
      <c r="DH58" s="1003"/>
      <c r="DI58" s="1003"/>
      <c r="DJ58" s="1003"/>
      <c r="DK58" s="1004"/>
      <c r="DL58" s="1002"/>
      <c r="DM58" s="1003"/>
      <c r="DN58" s="1003"/>
      <c r="DO58" s="1003"/>
      <c r="DP58" s="1004"/>
      <c r="DQ58" s="1002"/>
      <c r="DR58" s="1003"/>
      <c r="DS58" s="1003"/>
      <c r="DT58" s="1003"/>
      <c r="DU58" s="1004"/>
      <c r="DV58" s="1005"/>
      <c r="DW58" s="1006"/>
      <c r="DX58" s="1006"/>
      <c r="DY58" s="1006"/>
      <c r="DZ58" s="1007"/>
      <c r="EA58" s="224"/>
    </row>
    <row r="59" spans="1:131" ht="26.25" customHeight="1" x14ac:dyDescent="0.2">
      <c r="A59" s="232">
        <v>32</v>
      </c>
      <c r="B59" s="1043"/>
      <c r="C59" s="1044"/>
      <c r="D59" s="1044"/>
      <c r="E59" s="1044"/>
      <c r="F59" s="1044"/>
      <c r="G59" s="1044"/>
      <c r="H59" s="1044"/>
      <c r="I59" s="1044"/>
      <c r="J59" s="1044"/>
      <c r="K59" s="1044"/>
      <c r="L59" s="1044"/>
      <c r="M59" s="1044"/>
      <c r="N59" s="1044"/>
      <c r="O59" s="1044"/>
      <c r="P59" s="1045"/>
      <c r="Q59" s="1046"/>
      <c r="R59" s="1038"/>
      <c r="S59" s="1038"/>
      <c r="T59" s="1038"/>
      <c r="U59" s="1038"/>
      <c r="V59" s="1038"/>
      <c r="W59" s="1038"/>
      <c r="X59" s="1038"/>
      <c r="Y59" s="1038"/>
      <c r="Z59" s="1038"/>
      <c r="AA59" s="1038"/>
      <c r="AB59" s="1038"/>
      <c r="AC59" s="1038"/>
      <c r="AD59" s="1038"/>
      <c r="AE59" s="1047"/>
      <c r="AF59" s="1048"/>
      <c r="AG59" s="1049"/>
      <c r="AH59" s="1049"/>
      <c r="AI59" s="1049"/>
      <c r="AJ59" s="1050"/>
      <c r="AK59" s="1037"/>
      <c r="AL59" s="1038"/>
      <c r="AM59" s="1038"/>
      <c r="AN59" s="1038"/>
      <c r="AO59" s="1038"/>
      <c r="AP59" s="1038"/>
      <c r="AQ59" s="1038"/>
      <c r="AR59" s="1038"/>
      <c r="AS59" s="1038"/>
      <c r="AT59" s="1038"/>
      <c r="AU59" s="1038"/>
      <c r="AV59" s="1038"/>
      <c r="AW59" s="1038"/>
      <c r="AX59" s="1038"/>
      <c r="AY59" s="1038"/>
      <c r="AZ59" s="1039"/>
      <c r="BA59" s="1039"/>
      <c r="BB59" s="1039"/>
      <c r="BC59" s="1039"/>
      <c r="BD59" s="1039"/>
      <c r="BE59" s="985"/>
      <c r="BF59" s="985"/>
      <c r="BG59" s="985"/>
      <c r="BH59" s="985"/>
      <c r="BI59" s="986"/>
      <c r="BJ59" s="226"/>
      <c r="BK59" s="226"/>
      <c r="BL59" s="226"/>
      <c r="BM59" s="226"/>
      <c r="BN59" s="226"/>
      <c r="BO59" s="235"/>
      <c r="BP59" s="235"/>
      <c r="BQ59" s="232">
        <v>53</v>
      </c>
      <c r="BR59" s="233"/>
      <c r="BS59" s="1005"/>
      <c r="BT59" s="1006"/>
      <c r="BU59" s="1006"/>
      <c r="BV59" s="1006"/>
      <c r="BW59" s="1006"/>
      <c r="BX59" s="1006"/>
      <c r="BY59" s="1006"/>
      <c r="BZ59" s="1006"/>
      <c r="CA59" s="1006"/>
      <c r="CB59" s="1006"/>
      <c r="CC59" s="1006"/>
      <c r="CD59" s="1006"/>
      <c r="CE59" s="1006"/>
      <c r="CF59" s="1006"/>
      <c r="CG59" s="1027"/>
      <c r="CH59" s="1002"/>
      <c r="CI59" s="1003"/>
      <c r="CJ59" s="1003"/>
      <c r="CK59" s="1003"/>
      <c r="CL59" s="1004"/>
      <c r="CM59" s="1002"/>
      <c r="CN59" s="1003"/>
      <c r="CO59" s="1003"/>
      <c r="CP59" s="1003"/>
      <c r="CQ59" s="1004"/>
      <c r="CR59" s="1002"/>
      <c r="CS59" s="1003"/>
      <c r="CT59" s="1003"/>
      <c r="CU59" s="1003"/>
      <c r="CV59" s="1004"/>
      <c r="CW59" s="1002"/>
      <c r="CX59" s="1003"/>
      <c r="CY59" s="1003"/>
      <c r="CZ59" s="1003"/>
      <c r="DA59" s="1004"/>
      <c r="DB59" s="1002"/>
      <c r="DC59" s="1003"/>
      <c r="DD59" s="1003"/>
      <c r="DE59" s="1003"/>
      <c r="DF59" s="1004"/>
      <c r="DG59" s="1002"/>
      <c r="DH59" s="1003"/>
      <c r="DI59" s="1003"/>
      <c r="DJ59" s="1003"/>
      <c r="DK59" s="1004"/>
      <c r="DL59" s="1002"/>
      <c r="DM59" s="1003"/>
      <c r="DN59" s="1003"/>
      <c r="DO59" s="1003"/>
      <c r="DP59" s="1004"/>
      <c r="DQ59" s="1002"/>
      <c r="DR59" s="1003"/>
      <c r="DS59" s="1003"/>
      <c r="DT59" s="1003"/>
      <c r="DU59" s="1004"/>
      <c r="DV59" s="1005"/>
      <c r="DW59" s="1006"/>
      <c r="DX59" s="1006"/>
      <c r="DY59" s="1006"/>
      <c r="DZ59" s="1007"/>
      <c r="EA59" s="224"/>
    </row>
    <row r="60" spans="1:131" ht="26.25" customHeight="1" x14ac:dyDescent="0.2">
      <c r="A60" s="232">
        <v>33</v>
      </c>
      <c r="B60" s="1043"/>
      <c r="C60" s="1044"/>
      <c r="D60" s="1044"/>
      <c r="E60" s="1044"/>
      <c r="F60" s="1044"/>
      <c r="G60" s="1044"/>
      <c r="H60" s="1044"/>
      <c r="I60" s="1044"/>
      <c r="J60" s="1044"/>
      <c r="K60" s="1044"/>
      <c r="L60" s="1044"/>
      <c r="M60" s="1044"/>
      <c r="N60" s="1044"/>
      <c r="O60" s="1044"/>
      <c r="P60" s="1045"/>
      <c r="Q60" s="1046"/>
      <c r="R60" s="1038"/>
      <c r="S60" s="1038"/>
      <c r="T60" s="1038"/>
      <c r="U60" s="1038"/>
      <c r="V60" s="1038"/>
      <c r="W60" s="1038"/>
      <c r="X60" s="1038"/>
      <c r="Y60" s="1038"/>
      <c r="Z60" s="1038"/>
      <c r="AA60" s="1038"/>
      <c r="AB60" s="1038"/>
      <c r="AC60" s="1038"/>
      <c r="AD60" s="1038"/>
      <c r="AE60" s="1047"/>
      <c r="AF60" s="1048"/>
      <c r="AG60" s="1049"/>
      <c r="AH60" s="1049"/>
      <c r="AI60" s="1049"/>
      <c r="AJ60" s="1050"/>
      <c r="AK60" s="1037"/>
      <c r="AL60" s="1038"/>
      <c r="AM60" s="1038"/>
      <c r="AN60" s="1038"/>
      <c r="AO60" s="1038"/>
      <c r="AP60" s="1038"/>
      <c r="AQ60" s="1038"/>
      <c r="AR60" s="1038"/>
      <c r="AS60" s="1038"/>
      <c r="AT60" s="1038"/>
      <c r="AU60" s="1038"/>
      <c r="AV60" s="1038"/>
      <c r="AW60" s="1038"/>
      <c r="AX60" s="1038"/>
      <c r="AY60" s="1038"/>
      <c r="AZ60" s="1039"/>
      <c r="BA60" s="1039"/>
      <c r="BB60" s="1039"/>
      <c r="BC60" s="1039"/>
      <c r="BD60" s="1039"/>
      <c r="BE60" s="985"/>
      <c r="BF60" s="985"/>
      <c r="BG60" s="985"/>
      <c r="BH60" s="985"/>
      <c r="BI60" s="986"/>
      <c r="BJ60" s="226"/>
      <c r="BK60" s="226"/>
      <c r="BL60" s="226"/>
      <c r="BM60" s="226"/>
      <c r="BN60" s="226"/>
      <c r="BO60" s="235"/>
      <c r="BP60" s="235"/>
      <c r="BQ60" s="232">
        <v>54</v>
      </c>
      <c r="BR60" s="233"/>
      <c r="BS60" s="1005"/>
      <c r="BT60" s="1006"/>
      <c r="BU60" s="1006"/>
      <c r="BV60" s="1006"/>
      <c r="BW60" s="1006"/>
      <c r="BX60" s="1006"/>
      <c r="BY60" s="1006"/>
      <c r="BZ60" s="1006"/>
      <c r="CA60" s="1006"/>
      <c r="CB60" s="1006"/>
      <c r="CC60" s="1006"/>
      <c r="CD60" s="1006"/>
      <c r="CE60" s="1006"/>
      <c r="CF60" s="1006"/>
      <c r="CG60" s="1027"/>
      <c r="CH60" s="1002"/>
      <c r="CI60" s="1003"/>
      <c r="CJ60" s="1003"/>
      <c r="CK60" s="1003"/>
      <c r="CL60" s="1004"/>
      <c r="CM60" s="1002"/>
      <c r="CN60" s="1003"/>
      <c r="CO60" s="1003"/>
      <c r="CP60" s="1003"/>
      <c r="CQ60" s="1004"/>
      <c r="CR60" s="1002"/>
      <c r="CS60" s="1003"/>
      <c r="CT60" s="1003"/>
      <c r="CU60" s="1003"/>
      <c r="CV60" s="1004"/>
      <c r="CW60" s="1002"/>
      <c r="CX60" s="1003"/>
      <c r="CY60" s="1003"/>
      <c r="CZ60" s="1003"/>
      <c r="DA60" s="1004"/>
      <c r="DB60" s="1002"/>
      <c r="DC60" s="1003"/>
      <c r="DD60" s="1003"/>
      <c r="DE60" s="1003"/>
      <c r="DF60" s="1004"/>
      <c r="DG60" s="1002"/>
      <c r="DH60" s="1003"/>
      <c r="DI60" s="1003"/>
      <c r="DJ60" s="1003"/>
      <c r="DK60" s="1004"/>
      <c r="DL60" s="1002"/>
      <c r="DM60" s="1003"/>
      <c r="DN60" s="1003"/>
      <c r="DO60" s="1003"/>
      <c r="DP60" s="1004"/>
      <c r="DQ60" s="1002"/>
      <c r="DR60" s="1003"/>
      <c r="DS60" s="1003"/>
      <c r="DT60" s="1003"/>
      <c r="DU60" s="1004"/>
      <c r="DV60" s="1005"/>
      <c r="DW60" s="1006"/>
      <c r="DX60" s="1006"/>
      <c r="DY60" s="1006"/>
      <c r="DZ60" s="1007"/>
      <c r="EA60" s="224"/>
    </row>
    <row r="61" spans="1:131" ht="26.25" customHeight="1" thickBot="1" x14ac:dyDescent="0.25">
      <c r="A61" s="232">
        <v>34</v>
      </c>
      <c r="B61" s="1043"/>
      <c r="C61" s="1044"/>
      <c r="D61" s="1044"/>
      <c r="E61" s="1044"/>
      <c r="F61" s="1044"/>
      <c r="G61" s="1044"/>
      <c r="H61" s="1044"/>
      <c r="I61" s="1044"/>
      <c r="J61" s="1044"/>
      <c r="K61" s="1044"/>
      <c r="L61" s="1044"/>
      <c r="M61" s="1044"/>
      <c r="N61" s="1044"/>
      <c r="O61" s="1044"/>
      <c r="P61" s="1045"/>
      <c r="Q61" s="1046"/>
      <c r="R61" s="1038"/>
      <c r="S61" s="1038"/>
      <c r="T61" s="1038"/>
      <c r="U61" s="1038"/>
      <c r="V61" s="1038"/>
      <c r="W61" s="1038"/>
      <c r="X61" s="1038"/>
      <c r="Y61" s="1038"/>
      <c r="Z61" s="1038"/>
      <c r="AA61" s="1038"/>
      <c r="AB61" s="1038"/>
      <c r="AC61" s="1038"/>
      <c r="AD61" s="1038"/>
      <c r="AE61" s="1047"/>
      <c r="AF61" s="1048"/>
      <c r="AG61" s="1049"/>
      <c r="AH61" s="1049"/>
      <c r="AI61" s="1049"/>
      <c r="AJ61" s="1050"/>
      <c r="AK61" s="1037"/>
      <c r="AL61" s="1038"/>
      <c r="AM61" s="1038"/>
      <c r="AN61" s="1038"/>
      <c r="AO61" s="1038"/>
      <c r="AP61" s="1038"/>
      <c r="AQ61" s="1038"/>
      <c r="AR61" s="1038"/>
      <c r="AS61" s="1038"/>
      <c r="AT61" s="1038"/>
      <c r="AU61" s="1038"/>
      <c r="AV61" s="1038"/>
      <c r="AW61" s="1038"/>
      <c r="AX61" s="1038"/>
      <c r="AY61" s="1038"/>
      <c r="AZ61" s="1039"/>
      <c r="BA61" s="1039"/>
      <c r="BB61" s="1039"/>
      <c r="BC61" s="1039"/>
      <c r="BD61" s="1039"/>
      <c r="BE61" s="985"/>
      <c r="BF61" s="985"/>
      <c r="BG61" s="985"/>
      <c r="BH61" s="985"/>
      <c r="BI61" s="986"/>
      <c r="BJ61" s="226"/>
      <c r="BK61" s="226"/>
      <c r="BL61" s="226"/>
      <c r="BM61" s="226"/>
      <c r="BN61" s="226"/>
      <c r="BO61" s="235"/>
      <c r="BP61" s="235"/>
      <c r="BQ61" s="232">
        <v>55</v>
      </c>
      <c r="BR61" s="233"/>
      <c r="BS61" s="1005"/>
      <c r="BT61" s="1006"/>
      <c r="BU61" s="1006"/>
      <c r="BV61" s="1006"/>
      <c r="BW61" s="1006"/>
      <c r="BX61" s="1006"/>
      <c r="BY61" s="1006"/>
      <c r="BZ61" s="1006"/>
      <c r="CA61" s="1006"/>
      <c r="CB61" s="1006"/>
      <c r="CC61" s="1006"/>
      <c r="CD61" s="1006"/>
      <c r="CE61" s="1006"/>
      <c r="CF61" s="1006"/>
      <c r="CG61" s="1027"/>
      <c r="CH61" s="1002"/>
      <c r="CI61" s="1003"/>
      <c r="CJ61" s="1003"/>
      <c r="CK61" s="1003"/>
      <c r="CL61" s="1004"/>
      <c r="CM61" s="1002"/>
      <c r="CN61" s="1003"/>
      <c r="CO61" s="1003"/>
      <c r="CP61" s="1003"/>
      <c r="CQ61" s="1004"/>
      <c r="CR61" s="1002"/>
      <c r="CS61" s="1003"/>
      <c r="CT61" s="1003"/>
      <c r="CU61" s="1003"/>
      <c r="CV61" s="1004"/>
      <c r="CW61" s="1002"/>
      <c r="CX61" s="1003"/>
      <c r="CY61" s="1003"/>
      <c r="CZ61" s="1003"/>
      <c r="DA61" s="1004"/>
      <c r="DB61" s="1002"/>
      <c r="DC61" s="1003"/>
      <c r="DD61" s="1003"/>
      <c r="DE61" s="1003"/>
      <c r="DF61" s="1004"/>
      <c r="DG61" s="1002"/>
      <c r="DH61" s="1003"/>
      <c r="DI61" s="1003"/>
      <c r="DJ61" s="1003"/>
      <c r="DK61" s="1004"/>
      <c r="DL61" s="1002"/>
      <c r="DM61" s="1003"/>
      <c r="DN61" s="1003"/>
      <c r="DO61" s="1003"/>
      <c r="DP61" s="1004"/>
      <c r="DQ61" s="1002"/>
      <c r="DR61" s="1003"/>
      <c r="DS61" s="1003"/>
      <c r="DT61" s="1003"/>
      <c r="DU61" s="1004"/>
      <c r="DV61" s="1005"/>
      <c r="DW61" s="1006"/>
      <c r="DX61" s="1006"/>
      <c r="DY61" s="1006"/>
      <c r="DZ61" s="1007"/>
      <c r="EA61" s="224"/>
    </row>
    <row r="62" spans="1:131" ht="26.25" customHeight="1" x14ac:dyDescent="0.2">
      <c r="A62" s="232">
        <v>35</v>
      </c>
      <c r="B62" s="1043"/>
      <c r="C62" s="1044"/>
      <c r="D62" s="1044"/>
      <c r="E62" s="1044"/>
      <c r="F62" s="1044"/>
      <c r="G62" s="1044"/>
      <c r="H62" s="1044"/>
      <c r="I62" s="1044"/>
      <c r="J62" s="1044"/>
      <c r="K62" s="1044"/>
      <c r="L62" s="1044"/>
      <c r="M62" s="1044"/>
      <c r="N62" s="1044"/>
      <c r="O62" s="1044"/>
      <c r="P62" s="1045"/>
      <c r="Q62" s="1046"/>
      <c r="R62" s="1038"/>
      <c r="S62" s="1038"/>
      <c r="T62" s="1038"/>
      <c r="U62" s="1038"/>
      <c r="V62" s="1038"/>
      <c r="W62" s="1038"/>
      <c r="X62" s="1038"/>
      <c r="Y62" s="1038"/>
      <c r="Z62" s="1038"/>
      <c r="AA62" s="1038"/>
      <c r="AB62" s="1038"/>
      <c r="AC62" s="1038"/>
      <c r="AD62" s="1038"/>
      <c r="AE62" s="1047"/>
      <c r="AF62" s="1048"/>
      <c r="AG62" s="1049"/>
      <c r="AH62" s="1049"/>
      <c r="AI62" s="1049"/>
      <c r="AJ62" s="1050"/>
      <c r="AK62" s="1037"/>
      <c r="AL62" s="1038"/>
      <c r="AM62" s="1038"/>
      <c r="AN62" s="1038"/>
      <c r="AO62" s="1038"/>
      <c r="AP62" s="1038"/>
      <c r="AQ62" s="1038"/>
      <c r="AR62" s="1038"/>
      <c r="AS62" s="1038"/>
      <c r="AT62" s="1038"/>
      <c r="AU62" s="1038"/>
      <c r="AV62" s="1038"/>
      <c r="AW62" s="1038"/>
      <c r="AX62" s="1038"/>
      <c r="AY62" s="1038"/>
      <c r="AZ62" s="1039"/>
      <c r="BA62" s="1039"/>
      <c r="BB62" s="1039"/>
      <c r="BC62" s="1039"/>
      <c r="BD62" s="1039"/>
      <c r="BE62" s="985"/>
      <c r="BF62" s="985"/>
      <c r="BG62" s="985"/>
      <c r="BH62" s="985"/>
      <c r="BI62" s="986"/>
      <c r="BJ62" s="1040" t="s">
        <v>408</v>
      </c>
      <c r="BK62" s="1041"/>
      <c r="BL62" s="1041"/>
      <c r="BM62" s="1041"/>
      <c r="BN62" s="1042"/>
      <c r="BO62" s="235"/>
      <c r="BP62" s="235"/>
      <c r="BQ62" s="232">
        <v>56</v>
      </c>
      <c r="BR62" s="233"/>
      <c r="BS62" s="1005"/>
      <c r="BT62" s="1006"/>
      <c r="BU62" s="1006"/>
      <c r="BV62" s="1006"/>
      <c r="BW62" s="1006"/>
      <c r="BX62" s="1006"/>
      <c r="BY62" s="1006"/>
      <c r="BZ62" s="1006"/>
      <c r="CA62" s="1006"/>
      <c r="CB62" s="1006"/>
      <c r="CC62" s="1006"/>
      <c r="CD62" s="1006"/>
      <c r="CE62" s="1006"/>
      <c r="CF62" s="1006"/>
      <c r="CG62" s="1027"/>
      <c r="CH62" s="1002"/>
      <c r="CI62" s="1003"/>
      <c r="CJ62" s="1003"/>
      <c r="CK62" s="1003"/>
      <c r="CL62" s="1004"/>
      <c r="CM62" s="1002"/>
      <c r="CN62" s="1003"/>
      <c r="CO62" s="1003"/>
      <c r="CP62" s="1003"/>
      <c r="CQ62" s="1004"/>
      <c r="CR62" s="1002"/>
      <c r="CS62" s="1003"/>
      <c r="CT62" s="1003"/>
      <c r="CU62" s="1003"/>
      <c r="CV62" s="1004"/>
      <c r="CW62" s="1002"/>
      <c r="CX62" s="1003"/>
      <c r="CY62" s="1003"/>
      <c r="CZ62" s="1003"/>
      <c r="DA62" s="1004"/>
      <c r="DB62" s="1002"/>
      <c r="DC62" s="1003"/>
      <c r="DD62" s="1003"/>
      <c r="DE62" s="1003"/>
      <c r="DF62" s="1004"/>
      <c r="DG62" s="1002"/>
      <c r="DH62" s="1003"/>
      <c r="DI62" s="1003"/>
      <c r="DJ62" s="1003"/>
      <c r="DK62" s="1004"/>
      <c r="DL62" s="1002"/>
      <c r="DM62" s="1003"/>
      <c r="DN62" s="1003"/>
      <c r="DO62" s="1003"/>
      <c r="DP62" s="1004"/>
      <c r="DQ62" s="1002"/>
      <c r="DR62" s="1003"/>
      <c r="DS62" s="1003"/>
      <c r="DT62" s="1003"/>
      <c r="DU62" s="1004"/>
      <c r="DV62" s="1005"/>
      <c r="DW62" s="1006"/>
      <c r="DX62" s="1006"/>
      <c r="DY62" s="1006"/>
      <c r="DZ62" s="1007"/>
      <c r="EA62" s="224"/>
    </row>
    <row r="63" spans="1:131" ht="26.25" customHeight="1" thickBot="1" x14ac:dyDescent="0.25">
      <c r="A63" s="234" t="s">
        <v>389</v>
      </c>
      <c r="B63" s="950" t="s">
        <v>409</v>
      </c>
      <c r="C63" s="951"/>
      <c r="D63" s="951"/>
      <c r="E63" s="951"/>
      <c r="F63" s="951"/>
      <c r="G63" s="951"/>
      <c r="H63" s="951"/>
      <c r="I63" s="951"/>
      <c r="J63" s="951"/>
      <c r="K63" s="951"/>
      <c r="L63" s="951"/>
      <c r="M63" s="951"/>
      <c r="N63" s="951"/>
      <c r="O63" s="951"/>
      <c r="P63" s="961"/>
      <c r="Q63" s="975"/>
      <c r="R63" s="976"/>
      <c r="S63" s="976"/>
      <c r="T63" s="976"/>
      <c r="U63" s="976"/>
      <c r="V63" s="976"/>
      <c r="W63" s="976"/>
      <c r="X63" s="976"/>
      <c r="Y63" s="976"/>
      <c r="Z63" s="976"/>
      <c r="AA63" s="976"/>
      <c r="AB63" s="976"/>
      <c r="AC63" s="976"/>
      <c r="AD63" s="976"/>
      <c r="AE63" s="1033"/>
      <c r="AF63" s="1034">
        <v>20</v>
      </c>
      <c r="AG63" s="972"/>
      <c r="AH63" s="972"/>
      <c r="AI63" s="972"/>
      <c r="AJ63" s="1035"/>
      <c r="AK63" s="1036"/>
      <c r="AL63" s="976"/>
      <c r="AM63" s="976"/>
      <c r="AN63" s="976"/>
      <c r="AO63" s="976"/>
      <c r="AP63" s="972">
        <v>18</v>
      </c>
      <c r="AQ63" s="972"/>
      <c r="AR63" s="972"/>
      <c r="AS63" s="972"/>
      <c r="AT63" s="972"/>
      <c r="AU63" s="972">
        <v>18</v>
      </c>
      <c r="AV63" s="972"/>
      <c r="AW63" s="972"/>
      <c r="AX63" s="972"/>
      <c r="AY63" s="972"/>
      <c r="AZ63" s="1030"/>
      <c r="BA63" s="1030"/>
      <c r="BB63" s="1030"/>
      <c r="BC63" s="1030"/>
      <c r="BD63" s="1030"/>
      <c r="BE63" s="973"/>
      <c r="BF63" s="973"/>
      <c r="BG63" s="973"/>
      <c r="BH63" s="973"/>
      <c r="BI63" s="974"/>
      <c r="BJ63" s="1031" t="s">
        <v>144</v>
      </c>
      <c r="BK63" s="966"/>
      <c r="BL63" s="966"/>
      <c r="BM63" s="966"/>
      <c r="BN63" s="1032"/>
      <c r="BO63" s="235"/>
      <c r="BP63" s="235"/>
      <c r="BQ63" s="232">
        <v>57</v>
      </c>
      <c r="BR63" s="233"/>
      <c r="BS63" s="1005"/>
      <c r="BT63" s="1006"/>
      <c r="BU63" s="1006"/>
      <c r="BV63" s="1006"/>
      <c r="BW63" s="1006"/>
      <c r="BX63" s="1006"/>
      <c r="BY63" s="1006"/>
      <c r="BZ63" s="1006"/>
      <c r="CA63" s="1006"/>
      <c r="CB63" s="1006"/>
      <c r="CC63" s="1006"/>
      <c r="CD63" s="1006"/>
      <c r="CE63" s="1006"/>
      <c r="CF63" s="1006"/>
      <c r="CG63" s="1027"/>
      <c r="CH63" s="1002"/>
      <c r="CI63" s="1003"/>
      <c r="CJ63" s="1003"/>
      <c r="CK63" s="1003"/>
      <c r="CL63" s="1004"/>
      <c r="CM63" s="1002"/>
      <c r="CN63" s="1003"/>
      <c r="CO63" s="1003"/>
      <c r="CP63" s="1003"/>
      <c r="CQ63" s="1004"/>
      <c r="CR63" s="1002"/>
      <c r="CS63" s="1003"/>
      <c r="CT63" s="1003"/>
      <c r="CU63" s="1003"/>
      <c r="CV63" s="1004"/>
      <c r="CW63" s="1002"/>
      <c r="CX63" s="1003"/>
      <c r="CY63" s="1003"/>
      <c r="CZ63" s="1003"/>
      <c r="DA63" s="1004"/>
      <c r="DB63" s="1002"/>
      <c r="DC63" s="1003"/>
      <c r="DD63" s="1003"/>
      <c r="DE63" s="1003"/>
      <c r="DF63" s="1004"/>
      <c r="DG63" s="1002"/>
      <c r="DH63" s="1003"/>
      <c r="DI63" s="1003"/>
      <c r="DJ63" s="1003"/>
      <c r="DK63" s="1004"/>
      <c r="DL63" s="1002"/>
      <c r="DM63" s="1003"/>
      <c r="DN63" s="1003"/>
      <c r="DO63" s="1003"/>
      <c r="DP63" s="1004"/>
      <c r="DQ63" s="1002"/>
      <c r="DR63" s="1003"/>
      <c r="DS63" s="1003"/>
      <c r="DT63" s="1003"/>
      <c r="DU63" s="1004"/>
      <c r="DV63" s="1005"/>
      <c r="DW63" s="1006"/>
      <c r="DX63" s="1006"/>
      <c r="DY63" s="1006"/>
      <c r="DZ63" s="1007"/>
      <c r="EA63" s="224"/>
    </row>
    <row r="64" spans="1:131" ht="26.25" customHeight="1" x14ac:dyDescent="0.2">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1005"/>
      <c r="BT64" s="1006"/>
      <c r="BU64" s="1006"/>
      <c r="BV64" s="1006"/>
      <c r="BW64" s="1006"/>
      <c r="BX64" s="1006"/>
      <c r="BY64" s="1006"/>
      <c r="BZ64" s="1006"/>
      <c r="CA64" s="1006"/>
      <c r="CB64" s="1006"/>
      <c r="CC64" s="1006"/>
      <c r="CD64" s="1006"/>
      <c r="CE64" s="1006"/>
      <c r="CF64" s="1006"/>
      <c r="CG64" s="1027"/>
      <c r="CH64" s="1002"/>
      <c r="CI64" s="1003"/>
      <c r="CJ64" s="1003"/>
      <c r="CK64" s="1003"/>
      <c r="CL64" s="1004"/>
      <c r="CM64" s="1002"/>
      <c r="CN64" s="1003"/>
      <c r="CO64" s="1003"/>
      <c r="CP64" s="1003"/>
      <c r="CQ64" s="1004"/>
      <c r="CR64" s="1002"/>
      <c r="CS64" s="1003"/>
      <c r="CT64" s="1003"/>
      <c r="CU64" s="1003"/>
      <c r="CV64" s="1004"/>
      <c r="CW64" s="1002"/>
      <c r="CX64" s="1003"/>
      <c r="CY64" s="1003"/>
      <c r="CZ64" s="1003"/>
      <c r="DA64" s="1004"/>
      <c r="DB64" s="1002"/>
      <c r="DC64" s="1003"/>
      <c r="DD64" s="1003"/>
      <c r="DE64" s="1003"/>
      <c r="DF64" s="1004"/>
      <c r="DG64" s="1002"/>
      <c r="DH64" s="1003"/>
      <c r="DI64" s="1003"/>
      <c r="DJ64" s="1003"/>
      <c r="DK64" s="1004"/>
      <c r="DL64" s="1002"/>
      <c r="DM64" s="1003"/>
      <c r="DN64" s="1003"/>
      <c r="DO64" s="1003"/>
      <c r="DP64" s="1004"/>
      <c r="DQ64" s="1002"/>
      <c r="DR64" s="1003"/>
      <c r="DS64" s="1003"/>
      <c r="DT64" s="1003"/>
      <c r="DU64" s="1004"/>
      <c r="DV64" s="1005"/>
      <c r="DW64" s="1006"/>
      <c r="DX64" s="1006"/>
      <c r="DY64" s="1006"/>
      <c r="DZ64" s="1007"/>
      <c r="EA64" s="224"/>
    </row>
    <row r="65" spans="1:131" ht="26.25" customHeight="1" thickBot="1" x14ac:dyDescent="0.25">
      <c r="A65" s="226" t="s">
        <v>410</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1005"/>
      <c r="BT65" s="1006"/>
      <c r="BU65" s="1006"/>
      <c r="BV65" s="1006"/>
      <c r="BW65" s="1006"/>
      <c r="BX65" s="1006"/>
      <c r="BY65" s="1006"/>
      <c r="BZ65" s="1006"/>
      <c r="CA65" s="1006"/>
      <c r="CB65" s="1006"/>
      <c r="CC65" s="1006"/>
      <c r="CD65" s="1006"/>
      <c r="CE65" s="1006"/>
      <c r="CF65" s="1006"/>
      <c r="CG65" s="1027"/>
      <c r="CH65" s="1002"/>
      <c r="CI65" s="1003"/>
      <c r="CJ65" s="1003"/>
      <c r="CK65" s="1003"/>
      <c r="CL65" s="1004"/>
      <c r="CM65" s="1002"/>
      <c r="CN65" s="1003"/>
      <c r="CO65" s="1003"/>
      <c r="CP65" s="1003"/>
      <c r="CQ65" s="1004"/>
      <c r="CR65" s="1002"/>
      <c r="CS65" s="1003"/>
      <c r="CT65" s="1003"/>
      <c r="CU65" s="1003"/>
      <c r="CV65" s="1004"/>
      <c r="CW65" s="1002"/>
      <c r="CX65" s="1003"/>
      <c r="CY65" s="1003"/>
      <c r="CZ65" s="1003"/>
      <c r="DA65" s="1004"/>
      <c r="DB65" s="1002"/>
      <c r="DC65" s="1003"/>
      <c r="DD65" s="1003"/>
      <c r="DE65" s="1003"/>
      <c r="DF65" s="1004"/>
      <c r="DG65" s="1002"/>
      <c r="DH65" s="1003"/>
      <c r="DI65" s="1003"/>
      <c r="DJ65" s="1003"/>
      <c r="DK65" s="1004"/>
      <c r="DL65" s="1002"/>
      <c r="DM65" s="1003"/>
      <c r="DN65" s="1003"/>
      <c r="DO65" s="1003"/>
      <c r="DP65" s="1004"/>
      <c r="DQ65" s="1002"/>
      <c r="DR65" s="1003"/>
      <c r="DS65" s="1003"/>
      <c r="DT65" s="1003"/>
      <c r="DU65" s="1004"/>
      <c r="DV65" s="1005"/>
      <c r="DW65" s="1006"/>
      <c r="DX65" s="1006"/>
      <c r="DY65" s="1006"/>
      <c r="DZ65" s="1007"/>
      <c r="EA65" s="224"/>
    </row>
    <row r="66" spans="1:131" ht="26.25" customHeight="1" x14ac:dyDescent="0.2">
      <c r="A66" s="1008" t="s">
        <v>411</v>
      </c>
      <c r="B66" s="1009"/>
      <c r="C66" s="1009"/>
      <c r="D66" s="1009"/>
      <c r="E66" s="1009"/>
      <c r="F66" s="1009"/>
      <c r="G66" s="1009"/>
      <c r="H66" s="1009"/>
      <c r="I66" s="1009"/>
      <c r="J66" s="1009"/>
      <c r="K66" s="1009"/>
      <c r="L66" s="1009"/>
      <c r="M66" s="1009"/>
      <c r="N66" s="1009"/>
      <c r="O66" s="1009"/>
      <c r="P66" s="1010"/>
      <c r="Q66" s="1014" t="s">
        <v>412</v>
      </c>
      <c r="R66" s="1015"/>
      <c r="S66" s="1015"/>
      <c r="T66" s="1015"/>
      <c r="U66" s="1016"/>
      <c r="V66" s="1014" t="s">
        <v>413</v>
      </c>
      <c r="W66" s="1015"/>
      <c r="X66" s="1015"/>
      <c r="Y66" s="1015"/>
      <c r="Z66" s="1016"/>
      <c r="AA66" s="1014" t="s">
        <v>414</v>
      </c>
      <c r="AB66" s="1015"/>
      <c r="AC66" s="1015"/>
      <c r="AD66" s="1015"/>
      <c r="AE66" s="1016"/>
      <c r="AF66" s="1020" t="s">
        <v>415</v>
      </c>
      <c r="AG66" s="1021"/>
      <c r="AH66" s="1021"/>
      <c r="AI66" s="1021"/>
      <c r="AJ66" s="1022"/>
      <c r="AK66" s="1014" t="s">
        <v>416</v>
      </c>
      <c r="AL66" s="1009"/>
      <c r="AM66" s="1009"/>
      <c r="AN66" s="1009"/>
      <c r="AO66" s="1010"/>
      <c r="AP66" s="1014" t="s">
        <v>398</v>
      </c>
      <c r="AQ66" s="1015"/>
      <c r="AR66" s="1015"/>
      <c r="AS66" s="1015"/>
      <c r="AT66" s="1016"/>
      <c r="AU66" s="1014" t="s">
        <v>417</v>
      </c>
      <c r="AV66" s="1015"/>
      <c r="AW66" s="1015"/>
      <c r="AX66" s="1015"/>
      <c r="AY66" s="1016"/>
      <c r="AZ66" s="1014" t="s">
        <v>375</v>
      </c>
      <c r="BA66" s="1015"/>
      <c r="BB66" s="1015"/>
      <c r="BC66" s="1015"/>
      <c r="BD66" s="1028"/>
      <c r="BE66" s="235"/>
      <c r="BF66" s="235"/>
      <c r="BG66" s="235"/>
      <c r="BH66" s="235"/>
      <c r="BI66" s="235"/>
      <c r="BJ66" s="235"/>
      <c r="BK66" s="235"/>
      <c r="BL66" s="235"/>
      <c r="BM66" s="235"/>
      <c r="BN66" s="235"/>
      <c r="BO66" s="235"/>
      <c r="BP66" s="235"/>
      <c r="BQ66" s="232">
        <v>60</v>
      </c>
      <c r="BR66" s="237"/>
      <c r="BS66" s="958"/>
      <c r="BT66" s="959"/>
      <c r="BU66" s="959"/>
      <c r="BV66" s="959"/>
      <c r="BW66" s="959"/>
      <c r="BX66" s="959"/>
      <c r="BY66" s="959"/>
      <c r="BZ66" s="959"/>
      <c r="CA66" s="959"/>
      <c r="CB66" s="959"/>
      <c r="CC66" s="959"/>
      <c r="CD66" s="959"/>
      <c r="CE66" s="959"/>
      <c r="CF66" s="959"/>
      <c r="CG66" s="968"/>
      <c r="CH66" s="969"/>
      <c r="CI66" s="970"/>
      <c r="CJ66" s="970"/>
      <c r="CK66" s="970"/>
      <c r="CL66" s="971"/>
      <c r="CM66" s="969"/>
      <c r="CN66" s="970"/>
      <c r="CO66" s="970"/>
      <c r="CP66" s="970"/>
      <c r="CQ66" s="971"/>
      <c r="CR66" s="969"/>
      <c r="CS66" s="970"/>
      <c r="CT66" s="970"/>
      <c r="CU66" s="970"/>
      <c r="CV66" s="971"/>
      <c r="CW66" s="969"/>
      <c r="CX66" s="970"/>
      <c r="CY66" s="970"/>
      <c r="CZ66" s="970"/>
      <c r="DA66" s="971"/>
      <c r="DB66" s="969"/>
      <c r="DC66" s="970"/>
      <c r="DD66" s="970"/>
      <c r="DE66" s="970"/>
      <c r="DF66" s="971"/>
      <c r="DG66" s="969"/>
      <c r="DH66" s="970"/>
      <c r="DI66" s="970"/>
      <c r="DJ66" s="970"/>
      <c r="DK66" s="971"/>
      <c r="DL66" s="969"/>
      <c r="DM66" s="970"/>
      <c r="DN66" s="970"/>
      <c r="DO66" s="970"/>
      <c r="DP66" s="971"/>
      <c r="DQ66" s="969"/>
      <c r="DR66" s="970"/>
      <c r="DS66" s="970"/>
      <c r="DT66" s="970"/>
      <c r="DU66" s="971"/>
      <c r="DV66" s="958"/>
      <c r="DW66" s="959"/>
      <c r="DX66" s="959"/>
      <c r="DY66" s="959"/>
      <c r="DZ66" s="960"/>
      <c r="EA66" s="224"/>
    </row>
    <row r="67" spans="1:131" ht="26.25" customHeight="1" thickBot="1" x14ac:dyDescent="0.25">
      <c r="A67" s="1011"/>
      <c r="B67" s="1012"/>
      <c r="C67" s="1012"/>
      <c r="D67" s="1012"/>
      <c r="E67" s="1012"/>
      <c r="F67" s="1012"/>
      <c r="G67" s="1012"/>
      <c r="H67" s="1012"/>
      <c r="I67" s="1012"/>
      <c r="J67" s="1012"/>
      <c r="K67" s="1012"/>
      <c r="L67" s="1012"/>
      <c r="M67" s="1012"/>
      <c r="N67" s="1012"/>
      <c r="O67" s="1012"/>
      <c r="P67" s="1013"/>
      <c r="Q67" s="1017"/>
      <c r="R67" s="1018"/>
      <c r="S67" s="1018"/>
      <c r="T67" s="1018"/>
      <c r="U67" s="1019"/>
      <c r="V67" s="1017"/>
      <c r="W67" s="1018"/>
      <c r="X67" s="1018"/>
      <c r="Y67" s="1018"/>
      <c r="Z67" s="1019"/>
      <c r="AA67" s="1017"/>
      <c r="AB67" s="1018"/>
      <c r="AC67" s="1018"/>
      <c r="AD67" s="1018"/>
      <c r="AE67" s="1019"/>
      <c r="AF67" s="1023"/>
      <c r="AG67" s="1024"/>
      <c r="AH67" s="1024"/>
      <c r="AI67" s="1024"/>
      <c r="AJ67" s="1025"/>
      <c r="AK67" s="1026"/>
      <c r="AL67" s="1012"/>
      <c r="AM67" s="1012"/>
      <c r="AN67" s="1012"/>
      <c r="AO67" s="1013"/>
      <c r="AP67" s="1017"/>
      <c r="AQ67" s="1018"/>
      <c r="AR67" s="1018"/>
      <c r="AS67" s="1018"/>
      <c r="AT67" s="1019"/>
      <c r="AU67" s="1017"/>
      <c r="AV67" s="1018"/>
      <c r="AW67" s="1018"/>
      <c r="AX67" s="1018"/>
      <c r="AY67" s="1019"/>
      <c r="AZ67" s="1017"/>
      <c r="BA67" s="1018"/>
      <c r="BB67" s="1018"/>
      <c r="BC67" s="1018"/>
      <c r="BD67" s="1029"/>
      <c r="BE67" s="235"/>
      <c r="BF67" s="235"/>
      <c r="BG67" s="235"/>
      <c r="BH67" s="235"/>
      <c r="BI67" s="235"/>
      <c r="BJ67" s="235"/>
      <c r="BK67" s="235"/>
      <c r="BL67" s="235"/>
      <c r="BM67" s="235"/>
      <c r="BN67" s="235"/>
      <c r="BO67" s="235"/>
      <c r="BP67" s="235"/>
      <c r="BQ67" s="232">
        <v>61</v>
      </c>
      <c r="BR67" s="237"/>
      <c r="BS67" s="958"/>
      <c r="BT67" s="959"/>
      <c r="BU67" s="959"/>
      <c r="BV67" s="959"/>
      <c r="BW67" s="959"/>
      <c r="BX67" s="959"/>
      <c r="BY67" s="959"/>
      <c r="BZ67" s="959"/>
      <c r="CA67" s="959"/>
      <c r="CB67" s="959"/>
      <c r="CC67" s="959"/>
      <c r="CD67" s="959"/>
      <c r="CE67" s="959"/>
      <c r="CF67" s="959"/>
      <c r="CG67" s="968"/>
      <c r="CH67" s="969"/>
      <c r="CI67" s="970"/>
      <c r="CJ67" s="970"/>
      <c r="CK67" s="970"/>
      <c r="CL67" s="971"/>
      <c r="CM67" s="969"/>
      <c r="CN67" s="970"/>
      <c r="CO67" s="970"/>
      <c r="CP67" s="970"/>
      <c r="CQ67" s="971"/>
      <c r="CR67" s="969"/>
      <c r="CS67" s="970"/>
      <c r="CT67" s="970"/>
      <c r="CU67" s="970"/>
      <c r="CV67" s="971"/>
      <c r="CW67" s="969"/>
      <c r="CX67" s="970"/>
      <c r="CY67" s="970"/>
      <c r="CZ67" s="970"/>
      <c r="DA67" s="971"/>
      <c r="DB67" s="969"/>
      <c r="DC67" s="970"/>
      <c r="DD67" s="970"/>
      <c r="DE67" s="970"/>
      <c r="DF67" s="971"/>
      <c r="DG67" s="969"/>
      <c r="DH67" s="970"/>
      <c r="DI67" s="970"/>
      <c r="DJ67" s="970"/>
      <c r="DK67" s="971"/>
      <c r="DL67" s="969"/>
      <c r="DM67" s="970"/>
      <c r="DN67" s="970"/>
      <c r="DO67" s="970"/>
      <c r="DP67" s="971"/>
      <c r="DQ67" s="969"/>
      <c r="DR67" s="970"/>
      <c r="DS67" s="970"/>
      <c r="DT67" s="970"/>
      <c r="DU67" s="971"/>
      <c r="DV67" s="958"/>
      <c r="DW67" s="959"/>
      <c r="DX67" s="959"/>
      <c r="DY67" s="959"/>
      <c r="DZ67" s="960"/>
      <c r="EA67" s="224"/>
    </row>
    <row r="68" spans="1:131" ht="26.25" customHeight="1" thickTop="1" x14ac:dyDescent="0.2">
      <c r="A68" s="230">
        <v>1</v>
      </c>
      <c r="B68" s="998" t="s">
        <v>588</v>
      </c>
      <c r="C68" s="999"/>
      <c r="D68" s="999"/>
      <c r="E68" s="999"/>
      <c r="F68" s="999"/>
      <c r="G68" s="999"/>
      <c r="H68" s="999"/>
      <c r="I68" s="999"/>
      <c r="J68" s="999"/>
      <c r="K68" s="999"/>
      <c r="L68" s="999"/>
      <c r="M68" s="999"/>
      <c r="N68" s="999"/>
      <c r="O68" s="999"/>
      <c r="P68" s="1000"/>
      <c r="Q68" s="1001">
        <v>552</v>
      </c>
      <c r="R68" s="995"/>
      <c r="S68" s="995"/>
      <c r="T68" s="995"/>
      <c r="U68" s="995"/>
      <c r="V68" s="995">
        <v>547</v>
      </c>
      <c r="W68" s="995"/>
      <c r="X68" s="995"/>
      <c r="Y68" s="995"/>
      <c r="Z68" s="995"/>
      <c r="AA68" s="995">
        <v>5</v>
      </c>
      <c r="AB68" s="995"/>
      <c r="AC68" s="995"/>
      <c r="AD68" s="995"/>
      <c r="AE68" s="995"/>
      <c r="AF68" s="995">
        <v>5</v>
      </c>
      <c r="AG68" s="995"/>
      <c r="AH68" s="995"/>
      <c r="AI68" s="995"/>
      <c r="AJ68" s="995"/>
      <c r="AK68" s="995" t="s">
        <v>595</v>
      </c>
      <c r="AL68" s="995"/>
      <c r="AM68" s="995"/>
      <c r="AN68" s="995"/>
      <c r="AO68" s="995"/>
      <c r="AP68" s="995">
        <v>453</v>
      </c>
      <c r="AQ68" s="995"/>
      <c r="AR68" s="995"/>
      <c r="AS68" s="995"/>
      <c r="AT68" s="995"/>
      <c r="AU68" s="995">
        <v>17</v>
      </c>
      <c r="AV68" s="995"/>
      <c r="AW68" s="995"/>
      <c r="AX68" s="995"/>
      <c r="AY68" s="995"/>
      <c r="AZ68" s="996"/>
      <c r="BA68" s="996"/>
      <c r="BB68" s="996"/>
      <c r="BC68" s="996"/>
      <c r="BD68" s="997"/>
      <c r="BE68" s="235"/>
      <c r="BF68" s="235"/>
      <c r="BG68" s="235"/>
      <c r="BH68" s="235"/>
      <c r="BI68" s="235"/>
      <c r="BJ68" s="235"/>
      <c r="BK68" s="235"/>
      <c r="BL68" s="235"/>
      <c r="BM68" s="235"/>
      <c r="BN68" s="235"/>
      <c r="BO68" s="235"/>
      <c r="BP68" s="235"/>
      <c r="BQ68" s="232">
        <v>62</v>
      </c>
      <c r="BR68" s="237"/>
      <c r="BS68" s="958"/>
      <c r="BT68" s="959"/>
      <c r="BU68" s="959"/>
      <c r="BV68" s="959"/>
      <c r="BW68" s="959"/>
      <c r="BX68" s="959"/>
      <c r="BY68" s="959"/>
      <c r="BZ68" s="959"/>
      <c r="CA68" s="959"/>
      <c r="CB68" s="959"/>
      <c r="CC68" s="959"/>
      <c r="CD68" s="959"/>
      <c r="CE68" s="959"/>
      <c r="CF68" s="959"/>
      <c r="CG68" s="968"/>
      <c r="CH68" s="969"/>
      <c r="CI68" s="970"/>
      <c r="CJ68" s="970"/>
      <c r="CK68" s="970"/>
      <c r="CL68" s="971"/>
      <c r="CM68" s="969"/>
      <c r="CN68" s="970"/>
      <c r="CO68" s="970"/>
      <c r="CP68" s="970"/>
      <c r="CQ68" s="971"/>
      <c r="CR68" s="969"/>
      <c r="CS68" s="970"/>
      <c r="CT68" s="970"/>
      <c r="CU68" s="970"/>
      <c r="CV68" s="971"/>
      <c r="CW68" s="969"/>
      <c r="CX68" s="970"/>
      <c r="CY68" s="970"/>
      <c r="CZ68" s="970"/>
      <c r="DA68" s="971"/>
      <c r="DB68" s="969"/>
      <c r="DC68" s="970"/>
      <c r="DD68" s="970"/>
      <c r="DE68" s="970"/>
      <c r="DF68" s="971"/>
      <c r="DG68" s="969"/>
      <c r="DH68" s="970"/>
      <c r="DI68" s="970"/>
      <c r="DJ68" s="970"/>
      <c r="DK68" s="971"/>
      <c r="DL68" s="969"/>
      <c r="DM68" s="970"/>
      <c r="DN68" s="970"/>
      <c r="DO68" s="970"/>
      <c r="DP68" s="971"/>
      <c r="DQ68" s="969"/>
      <c r="DR68" s="970"/>
      <c r="DS68" s="970"/>
      <c r="DT68" s="970"/>
      <c r="DU68" s="971"/>
      <c r="DV68" s="958"/>
      <c r="DW68" s="959"/>
      <c r="DX68" s="959"/>
      <c r="DY68" s="959"/>
      <c r="DZ68" s="960"/>
      <c r="EA68" s="224"/>
    </row>
    <row r="69" spans="1:131" ht="26.25" customHeight="1" x14ac:dyDescent="0.2">
      <c r="A69" s="232">
        <v>2</v>
      </c>
      <c r="B69" s="987" t="s">
        <v>589</v>
      </c>
      <c r="C69" s="988"/>
      <c r="D69" s="988"/>
      <c r="E69" s="988"/>
      <c r="F69" s="988"/>
      <c r="G69" s="988"/>
      <c r="H69" s="988"/>
      <c r="I69" s="988"/>
      <c r="J69" s="988"/>
      <c r="K69" s="988"/>
      <c r="L69" s="988"/>
      <c r="M69" s="988"/>
      <c r="N69" s="988"/>
      <c r="O69" s="988"/>
      <c r="P69" s="989"/>
      <c r="Q69" s="990">
        <v>925</v>
      </c>
      <c r="R69" s="984"/>
      <c r="S69" s="984"/>
      <c r="T69" s="984"/>
      <c r="U69" s="984"/>
      <c r="V69" s="984">
        <v>905</v>
      </c>
      <c r="W69" s="984"/>
      <c r="X69" s="984"/>
      <c r="Y69" s="984"/>
      <c r="Z69" s="984"/>
      <c r="AA69" s="984">
        <v>20</v>
      </c>
      <c r="AB69" s="984"/>
      <c r="AC69" s="984"/>
      <c r="AD69" s="984"/>
      <c r="AE69" s="984"/>
      <c r="AF69" s="984">
        <v>20</v>
      </c>
      <c r="AG69" s="984"/>
      <c r="AH69" s="984"/>
      <c r="AI69" s="984"/>
      <c r="AJ69" s="984"/>
      <c r="AK69" s="984">
        <v>45</v>
      </c>
      <c r="AL69" s="984"/>
      <c r="AM69" s="984"/>
      <c r="AN69" s="984"/>
      <c r="AO69" s="984"/>
      <c r="AP69" s="984" t="s">
        <v>599</v>
      </c>
      <c r="AQ69" s="984"/>
      <c r="AR69" s="984"/>
      <c r="AS69" s="984"/>
      <c r="AT69" s="984"/>
      <c r="AU69" s="984" t="s">
        <v>600</v>
      </c>
      <c r="AV69" s="984"/>
      <c r="AW69" s="984"/>
      <c r="AX69" s="984"/>
      <c r="AY69" s="984"/>
      <c r="AZ69" s="985"/>
      <c r="BA69" s="985"/>
      <c r="BB69" s="985"/>
      <c r="BC69" s="985"/>
      <c r="BD69" s="986"/>
      <c r="BE69" s="235"/>
      <c r="BF69" s="235"/>
      <c r="BG69" s="235"/>
      <c r="BH69" s="235"/>
      <c r="BI69" s="235"/>
      <c r="BJ69" s="235"/>
      <c r="BK69" s="235"/>
      <c r="BL69" s="235"/>
      <c r="BM69" s="235"/>
      <c r="BN69" s="235"/>
      <c r="BO69" s="235"/>
      <c r="BP69" s="235"/>
      <c r="BQ69" s="232">
        <v>63</v>
      </c>
      <c r="BR69" s="237"/>
      <c r="BS69" s="958"/>
      <c r="BT69" s="959"/>
      <c r="BU69" s="959"/>
      <c r="BV69" s="959"/>
      <c r="BW69" s="959"/>
      <c r="BX69" s="959"/>
      <c r="BY69" s="959"/>
      <c r="BZ69" s="959"/>
      <c r="CA69" s="959"/>
      <c r="CB69" s="959"/>
      <c r="CC69" s="959"/>
      <c r="CD69" s="959"/>
      <c r="CE69" s="959"/>
      <c r="CF69" s="959"/>
      <c r="CG69" s="968"/>
      <c r="CH69" s="969"/>
      <c r="CI69" s="970"/>
      <c r="CJ69" s="970"/>
      <c r="CK69" s="970"/>
      <c r="CL69" s="971"/>
      <c r="CM69" s="969"/>
      <c r="CN69" s="970"/>
      <c r="CO69" s="970"/>
      <c r="CP69" s="970"/>
      <c r="CQ69" s="971"/>
      <c r="CR69" s="969"/>
      <c r="CS69" s="970"/>
      <c r="CT69" s="970"/>
      <c r="CU69" s="970"/>
      <c r="CV69" s="971"/>
      <c r="CW69" s="969"/>
      <c r="CX69" s="970"/>
      <c r="CY69" s="970"/>
      <c r="CZ69" s="970"/>
      <c r="DA69" s="971"/>
      <c r="DB69" s="969"/>
      <c r="DC69" s="970"/>
      <c r="DD69" s="970"/>
      <c r="DE69" s="970"/>
      <c r="DF69" s="971"/>
      <c r="DG69" s="969"/>
      <c r="DH69" s="970"/>
      <c r="DI69" s="970"/>
      <c r="DJ69" s="970"/>
      <c r="DK69" s="971"/>
      <c r="DL69" s="969"/>
      <c r="DM69" s="970"/>
      <c r="DN69" s="970"/>
      <c r="DO69" s="970"/>
      <c r="DP69" s="971"/>
      <c r="DQ69" s="969"/>
      <c r="DR69" s="970"/>
      <c r="DS69" s="970"/>
      <c r="DT69" s="970"/>
      <c r="DU69" s="971"/>
      <c r="DV69" s="958"/>
      <c r="DW69" s="959"/>
      <c r="DX69" s="959"/>
      <c r="DY69" s="959"/>
      <c r="DZ69" s="960"/>
      <c r="EA69" s="224"/>
    </row>
    <row r="70" spans="1:131" ht="26.25" customHeight="1" x14ac:dyDescent="0.2">
      <c r="A70" s="232">
        <v>3</v>
      </c>
      <c r="B70" s="987" t="s">
        <v>590</v>
      </c>
      <c r="C70" s="988"/>
      <c r="D70" s="988"/>
      <c r="E70" s="988"/>
      <c r="F70" s="988"/>
      <c r="G70" s="988"/>
      <c r="H70" s="988"/>
      <c r="I70" s="988"/>
      <c r="J70" s="988"/>
      <c r="K70" s="988"/>
      <c r="L70" s="988"/>
      <c r="M70" s="988"/>
      <c r="N70" s="988"/>
      <c r="O70" s="988"/>
      <c r="P70" s="989"/>
      <c r="Q70" s="990">
        <v>267</v>
      </c>
      <c r="R70" s="984"/>
      <c r="S70" s="984"/>
      <c r="T70" s="984"/>
      <c r="U70" s="984"/>
      <c r="V70" s="984">
        <v>178</v>
      </c>
      <c r="W70" s="984"/>
      <c r="X70" s="984"/>
      <c r="Y70" s="984"/>
      <c r="Z70" s="984"/>
      <c r="AA70" s="984">
        <v>89</v>
      </c>
      <c r="AB70" s="984"/>
      <c r="AC70" s="984"/>
      <c r="AD70" s="984"/>
      <c r="AE70" s="984"/>
      <c r="AF70" s="984">
        <v>89</v>
      </c>
      <c r="AG70" s="984"/>
      <c r="AH70" s="984"/>
      <c r="AI70" s="984"/>
      <c r="AJ70" s="984"/>
      <c r="AK70" s="984">
        <v>13</v>
      </c>
      <c r="AL70" s="984"/>
      <c r="AM70" s="984"/>
      <c r="AN70" s="984"/>
      <c r="AO70" s="984"/>
      <c r="AP70" s="984" t="s">
        <v>595</v>
      </c>
      <c r="AQ70" s="984"/>
      <c r="AR70" s="984"/>
      <c r="AS70" s="984"/>
      <c r="AT70" s="984"/>
      <c r="AU70" s="984" t="s">
        <v>602</v>
      </c>
      <c r="AV70" s="984"/>
      <c r="AW70" s="984"/>
      <c r="AX70" s="984"/>
      <c r="AY70" s="984"/>
      <c r="AZ70" s="985"/>
      <c r="BA70" s="985"/>
      <c r="BB70" s="985"/>
      <c r="BC70" s="985"/>
      <c r="BD70" s="986"/>
      <c r="BE70" s="235"/>
      <c r="BF70" s="235"/>
      <c r="BG70" s="235"/>
      <c r="BH70" s="235"/>
      <c r="BI70" s="235"/>
      <c r="BJ70" s="235"/>
      <c r="BK70" s="235"/>
      <c r="BL70" s="235"/>
      <c r="BM70" s="235"/>
      <c r="BN70" s="235"/>
      <c r="BO70" s="235"/>
      <c r="BP70" s="235"/>
      <c r="BQ70" s="232">
        <v>64</v>
      </c>
      <c r="BR70" s="237"/>
      <c r="BS70" s="958"/>
      <c r="BT70" s="959"/>
      <c r="BU70" s="959"/>
      <c r="BV70" s="959"/>
      <c r="BW70" s="959"/>
      <c r="BX70" s="959"/>
      <c r="BY70" s="959"/>
      <c r="BZ70" s="959"/>
      <c r="CA70" s="959"/>
      <c r="CB70" s="959"/>
      <c r="CC70" s="959"/>
      <c r="CD70" s="959"/>
      <c r="CE70" s="959"/>
      <c r="CF70" s="959"/>
      <c r="CG70" s="968"/>
      <c r="CH70" s="969"/>
      <c r="CI70" s="970"/>
      <c r="CJ70" s="970"/>
      <c r="CK70" s="970"/>
      <c r="CL70" s="971"/>
      <c r="CM70" s="969"/>
      <c r="CN70" s="970"/>
      <c r="CO70" s="970"/>
      <c r="CP70" s="970"/>
      <c r="CQ70" s="971"/>
      <c r="CR70" s="969"/>
      <c r="CS70" s="970"/>
      <c r="CT70" s="970"/>
      <c r="CU70" s="970"/>
      <c r="CV70" s="971"/>
      <c r="CW70" s="969"/>
      <c r="CX70" s="970"/>
      <c r="CY70" s="970"/>
      <c r="CZ70" s="970"/>
      <c r="DA70" s="971"/>
      <c r="DB70" s="969"/>
      <c r="DC70" s="970"/>
      <c r="DD70" s="970"/>
      <c r="DE70" s="970"/>
      <c r="DF70" s="971"/>
      <c r="DG70" s="969"/>
      <c r="DH70" s="970"/>
      <c r="DI70" s="970"/>
      <c r="DJ70" s="970"/>
      <c r="DK70" s="971"/>
      <c r="DL70" s="969"/>
      <c r="DM70" s="970"/>
      <c r="DN70" s="970"/>
      <c r="DO70" s="970"/>
      <c r="DP70" s="971"/>
      <c r="DQ70" s="969"/>
      <c r="DR70" s="970"/>
      <c r="DS70" s="970"/>
      <c r="DT70" s="970"/>
      <c r="DU70" s="971"/>
      <c r="DV70" s="958"/>
      <c r="DW70" s="959"/>
      <c r="DX70" s="959"/>
      <c r="DY70" s="959"/>
      <c r="DZ70" s="960"/>
      <c r="EA70" s="224"/>
    </row>
    <row r="71" spans="1:131" ht="26.25" customHeight="1" x14ac:dyDescent="0.2">
      <c r="A71" s="232">
        <v>4</v>
      </c>
      <c r="B71" s="987" t="s">
        <v>591</v>
      </c>
      <c r="C71" s="988"/>
      <c r="D71" s="988"/>
      <c r="E71" s="988"/>
      <c r="F71" s="988"/>
      <c r="G71" s="988"/>
      <c r="H71" s="988"/>
      <c r="I71" s="988"/>
      <c r="J71" s="988"/>
      <c r="K71" s="988"/>
      <c r="L71" s="988"/>
      <c r="M71" s="988"/>
      <c r="N71" s="988"/>
      <c r="O71" s="988"/>
      <c r="P71" s="989"/>
      <c r="Q71" s="994">
        <v>7352</v>
      </c>
      <c r="R71" s="992"/>
      <c r="S71" s="992"/>
      <c r="T71" s="992"/>
      <c r="U71" s="993"/>
      <c r="V71" s="991">
        <v>7276</v>
      </c>
      <c r="W71" s="992"/>
      <c r="X71" s="992"/>
      <c r="Y71" s="992"/>
      <c r="Z71" s="993"/>
      <c r="AA71" s="991">
        <v>76</v>
      </c>
      <c r="AB71" s="992"/>
      <c r="AC71" s="992"/>
      <c r="AD71" s="992"/>
      <c r="AE71" s="993"/>
      <c r="AF71" s="991">
        <v>76</v>
      </c>
      <c r="AG71" s="992"/>
      <c r="AH71" s="992"/>
      <c r="AI71" s="992"/>
      <c r="AJ71" s="993"/>
      <c r="AK71" s="991">
        <v>3086</v>
      </c>
      <c r="AL71" s="992"/>
      <c r="AM71" s="992"/>
      <c r="AN71" s="992"/>
      <c r="AO71" s="993"/>
      <c r="AP71" s="991" t="s">
        <v>601</v>
      </c>
      <c r="AQ71" s="992"/>
      <c r="AR71" s="992"/>
      <c r="AS71" s="992"/>
      <c r="AT71" s="993"/>
      <c r="AU71" s="991" t="s">
        <v>595</v>
      </c>
      <c r="AV71" s="992"/>
      <c r="AW71" s="992"/>
      <c r="AX71" s="992"/>
      <c r="AY71" s="993"/>
      <c r="AZ71" s="985"/>
      <c r="BA71" s="985"/>
      <c r="BB71" s="985"/>
      <c r="BC71" s="985"/>
      <c r="BD71" s="986"/>
      <c r="BE71" s="235"/>
      <c r="BF71" s="235"/>
      <c r="BG71" s="235"/>
      <c r="BH71" s="235"/>
      <c r="BI71" s="235"/>
      <c r="BJ71" s="235"/>
      <c r="BK71" s="235"/>
      <c r="BL71" s="235"/>
      <c r="BM71" s="235"/>
      <c r="BN71" s="235"/>
      <c r="BO71" s="235"/>
      <c r="BP71" s="235"/>
      <c r="BQ71" s="232">
        <v>65</v>
      </c>
      <c r="BR71" s="237"/>
      <c r="BS71" s="958"/>
      <c r="BT71" s="959"/>
      <c r="BU71" s="959"/>
      <c r="BV71" s="959"/>
      <c r="BW71" s="959"/>
      <c r="BX71" s="959"/>
      <c r="BY71" s="959"/>
      <c r="BZ71" s="959"/>
      <c r="CA71" s="959"/>
      <c r="CB71" s="959"/>
      <c r="CC71" s="959"/>
      <c r="CD71" s="959"/>
      <c r="CE71" s="959"/>
      <c r="CF71" s="959"/>
      <c r="CG71" s="968"/>
      <c r="CH71" s="969"/>
      <c r="CI71" s="970"/>
      <c r="CJ71" s="970"/>
      <c r="CK71" s="970"/>
      <c r="CL71" s="971"/>
      <c r="CM71" s="969"/>
      <c r="CN71" s="970"/>
      <c r="CO71" s="970"/>
      <c r="CP71" s="970"/>
      <c r="CQ71" s="971"/>
      <c r="CR71" s="969"/>
      <c r="CS71" s="970"/>
      <c r="CT71" s="970"/>
      <c r="CU71" s="970"/>
      <c r="CV71" s="971"/>
      <c r="CW71" s="969"/>
      <c r="CX71" s="970"/>
      <c r="CY71" s="970"/>
      <c r="CZ71" s="970"/>
      <c r="DA71" s="971"/>
      <c r="DB71" s="969"/>
      <c r="DC71" s="970"/>
      <c r="DD71" s="970"/>
      <c r="DE71" s="970"/>
      <c r="DF71" s="971"/>
      <c r="DG71" s="969"/>
      <c r="DH71" s="970"/>
      <c r="DI71" s="970"/>
      <c r="DJ71" s="970"/>
      <c r="DK71" s="971"/>
      <c r="DL71" s="969"/>
      <c r="DM71" s="970"/>
      <c r="DN71" s="970"/>
      <c r="DO71" s="970"/>
      <c r="DP71" s="971"/>
      <c r="DQ71" s="969"/>
      <c r="DR71" s="970"/>
      <c r="DS71" s="970"/>
      <c r="DT71" s="970"/>
      <c r="DU71" s="971"/>
      <c r="DV71" s="958"/>
      <c r="DW71" s="959"/>
      <c r="DX71" s="959"/>
      <c r="DY71" s="959"/>
      <c r="DZ71" s="960"/>
      <c r="EA71" s="224"/>
    </row>
    <row r="72" spans="1:131" ht="26.25" customHeight="1" x14ac:dyDescent="0.2">
      <c r="A72" s="232">
        <v>5</v>
      </c>
      <c r="B72" s="987" t="s">
        <v>592</v>
      </c>
      <c r="C72" s="988"/>
      <c r="D72" s="988"/>
      <c r="E72" s="988"/>
      <c r="F72" s="988"/>
      <c r="G72" s="988"/>
      <c r="H72" s="988"/>
      <c r="I72" s="988"/>
      <c r="J72" s="988"/>
      <c r="K72" s="988"/>
      <c r="L72" s="988"/>
      <c r="M72" s="988"/>
      <c r="N72" s="988"/>
      <c r="O72" s="988"/>
      <c r="P72" s="989"/>
      <c r="Q72" s="994">
        <v>1524702</v>
      </c>
      <c r="R72" s="992"/>
      <c r="S72" s="992"/>
      <c r="T72" s="992"/>
      <c r="U72" s="993"/>
      <c r="V72" s="991">
        <v>1496148</v>
      </c>
      <c r="W72" s="992"/>
      <c r="X72" s="992"/>
      <c r="Y72" s="992"/>
      <c r="Z72" s="993"/>
      <c r="AA72" s="991">
        <v>28554</v>
      </c>
      <c r="AB72" s="992"/>
      <c r="AC72" s="992"/>
      <c r="AD72" s="992"/>
      <c r="AE72" s="993"/>
      <c r="AF72" s="991">
        <v>28554</v>
      </c>
      <c r="AG72" s="992"/>
      <c r="AH72" s="992"/>
      <c r="AI72" s="992"/>
      <c r="AJ72" s="993"/>
      <c r="AK72" s="991">
        <v>15234</v>
      </c>
      <c r="AL72" s="992"/>
      <c r="AM72" s="992"/>
      <c r="AN72" s="992"/>
      <c r="AO72" s="993"/>
      <c r="AP72" s="991" t="s">
        <v>600</v>
      </c>
      <c r="AQ72" s="992"/>
      <c r="AR72" s="992"/>
      <c r="AS72" s="992"/>
      <c r="AT72" s="993"/>
      <c r="AU72" s="991" t="s">
        <v>596</v>
      </c>
      <c r="AV72" s="992"/>
      <c r="AW72" s="992"/>
      <c r="AX72" s="992"/>
      <c r="AY72" s="993"/>
      <c r="AZ72" s="985"/>
      <c r="BA72" s="985"/>
      <c r="BB72" s="985"/>
      <c r="BC72" s="985"/>
      <c r="BD72" s="986"/>
      <c r="BE72" s="235"/>
      <c r="BF72" s="235"/>
      <c r="BG72" s="235"/>
      <c r="BH72" s="235"/>
      <c r="BI72" s="235"/>
      <c r="BJ72" s="235"/>
      <c r="BK72" s="235"/>
      <c r="BL72" s="235"/>
      <c r="BM72" s="235"/>
      <c r="BN72" s="235"/>
      <c r="BO72" s="235"/>
      <c r="BP72" s="235"/>
      <c r="BQ72" s="232">
        <v>66</v>
      </c>
      <c r="BR72" s="237"/>
      <c r="BS72" s="958"/>
      <c r="BT72" s="959"/>
      <c r="BU72" s="959"/>
      <c r="BV72" s="959"/>
      <c r="BW72" s="959"/>
      <c r="BX72" s="959"/>
      <c r="BY72" s="959"/>
      <c r="BZ72" s="959"/>
      <c r="CA72" s="959"/>
      <c r="CB72" s="959"/>
      <c r="CC72" s="959"/>
      <c r="CD72" s="959"/>
      <c r="CE72" s="959"/>
      <c r="CF72" s="959"/>
      <c r="CG72" s="968"/>
      <c r="CH72" s="969"/>
      <c r="CI72" s="970"/>
      <c r="CJ72" s="970"/>
      <c r="CK72" s="970"/>
      <c r="CL72" s="971"/>
      <c r="CM72" s="969"/>
      <c r="CN72" s="970"/>
      <c r="CO72" s="970"/>
      <c r="CP72" s="970"/>
      <c r="CQ72" s="971"/>
      <c r="CR72" s="969"/>
      <c r="CS72" s="970"/>
      <c r="CT72" s="970"/>
      <c r="CU72" s="970"/>
      <c r="CV72" s="971"/>
      <c r="CW72" s="969"/>
      <c r="CX72" s="970"/>
      <c r="CY72" s="970"/>
      <c r="CZ72" s="970"/>
      <c r="DA72" s="971"/>
      <c r="DB72" s="969"/>
      <c r="DC72" s="970"/>
      <c r="DD72" s="970"/>
      <c r="DE72" s="970"/>
      <c r="DF72" s="971"/>
      <c r="DG72" s="969"/>
      <c r="DH72" s="970"/>
      <c r="DI72" s="970"/>
      <c r="DJ72" s="970"/>
      <c r="DK72" s="971"/>
      <c r="DL72" s="969"/>
      <c r="DM72" s="970"/>
      <c r="DN72" s="970"/>
      <c r="DO72" s="970"/>
      <c r="DP72" s="971"/>
      <c r="DQ72" s="969"/>
      <c r="DR72" s="970"/>
      <c r="DS72" s="970"/>
      <c r="DT72" s="970"/>
      <c r="DU72" s="971"/>
      <c r="DV72" s="958"/>
      <c r="DW72" s="959"/>
      <c r="DX72" s="959"/>
      <c r="DY72" s="959"/>
      <c r="DZ72" s="960"/>
      <c r="EA72" s="224"/>
    </row>
    <row r="73" spans="1:131" ht="26.25" customHeight="1" x14ac:dyDescent="0.2">
      <c r="A73" s="232">
        <v>6</v>
      </c>
      <c r="B73" s="987" t="s">
        <v>593</v>
      </c>
      <c r="C73" s="988"/>
      <c r="D73" s="988"/>
      <c r="E73" s="988"/>
      <c r="F73" s="988"/>
      <c r="G73" s="988"/>
      <c r="H73" s="988"/>
      <c r="I73" s="988"/>
      <c r="J73" s="988"/>
      <c r="K73" s="988"/>
      <c r="L73" s="988"/>
      <c r="M73" s="988"/>
      <c r="N73" s="988"/>
      <c r="O73" s="988"/>
      <c r="P73" s="989"/>
      <c r="Q73" s="990">
        <v>4818</v>
      </c>
      <c r="R73" s="984"/>
      <c r="S73" s="984"/>
      <c r="T73" s="984"/>
      <c r="U73" s="984"/>
      <c r="V73" s="984">
        <v>4560</v>
      </c>
      <c r="W73" s="984"/>
      <c r="X73" s="984"/>
      <c r="Y73" s="984"/>
      <c r="Z73" s="984"/>
      <c r="AA73" s="984">
        <v>258</v>
      </c>
      <c r="AB73" s="984"/>
      <c r="AC73" s="984"/>
      <c r="AD73" s="984"/>
      <c r="AE73" s="984"/>
      <c r="AF73" s="984">
        <v>258</v>
      </c>
      <c r="AG73" s="984"/>
      <c r="AH73" s="984"/>
      <c r="AI73" s="984"/>
      <c r="AJ73" s="984"/>
      <c r="AK73" s="984">
        <v>179</v>
      </c>
      <c r="AL73" s="984"/>
      <c r="AM73" s="984"/>
      <c r="AN73" s="984"/>
      <c r="AO73" s="984"/>
      <c r="AP73" s="984" t="s">
        <v>597</v>
      </c>
      <c r="AQ73" s="984"/>
      <c r="AR73" s="984"/>
      <c r="AS73" s="984"/>
      <c r="AT73" s="984"/>
      <c r="AU73" s="984" t="s">
        <v>599</v>
      </c>
      <c r="AV73" s="984"/>
      <c r="AW73" s="984"/>
      <c r="AX73" s="984"/>
      <c r="AY73" s="984"/>
      <c r="AZ73" s="985"/>
      <c r="BA73" s="985"/>
      <c r="BB73" s="985"/>
      <c r="BC73" s="985"/>
      <c r="BD73" s="986"/>
      <c r="BE73" s="235"/>
      <c r="BF73" s="235"/>
      <c r="BG73" s="235"/>
      <c r="BH73" s="235"/>
      <c r="BI73" s="235"/>
      <c r="BJ73" s="235"/>
      <c r="BK73" s="235"/>
      <c r="BL73" s="235"/>
      <c r="BM73" s="235"/>
      <c r="BN73" s="235"/>
      <c r="BO73" s="235"/>
      <c r="BP73" s="235"/>
      <c r="BQ73" s="232">
        <v>67</v>
      </c>
      <c r="BR73" s="237"/>
      <c r="BS73" s="958"/>
      <c r="BT73" s="959"/>
      <c r="BU73" s="959"/>
      <c r="BV73" s="959"/>
      <c r="BW73" s="959"/>
      <c r="BX73" s="959"/>
      <c r="BY73" s="959"/>
      <c r="BZ73" s="959"/>
      <c r="CA73" s="959"/>
      <c r="CB73" s="959"/>
      <c r="CC73" s="959"/>
      <c r="CD73" s="959"/>
      <c r="CE73" s="959"/>
      <c r="CF73" s="959"/>
      <c r="CG73" s="968"/>
      <c r="CH73" s="969"/>
      <c r="CI73" s="970"/>
      <c r="CJ73" s="970"/>
      <c r="CK73" s="970"/>
      <c r="CL73" s="971"/>
      <c r="CM73" s="969"/>
      <c r="CN73" s="970"/>
      <c r="CO73" s="970"/>
      <c r="CP73" s="970"/>
      <c r="CQ73" s="971"/>
      <c r="CR73" s="969"/>
      <c r="CS73" s="970"/>
      <c r="CT73" s="970"/>
      <c r="CU73" s="970"/>
      <c r="CV73" s="971"/>
      <c r="CW73" s="969"/>
      <c r="CX73" s="970"/>
      <c r="CY73" s="970"/>
      <c r="CZ73" s="970"/>
      <c r="DA73" s="971"/>
      <c r="DB73" s="969"/>
      <c r="DC73" s="970"/>
      <c r="DD73" s="970"/>
      <c r="DE73" s="970"/>
      <c r="DF73" s="971"/>
      <c r="DG73" s="969"/>
      <c r="DH73" s="970"/>
      <c r="DI73" s="970"/>
      <c r="DJ73" s="970"/>
      <c r="DK73" s="971"/>
      <c r="DL73" s="969"/>
      <c r="DM73" s="970"/>
      <c r="DN73" s="970"/>
      <c r="DO73" s="970"/>
      <c r="DP73" s="971"/>
      <c r="DQ73" s="969"/>
      <c r="DR73" s="970"/>
      <c r="DS73" s="970"/>
      <c r="DT73" s="970"/>
      <c r="DU73" s="971"/>
      <c r="DV73" s="958"/>
      <c r="DW73" s="959"/>
      <c r="DX73" s="959"/>
      <c r="DY73" s="959"/>
      <c r="DZ73" s="960"/>
      <c r="EA73" s="224"/>
    </row>
    <row r="74" spans="1:131" ht="26.25" customHeight="1" x14ac:dyDescent="0.2">
      <c r="A74" s="232">
        <v>7</v>
      </c>
      <c r="B74" s="987" t="s">
        <v>594</v>
      </c>
      <c r="C74" s="988"/>
      <c r="D74" s="988"/>
      <c r="E74" s="988"/>
      <c r="F74" s="988"/>
      <c r="G74" s="988"/>
      <c r="H74" s="988"/>
      <c r="I74" s="988"/>
      <c r="J74" s="988"/>
      <c r="K74" s="988"/>
      <c r="L74" s="988"/>
      <c r="M74" s="988"/>
      <c r="N74" s="988"/>
      <c r="O74" s="988"/>
      <c r="P74" s="989"/>
      <c r="Q74" s="990">
        <v>4</v>
      </c>
      <c r="R74" s="984"/>
      <c r="S74" s="984"/>
      <c r="T74" s="984"/>
      <c r="U74" s="984"/>
      <c r="V74" s="984">
        <v>3</v>
      </c>
      <c r="W74" s="984"/>
      <c r="X74" s="984"/>
      <c r="Y74" s="984"/>
      <c r="Z74" s="984"/>
      <c r="AA74" s="984">
        <v>1</v>
      </c>
      <c r="AB74" s="984"/>
      <c r="AC74" s="984"/>
      <c r="AD74" s="984"/>
      <c r="AE74" s="984"/>
      <c r="AF74" s="984">
        <v>1</v>
      </c>
      <c r="AG74" s="984"/>
      <c r="AH74" s="984"/>
      <c r="AI74" s="984"/>
      <c r="AJ74" s="984"/>
      <c r="AK74" s="984" t="s">
        <v>600</v>
      </c>
      <c r="AL74" s="984"/>
      <c r="AM74" s="984"/>
      <c r="AN74" s="984"/>
      <c r="AO74" s="984"/>
      <c r="AP74" s="984" t="s">
        <v>599</v>
      </c>
      <c r="AQ74" s="984"/>
      <c r="AR74" s="984"/>
      <c r="AS74" s="984"/>
      <c r="AT74" s="984"/>
      <c r="AU74" s="984" t="s">
        <v>600</v>
      </c>
      <c r="AV74" s="984"/>
      <c r="AW74" s="984"/>
      <c r="AX74" s="984"/>
      <c r="AY74" s="984"/>
      <c r="AZ74" s="985"/>
      <c r="BA74" s="985"/>
      <c r="BB74" s="985"/>
      <c r="BC74" s="985"/>
      <c r="BD74" s="986"/>
      <c r="BE74" s="235"/>
      <c r="BF74" s="235"/>
      <c r="BG74" s="235"/>
      <c r="BH74" s="235"/>
      <c r="BI74" s="235"/>
      <c r="BJ74" s="235"/>
      <c r="BK74" s="235"/>
      <c r="BL74" s="235"/>
      <c r="BM74" s="235"/>
      <c r="BN74" s="235"/>
      <c r="BO74" s="235"/>
      <c r="BP74" s="235"/>
      <c r="BQ74" s="232">
        <v>68</v>
      </c>
      <c r="BR74" s="237"/>
      <c r="BS74" s="958"/>
      <c r="BT74" s="959"/>
      <c r="BU74" s="959"/>
      <c r="BV74" s="959"/>
      <c r="BW74" s="959"/>
      <c r="BX74" s="959"/>
      <c r="BY74" s="959"/>
      <c r="BZ74" s="959"/>
      <c r="CA74" s="959"/>
      <c r="CB74" s="959"/>
      <c r="CC74" s="959"/>
      <c r="CD74" s="959"/>
      <c r="CE74" s="959"/>
      <c r="CF74" s="959"/>
      <c r="CG74" s="968"/>
      <c r="CH74" s="969"/>
      <c r="CI74" s="970"/>
      <c r="CJ74" s="970"/>
      <c r="CK74" s="970"/>
      <c r="CL74" s="971"/>
      <c r="CM74" s="969"/>
      <c r="CN74" s="970"/>
      <c r="CO74" s="970"/>
      <c r="CP74" s="970"/>
      <c r="CQ74" s="971"/>
      <c r="CR74" s="969"/>
      <c r="CS74" s="970"/>
      <c r="CT74" s="970"/>
      <c r="CU74" s="970"/>
      <c r="CV74" s="971"/>
      <c r="CW74" s="969"/>
      <c r="CX74" s="970"/>
      <c r="CY74" s="970"/>
      <c r="CZ74" s="970"/>
      <c r="DA74" s="971"/>
      <c r="DB74" s="969"/>
      <c r="DC74" s="970"/>
      <c r="DD74" s="970"/>
      <c r="DE74" s="970"/>
      <c r="DF74" s="971"/>
      <c r="DG74" s="969"/>
      <c r="DH74" s="970"/>
      <c r="DI74" s="970"/>
      <c r="DJ74" s="970"/>
      <c r="DK74" s="971"/>
      <c r="DL74" s="969"/>
      <c r="DM74" s="970"/>
      <c r="DN74" s="970"/>
      <c r="DO74" s="970"/>
      <c r="DP74" s="971"/>
      <c r="DQ74" s="969"/>
      <c r="DR74" s="970"/>
      <c r="DS74" s="970"/>
      <c r="DT74" s="970"/>
      <c r="DU74" s="971"/>
      <c r="DV74" s="958"/>
      <c r="DW74" s="959"/>
      <c r="DX74" s="959"/>
      <c r="DY74" s="959"/>
      <c r="DZ74" s="960"/>
      <c r="EA74" s="224"/>
    </row>
    <row r="75" spans="1:131" ht="26.25" customHeight="1" x14ac:dyDescent="0.2">
      <c r="A75" s="232">
        <v>8</v>
      </c>
      <c r="B75" s="987"/>
      <c r="C75" s="988"/>
      <c r="D75" s="988"/>
      <c r="E75" s="988"/>
      <c r="F75" s="988"/>
      <c r="G75" s="988"/>
      <c r="H75" s="988"/>
      <c r="I75" s="988"/>
      <c r="J75" s="988"/>
      <c r="K75" s="988"/>
      <c r="L75" s="988"/>
      <c r="M75" s="988"/>
      <c r="N75" s="988"/>
      <c r="O75" s="988"/>
      <c r="P75" s="989"/>
      <c r="Q75" s="994"/>
      <c r="R75" s="992"/>
      <c r="S75" s="992"/>
      <c r="T75" s="992"/>
      <c r="U75" s="993"/>
      <c r="V75" s="991"/>
      <c r="W75" s="992"/>
      <c r="X75" s="992"/>
      <c r="Y75" s="992"/>
      <c r="Z75" s="993"/>
      <c r="AA75" s="991"/>
      <c r="AB75" s="992"/>
      <c r="AC75" s="992"/>
      <c r="AD75" s="992"/>
      <c r="AE75" s="993"/>
      <c r="AF75" s="991"/>
      <c r="AG75" s="992"/>
      <c r="AH75" s="992"/>
      <c r="AI75" s="992"/>
      <c r="AJ75" s="993"/>
      <c r="AK75" s="991"/>
      <c r="AL75" s="992"/>
      <c r="AM75" s="992"/>
      <c r="AN75" s="992"/>
      <c r="AO75" s="993"/>
      <c r="AP75" s="991"/>
      <c r="AQ75" s="992"/>
      <c r="AR75" s="992"/>
      <c r="AS75" s="992"/>
      <c r="AT75" s="993"/>
      <c r="AU75" s="991"/>
      <c r="AV75" s="992"/>
      <c r="AW75" s="992"/>
      <c r="AX75" s="992"/>
      <c r="AY75" s="993"/>
      <c r="AZ75" s="985"/>
      <c r="BA75" s="985"/>
      <c r="BB75" s="985"/>
      <c r="BC75" s="985"/>
      <c r="BD75" s="986"/>
      <c r="BE75" s="235"/>
      <c r="BF75" s="235"/>
      <c r="BG75" s="235"/>
      <c r="BH75" s="235"/>
      <c r="BI75" s="235"/>
      <c r="BJ75" s="235"/>
      <c r="BK75" s="235"/>
      <c r="BL75" s="235"/>
      <c r="BM75" s="235"/>
      <c r="BN75" s="235"/>
      <c r="BO75" s="235"/>
      <c r="BP75" s="235"/>
      <c r="BQ75" s="232">
        <v>69</v>
      </c>
      <c r="BR75" s="237"/>
      <c r="BS75" s="958"/>
      <c r="BT75" s="959"/>
      <c r="BU75" s="959"/>
      <c r="BV75" s="959"/>
      <c r="BW75" s="959"/>
      <c r="BX75" s="959"/>
      <c r="BY75" s="959"/>
      <c r="BZ75" s="959"/>
      <c r="CA75" s="959"/>
      <c r="CB75" s="959"/>
      <c r="CC75" s="959"/>
      <c r="CD75" s="959"/>
      <c r="CE75" s="959"/>
      <c r="CF75" s="959"/>
      <c r="CG75" s="968"/>
      <c r="CH75" s="969"/>
      <c r="CI75" s="970"/>
      <c r="CJ75" s="970"/>
      <c r="CK75" s="970"/>
      <c r="CL75" s="971"/>
      <c r="CM75" s="969"/>
      <c r="CN75" s="970"/>
      <c r="CO75" s="970"/>
      <c r="CP75" s="970"/>
      <c r="CQ75" s="971"/>
      <c r="CR75" s="969"/>
      <c r="CS75" s="970"/>
      <c r="CT75" s="970"/>
      <c r="CU75" s="970"/>
      <c r="CV75" s="971"/>
      <c r="CW75" s="969"/>
      <c r="CX75" s="970"/>
      <c r="CY75" s="970"/>
      <c r="CZ75" s="970"/>
      <c r="DA75" s="971"/>
      <c r="DB75" s="969"/>
      <c r="DC75" s="970"/>
      <c r="DD75" s="970"/>
      <c r="DE75" s="970"/>
      <c r="DF75" s="971"/>
      <c r="DG75" s="969"/>
      <c r="DH75" s="970"/>
      <c r="DI75" s="970"/>
      <c r="DJ75" s="970"/>
      <c r="DK75" s="971"/>
      <c r="DL75" s="969"/>
      <c r="DM75" s="970"/>
      <c r="DN75" s="970"/>
      <c r="DO75" s="970"/>
      <c r="DP75" s="971"/>
      <c r="DQ75" s="969"/>
      <c r="DR75" s="970"/>
      <c r="DS75" s="970"/>
      <c r="DT75" s="970"/>
      <c r="DU75" s="971"/>
      <c r="DV75" s="958"/>
      <c r="DW75" s="959"/>
      <c r="DX75" s="959"/>
      <c r="DY75" s="959"/>
      <c r="DZ75" s="960"/>
      <c r="EA75" s="224"/>
    </row>
    <row r="76" spans="1:131" ht="26.25" customHeight="1" x14ac:dyDescent="0.2">
      <c r="A76" s="232">
        <v>9</v>
      </c>
      <c r="B76" s="987"/>
      <c r="C76" s="988"/>
      <c r="D76" s="988"/>
      <c r="E76" s="988"/>
      <c r="F76" s="988"/>
      <c r="G76" s="988"/>
      <c r="H76" s="988"/>
      <c r="I76" s="988"/>
      <c r="J76" s="988"/>
      <c r="K76" s="988"/>
      <c r="L76" s="988"/>
      <c r="M76" s="988"/>
      <c r="N76" s="988"/>
      <c r="O76" s="988"/>
      <c r="P76" s="989"/>
      <c r="Q76" s="994"/>
      <c r="R76" s="992"/>
      <c r="S76" s="992"/>
      <c r="T76" s="992"/>
      <c r="U76" s="993"/>
      <c r="V76" s="991"/>
      <c r="W76" s="992"/>
      <c r="X76" s="992"/>
      <c r="Y76" s="992"/>
      <c r="Z76" s="993"/>
      <c r="AA76" s="991"/>
      <c r="AB76" s="992"/>
      <c r="AC76" s="992"/>
      <c r="AD76" s="992"/>
      <c r="AE76" s="993"/>
      <c r="AF76" s="991"/>
      <c r="AG76" s="992"/>
      <c r="AH76" s="992"/>
      <c r="AI76" s="992"/>
      <c r="AJ76" s="993"/>
      <c r="AK76" s="991"/>
      <c r="AL76" s="992"/>
      <c r="AM76" s="992"/>
      <c r="AN76" s="992"/>
      <c r="AO76" s="993"/>
      <c r="AP76" s="991"/>
      <c r="AQ76" s="992"/>
      <c r="AR76" s="992"/>
      <c r="AS76" s="992"/>
      <c r="AT76" s="993"/>
      <c r="AU76" s="991"/>
      <c r="AV76" s="992"/>
      <c r="AW76" s="992"/>
      <c r="AX76" s="992"/>
      <c r="AY76" s="993"/>
      <c r="AZ76" s="985"/>
      <c r="BA76" s="985"/>
      <c r="BB76" s="985"/>
      <c r="BC76" s="985"/>
      <c r="BD76" s="986"/>
      <c r="BE76" s="235"/>
      <c r="BF76" s="235"/>
      <c r="BG76" s="235"/>
      <c r="BH76" s="235"/>
      <c r="BI76" s="235"/>
      <c r="BJ76" s="235"/>
      <c r="BK76" s="235"/>
      <c r="BL76" s="235"/>
      <c r="BM76" s="235"/>
      <c r="BN76" s="235"/>
      <c r="BO76" s="235"/>
      <c r="BP76" s="235"/>
      <c r="BQ76" s="232">
        <v>70</v>
      </c>
      <c r="BR76" s="237"/>
      <c r="BS76" s="958"/>
      <c r="BT76" s="959"/>
      <c r="BU76" s="959"/>
      <c r="BV76" s="959"/>
      <c r="BW76" s="959"/>
      <c r="BX76" s="959"/>
      <c r="BY76" s="959"/>
      <c r="BZ76" s="959"/>
      <c r="CA76" s="959"/>
      <c r="CB76" s="959"/>
      <c r="CC76" s="959"/>
      <c r="CD76" s="959"/>
      <c r="CE76" s="959"/>
      <c r="CF76" s="959"/>
      <c r="CG76" s="968"/>
      <c r="CH76" s="969"/>
      <c r="CI76" s="970"/>
      <c r="CJ76" s="970"/>
      <c r="CK76" s="970"/>
      <c r="CL76" s="971"/>
      <c r="CM76" s="969"/>
      <c r="CN76" s="970"/>
      <c r="CO76" s="970"/>
      <c r="CP76" s="970"/>
      <c r="CQ76" s="971"/>
      <c r="CR76" s="969"/>
      <c r="CS76" s="970"/>
      <c r="CT76" s="970"/>
      <c r="CU76" s="970"/>
      <c r="CV76" s="971"/>
      <c r="CW76" s="969"/>
      <c r="CX76" s="970"/>
      <c r="CY76" s="970"/>
      <c r="CZ76" s="970"/>
      <c r="DA76" s="971"/>
      <c r="DB76" s="969"/>
      <c r="DC76" s="970"/>
      <c r="DD76" s="970"/>
      <c r="DE76" s="970"/>
      <c r="DF76" s="971"/>
      <c r="DG76" s="969"/>
      <c r="DH76" s="970"/>
      <c r="DI76" s="970"/>
      <c r="DJ76" s="970"/>
      <c r="DK76" s="971"/>
      <c r="DL76" s="969"/>
      <c r="DM76" s="970"/>
      <c r="DN76" s="970"/>
      <c r="DO76" s="970"/>
      <c r="DP76" s="971"/>
      <c r="DQ76" s="969"/>
      <c r="DR76" s="970"/>
      <c r="DS76" s="970"/>
      <c r="DT76" s="970"/>
      <c r="DU76" s="971"/>
      <c r="DV76" s="958"/>
      <c r="DW76" s="959"/>
      <c r="DX76" s="959"/>
      <c r="DY76" s="959"/>
      <c r="DZ76" s="960"/>
      <c r="EA76" s="224"/>
    </row>
    <row r="77" spans="1:131" ht="26.25" customHeight="1" x14ac:dyDescent="0.2">
      <c r="A77" s="232">
        <v>10</v>
      </c>
      <c r="B77" s="987"/>
      <c r="C77" s="988"/>
      <c r="D77" s="988"/>
      <c r="E77" s="988"/>
      <c r="F77" s="988"/>
      <c r="G77" s="988"/>
      <c r="H77" s="988"/>
      <c r="I77" s="988"/>
      <c r="J77" s="988"/>
      <c r="K77" s="988"/>
      <c r="L77" s="988"/>
      <c r="M77" s="988"/>
      <c r="N77" s="988"/>
      <c r="O77" s="988"/>
      <c r="P77" s="989"/>
      <c r="Q77" s="994"/>
      <c r="R77" s="992"/>
      <c r="S77" s="992"/>
      <c r="T77" s="992"/>
      <c r="U77" s="993"/>
      <c r="V77" s="991"/>
      <c r="W77" s="992"/>
      <c r="X77" s="992"/>
      <c r="Y77" s="992"/>
      <c r="Z77" s="993"/>
      <c r="AA77" s="991"/>
      <c r="AB77" s="992"/>
      <c r="AC77" s="992"/>
      <c r="AD77" s="992"/>
      <c r="AE77" s="993"/>
      <c r="AF77" s="991"/>
      <c r="AG77" s="992"/>
      <c r="AH77" s="992"/>
      <c r="AI77" s="992"/>
      <c r="AJ77" s="993"/>
      <c r="AK77" s="991"/>
      <c r="AL77" s="992"/>
      <c r="AM77" s="992"/>
      <c r="AN77" s="992"/>
      <c r="AO77" s="993"/>
      <c r="AP77" s="991"/>
      <c r="AQ77" s="992"/>
      <c r="AR77" s="992"/>
      <c r="AS77" s="992"/>
      <c r="AT77" s="993"/>
      <c r="AU77" s="991"/>
      <c r="AV77" s="992"/>
      <c r="AW77" s="992"/>
      <c r="AX77" s="992"/>
      <c r="AY77" s="993"/>
      <c r="AZ77" s="985"/>
      <c r="BA77" s="985"/>
      <c r="BB77" s="985"/>
      <c r="BC77" s="985"/>
      <c r="BD77" s="986"/>
      <c r="BE77" s="235"/>
      <c r="BF77" s="235"/>
      <c r="BG77" s="235"/>
      <c r="BH77" s="235"/>
      <c r="BI77" s="235"/>
      <c r="BJ77" s="235"/>
      <c r="BK77" s="235"/>
      <c r="BL77" s="235"/>
      <c r="BM77" s="235"/>
      <c r="BN77" s="235"/>
      <c r="BO77" s="235"/>
      <c r="BP77" s="235"/>
      <c r="BQ77" s="232">
        <v>71</v>
      </c>
      <c r="BR77" s="237"/>
      <c r="BS77" s="958"/>
      <c r="BT77" s="959"/>
      <c r="BU77" s="959"/>
      <c r="BV77" s="959"/>
      <c r="BW77" s="959"/>
      <c r="BX77" s="959"/>
      <c r="BY77" s="959"/>
      <c r="BZ77" s="959"/>
      <c r="CA77" s="959"/>
      <c r="CB77" s="959"/>
      <c r="CC77" s="959"/>
      <c r="CD77" s="959"/>
      <c r="CE77" s="959"/>
      <c r="CF77" s="959"/>
      <c r="CG77" s="968"/>
      <c r="CH77" s="969"/>
      <c r="CI77" s="970"/>
      <c r="CJ77" s="970"/>
      <c r="CK77" s="970"/>
      <c r="CL77" s="971"/>
      <c r="CM77" s="969"/>
      <c r="CN77" s="970"/>
      <c r="CO77" s="970"/>
      <c r="CP77" s="970"/>
      <c r="CQ77" s="971"/>
      <c r="CR77" s="969"/>
      <c r="CS77" s="970"/>
      <c r="CT77" s="970"/>
      <c r="CU77" s="970"/>
      <c r="CV77" s="971"/>
      <c r="CW77" s="969"/>
      <c r="CX77" s="970"/>
      <c r="CY77" s="970"/>
      <c r="CZ77" s="970"/>
      <c r="DA77" s="971"/>
      <c r="DB77" s="969"/>
      <c r="DC77" s="970"/>
      <c r="DD77" s="970"/>
      <c r="DE77" s="970"/>
      <c r="DF77" s="971"/>
      <c r="DG77" s="969"/>
      <c r="DH77" s="970"/>
      <c r="DI77" s="970"/>
      <c r="DJ77" s="970"/>
      <c r="DK77" s="971"/>
      <c r="DL77" s="969"/>
      <c r="DM77" s="970"/>
      <c r="DN77" s="970"/>
      <c r="DO77" s="970"/>
      <c r="DP77" s="971"/>
      <c r="DQ77" s="969"/>
      <c r="DR77" s="970"/>
      <c r="DS77" s="970"/>
      <c r="DT77" s="970"/>
      <c r="DU77" s="971"/>
      <c r="DV77" s="958"/>
      <c r="DW77" s="959"/>
      <c r="DX77" s="959"/>
      <c r="DY77" s="959"/>
      <c r="DZ77" s="960"/>
      <c r="EA77" s="224"/>
    </row>
    <row r="78" spans="1:131" ht="26.25" customHeight="1" x14ac:dyDescent="0.2">
      <c r="A78" s="232">
        <v>11</v>
      </c>
      <c r="B78" s="987"/>
      <c r="C78" s="988"/>
      <c r="D78" s="988"/>
      <c r="E78" s="988"/>
      <c r="F78" s="988"/>
      <c r="G78" s="988"/>
      <c r="H78" s="988"/>
      <c r="I78" s="988"/>
      <c r="J78" s="988"/>
      <c r="K78" s="988"/>
      <c r="L78" s="988"/>
      <c r="M78" s="988"/>
      <c r="N78" s="988"/>
      <c r="O78" s="988"/>
      <c r="P78" s="989"/>
      <c r="Q78" s="990"/>
      <c r="R78" s="984"/>
      <c r="S78" s="984"/>
      <c r="T78" s="984"/>
      <c r="U78" s="984"/>
      <c r="V78" s="984"/>
      <c r="W78" s="984"/>
      <c r="X78" s="984"/>
      <c r="Y78" s="984"/>
      <c r="Z78" s="984"/>
      <c r="AA78" s="984"/>
      <c r="AB78" s="984"/>
      <c r="AC78" s="984"/>
      <c r="AD78" s="984"/>
      <c r="AE78" s="984"/>
      <c r="AF78" s="984"/>
      <c r="AG78" s="984"/>
      <c r="AH78" s="984"/>
      <c r="AI78" s="984"/>
      <c r="AJ78" s="984"/>
      <c r="AK78" s="984"/>
      <c r="AL78" s="984"/>
      <c r="AM78" s="984"/>
      <c r="AN78" s="984"/>
      <c r="AO78" s="984"/>
      <c r="AP78" s="984"/>
      <c r="AQ78" s="984"/>
      <c r="AR78" s="984"/>
      <c r="AS78" s="984"/>
      <c r="AT78" s="984"/>
      <c r="AU78" s="984"/>
      <c r="AV78" s="984"/>
      <c r="AW78" s="984"/>
      <c r="AX78" s="984"/>
      <c r="AY78" s="984"/>
      <c r="AZ78" s="985"/>
      <c r="BA78" s="985"/>
      <c r="BB78" s="985"/>
      <c r="BC78" s="985"/>
      <c r="BD78" s="986"/>
      <c r="BE78" s="235"/>
      <c r="BF78" s="235"/>
      <c r="BG78" s="235"/>
      <c r="BH78" s="235"/>
      <c r="BI78" s="235"/>
      <c r="BJ78" s="224"/>
      <c r="BK78" s="224"/>
      <c r="BL78" s="224"/>
      <c r="BM78" s="224"/>
      <c r="BN78" s="224"/>
      <c r="BO78" s="235"/>
      <c r="BP78" s="235"/>
      <c r="BQ78" s="232">
        <v>72</v>
      </c>
      <c r="BR78" s="237"/>
      <c r="BS78" s="958"/>
      <c r="BT78" s="959"/>
      <c r="BU78" s="959"/>
      <c r="BV78" s="959"/>
      <c r="BW78" s="959"/>
      <c r="BX78" s="959"/>
      <c r="BY78" s="959"/>
      <c r="BZ78" s="959"/>
      <c r="CA78" s="959"/>
      <c r="CB78" s="959"/>
      <c r="CC78" s="959"/>
      <c r="CD78" s="959"/>
      <c r="CE78" s="959"/>
      <c r="CF78" s="959"/>
      <c r="CG78" s="968"/>
      <c r="CH78" s="969"/>
      <c r="CI78" s="970"/>
      <c r="CJ78" s="970"/>
      <c r="CK78" s="970"/>
      <c r="CL78" s="971"/>
      <c r="CM78" s="969"/>
      <c r="CN78" s="970"/>
      <c r="CO78" s="970"/>
      <c r="CP78" s="970"/>
      <c r="CQ78" s="971"/>
      <c r="CR78" s="969"/>
      <c r="CS78" s="970"/>
      <c r="CT78" s="970"/>
      <c r="CU78" s="970"/>
      <c r="CV78" s="971"/>
      <c r="CW78" s="969"/>
      <c r="CX78" s="970"/>
      <c r="CY78" s="970"/>
      <c r="CZ78" s="970"/>
      <c r="DA78" s="971"/>
      <c r="DB78" s="969"/>
      <c r="DC78" s="970"/>
      <c r="DD78" s="970"/>
      <c r="DE78" s="970"/>
      <c r="DF78" s="971"/>
      <c r="DG78" s="969"/>
      <c r="DH78" s="970"/>
      <c r="DI78" s="970"/>
      <c r="DJ78" s="970"/>
      <c r="DK78" s="971"/>
      <c r="DL78" s="969"/>
      <c r="DM78" s="970"/>
      <c r="DN78" s="970"/>
      <c r="DO78" s="970"/>
      <c r="DP78" s="971"/>
      <c r="DQ78" s="969"/>
      <c r="DR78" s="970"/>
      <c r="DS78" s="970"/>
      <c r="DT78" s="970"/>
      <c r="DU78" s="971"/>
      <c r="DV78" s="958"/>
      <c r="DW78" s="959"/>
      <c r="DX78" s="959"/>
      <c r="DY78" s="959"/>
      <c r="DZ78" s="960"/>
      <c r="EA78" s="224"/>
    </row>
    <row r="79" spans="1:131" ht="26.25" customHeight="1" x14ac:dyDescent="0.2">
      <c r="A79" s="232">
        <v>12</v>
      </c>
      <c r="B79" s="987"/>
      <c r="C79" s="988"/>
      <c r="D79" s="988"/>
      <c r="E79" s="988"/>
      <c r="F79" s="988"/>
      <c r="G79" s="988"/>
      <c r="H79" s="988"/>
      <c r="I79" s="988"/>
      <c r="J79" s="988"/>
      <c r="K79" s="988"/>
      <c r="L79" s="988"/>
      <c r="M79" s="988"/>
      <c r="N79" s="988"/>
      <c r="O79" s="988"/>
      <c r="P79" s="989"/>
      <c r="Q79" s="990"/>
      <c r="R79" s="984"/>
      <c r="S79" s="984"/>
      <c r="T79" s="984"/>
      <c r="U79" s="984"/>
      <c r="V79" s="984"/>
      <c r="W79" s="984"/>
      <c r="X79" s="984"/>
      <c r="Y79" s="984"/>
      <c r="Z79" s="984"/>
      <c r="AA79" s="984"/>
      <c r="AB79" s="984"/>
      <c r="AC79" s="984"/>
      <c r="AD79" s="984"/>
      <c r="AE79" s="984"/>
      <c r="AF79" s="984"/>
      <c r="AG79" s="984"/>
      <c r="AH79" s="984"/>
      <c r="AI79" s="984"/>
      <c r="AJ79" s="984"/>
      <c r="AK79" s="984"/>
      <c r="AL79" s="984"/>
      <c r="AM79" s="984"/>
      <c r="AN79" s="984"/>
      <c r="AO79" s="984"/>
      <c r="AP79" s="984"/>
      <c r="AQ79" s="984"/>
      <c r="AR79" s="984"/>
      <c r="AS79" s="984"/>
      <c r="AT79" s="984"/>
      <c r="AU79" s="984"/>
      <c r="AV79" s="984"/>
      <c r="AW79" s="984"/>
      <c r="AX79" s="984"/>
      <c r="AY79" s="984"/>
      <c r="AZ79" s="985"/>
      <c r="BA79" s="985"/>
      <c r="BB79" s="985"/>
      <c r="BC79" s="985"/>
      <c r="BD79" s="986"/>
      <c r="BE79" s="235"/>
      <c r="BF79" s="235"/>
      <c r="BG79" s="235"/>
      <c r="BH79" s="235"/>
      <c r="BI79" s="235"/>
      <c r="BJ79" s="224"/>
      <c r="BK79" s="224"/>
      <c r="BL79" s="224"/>
      <c r="BM79" s="224"/>
      <c r="BN79" s="224"/>
      <c r="BO79" s="235"/>
      <c r="BP79" s="235"/>
      <c r="BQ79" s="232">
        <v>73</v>
      </c>
      <c r="BR79" s="237"/>
      <c r="BS79" s="958"/>
      <c r="BT79" s="959"/>
      <c r="BU79" s="959"/>
      <c r="BV79" s="959"/>
      <c r="BW79" s="959"/>
      <c r="BX79" s="959"/>
      <c r="BY79" s="959"/>
      <c r="BZ79" s="959"/>
      <c r="CA79" s="959"/>
      <c r="CB79" s="959"/>
      <c r="CC79" s="959"/>
      <c r="CD79" s="959"/>
      <c r="CE79" s="959"/>
      <c r="CF79" s="959"/>
      <c r="CG79" s="968"/>
      <c r="CH79" s="969"/>
      <c r="CI79" s="970"/>
      <c r="CJ79" s="970"/>
      <c r="CK79" s="970"/>
      <c r="CL79" s="971"/>
      <c r="CM79" s="969"/>
      <c r="CN79" s="970"/>
      <c r="CO79" s="970"/>
      <c r="CP79" s="970"/>
      <c r="CQ79" s="971"/>
      <c r="CR79" s="969"/>
      <c r="CS79" s="970"/>
      <c r="CT79" s="970"/>
      <c r="CU79" s="970"/>
      <c r="CV79" s="971"/>
      <c r="CW79" s="969"/>
      <c r="CX79" s="970"/>
      <c r="CY79" s="970"/>
      <c r="CZ79" s="970"/>
      <c r="DA79" s="971"/>
      <c r="DB79" s="969"/>
      <c r="DC79" s="970"/>
      <c r="DD79" s="970"/>
      <c r="DE79" s="970"/>
      <c r="DF79" s="971"/>
      <c r="DG79" s="969"/>
      <c r="DH79" s="970"/>
      <c r="DI79" s="970"/>
      <c r="DJ79" s="970"/>
      <c r="DK79" s="971"/>
      <c r="DL79" s="969"/>
      <c r="DM79" s="970"/>
      <c r="DN79" s="970"/>
      <c r="DO79" s="970"/>
      <c r="DP79" s="971"/>
      <c r="DQ79" s="969"/>
      <c r="DR79" s="970"/>
      <c r="DS79" s="970"/>
      <c r="DT79" s="970"/>
      <c r="DU79" s="971"/>
      <c r="DV79" s="958"/>
      <c r="DW79" s="959"/>
      <c r="DX79" s="959"/>
      <c r="DY79" s="959"/>
      <c r="DZ79" s="960"/>
      <c r="EA79" s="224"/>
    </row>
    <row r="80" spans="1:131" ht="26.25" customHeight="1" x14ac:dyDescent="0.2">
      <c r="A80" s="232">
        <v>13</v>
      </c>
      <c r="B80" s="987"/>
      <c r="C80" s="988"/>
      <c r="D80" s="988"/>
      <c r="E80" s="988"/>
      <c r="F80" s="988"/>
      <c r="G80" s="988"/>
      <c r="H80" s="988"/>
      <c r="I80" s="988"/>
      <c r="J80" s="988"/>
      <c r="K80" s="988"/>
      <c r="L80" s="988"/>
      <c r="M80" s="988"/>
      <c r="N80" s="988"/>
      <c r="O80" s="988"/>
      <c r="P80" s="989"/>
      <c r="Q80" s="990"/>
      <c r="R80" s="984"/>
      <c r="S80" s="984"/>
      <c r="T80" s="984"/>
      <c r="U80" s="984"/>
      <c r="V80" s="984"/>
      <c r="W80" s="984"/>
      <c r="X80" s="984"/>
      <c r="Y80" s="984"/>
      <c r="Z80" s="984"/>
      <c r="AA80" s="984"/>
      <c r="AB80" s="984"/>
      <c r="AC80" s="984"/>
      <c r="AD80" s="984"/>
      <c r="AE80" s="984"/>
      <c r="AF80" s="984"/>
      <c r="AG80" s="984"/>
      <c r="AH80" s="984"/>
      <c r="AI80" s="984"/>
      <c r="AJ80" s="984"/>
      <c r="AK80" s="984"/>
      <c r="AL80" s="984"/>
      <c r="AM80" s="984"/>
      <c r="AN80" s="984"/>
      <c r="AO80" s="984"/>
      <c r="AP80" s="984"/>
      <c r="AQ80" s="984"/>
      <c r="AR80" s="984"/>
      <c r="AS80" s="984"/>
      <c r="AT80" s="984"/>
      <c r="AU80" s="984"/>
      <c r="AV80" s="984"/>
      <c r="AW80" s="984"/>
      <c r="AX80" s="984"/>
      <c r="AY80" s="984"/>
      <c r="AZ80" s="985"/>
      <c r="BA80" s="985"/>
      <c r="BB80" s="985"/>
      <c r="BC80" s="985"/>
      <c r="BD80" s="986"/>
      <c r="BE80" s="235"/>
      <c r="BF80" s="235"/>
      <c r="BG80" s="235"/>
      <c r="BH80" s="235"/>
      <c r="BI80" s="235"/>
      <c r="BJ80" s="235"/>
      <c r="BK80" s="235"/>
      <c r="BL80" s="235"/>
      <c r="BM80" s="235"/>
      <c r="BN80" s="235"/>
      <c r="BO80" s="235"/>
      <c r="BP80" s="235"/>
      <c r="BQ80" s="232">
        <v>74</v>
      </c>
      <c r="BR80" s="237"/>
      <c r="BS80" s="958"/>
      <c r="BT80" s="959"/>
      <c r="BU80" s="959"/>
      <c r="BV80" s="959"/>
      <c r="BW80" s="959"/>
      <c r="BX80" s="959"/>
      <c r="BY80" s="959"/>
      <c r="BZ80" s="959"/>
      <c r="CA80" s="959"/>
      <c r="CB80" s="959"/>
      <c r="CC80" s="959"/>
      <c r="CD80" s="959"/>
      <c r="CE80" s="959"/>
      <c r="CF80" s="959"/>
      <c r="CG80" s="968"/>
      <c r="CH80" s="969"/>
      <c r="CI80" s="970"/>
      <c r="CJ80" s="970"/>
      <c r="CK80" s="970"/>
      <c r="CL80" s="971"/>
      <c r="CM80" s="969"/>
      <c r="CN80" s="970"/>
      <c r="CO80" s="970"/>
      <c r="CP80" s="970"/>
      <c r="CQ80" s="971"/>
      <c r="CR80" s="969"/>
      <c r="CS80" s="970"/>
      <c r="CT80" s="970"/>
      <c r="CU80" s="970"/>
      <c r="CV80" s="971"/>
      <c r="CW80" s="969"/>
      <c r="CX80" s="970"/>
      <c r="CY80" s="970"/>
      <c r="CZ80" s="970"/>
      <c r="DA80" s="971"/>
      <c r="DB80" s="969"/>
      <c r="DC80" s="970"/>
      <c r="DD80" s="970"/>
      <c r="DE80" s="970"/>
      <c r="DF80" s="971"/>
      <c r="DG80" s="969"/>
      <c r="DH80" s="970"/>
      <c r="DI80" s="970"/>
      <c r="DJ80" s="970"/>
      <c r="DK80" s="971"/>
      <c r="DL80" s="969"/>
      <c r="DM80" s="970"/>
      <c r="DN80" s="970"/>
      <c r="DO80" s="970"/>
      <c r="DP80" s="971"/>
      <c r="DQ80" s="969"/>
      <c r="DR80" s="970"/>
      <c r="DS80" s="970"/>
      <c r="DT80" s="970"/>
      <c r="DU80" s="971"/>
      <c r="DV80" s="958"/>
      <c r="DW80" s="959"/>
      <c r="DX80" s="959"/>
      <c r="DY80" s="959"/>
      <c r="DZ80" s="960"/>
      <c r="EA80" s="224"/>
    </row>
    <row r="81" spans="1:131" ht="26.25" customHeight="1" x14ac:dyDescent="0.2">
      <c r="A81" s="232">
        <v>14</v>
      </c>
      <c r="B81" s="987"/>
      <c r="C81" s="988"/>
      <c r="D81" s="988"/>
      <c r="E81" s="988"/>
      <c r="F81" s="988"/>
      <c r="G81" s="988"/>
      <c r="H81" s="988"/>
      <c r="I81" s="988"/>
      <c r="J81" s="988"/>
      <c r="K81" s="988"/>
      <c r="L81" s="988"/>
      <c r="M81" s="988"/>
      <c r="N81" s="988"/>
      <c r="O81" s="988"/>
      <c r="P81" s="989"/>
      <c r="Q81" s="990"/>
      <c r="R81" s="984"/>
      <c r="S81" s="984"/>
      <c r="T81" s="984"/>
      <c r="U81" s="984"/>
      <c r="V81" s="984"/>
      <c r="W81" s="984"/>
      <c r="X81" s="984"/>
      <c r="Y81" s="984"/>
      <c r="Z81" s="984"/>
      <c r="AA81" s="984"/>
      <c r="AB81" s="984"/>
      <c r="AC81" s="984"/>
      <c r="AD81" s="984"/>
      <c r="AE81" s="984"/>
      <c r="AF81" s="984"/>
      <c r="AG81" s="984"/>
      <c r="AH81" s="984"/>
      <c r="AI81" s="984"/>
      <c r="AJ81" s="984"/>
      <c r="AK81" s="984"/>
      <c r="AL81" s="984"/>
      <c r="AM81" s="984"/>
      <c r="AN81" s="984"/>
      <c r="AO81" s="984"/>
      <c r="AP81" s="984"/>
      <c r="AQ81" s="984"/>
      <c r="AR81" s="984"/>
      <c r="AS81" s="984"/>
      <c r="AT81" s="984"/>
      <c r="AU81" s="984"/>
      <c r="AV81" s="984"/>
      <c r="AW81" s="984"/>
      <c r="AX81" s="984"/>
      <c r="AY81" s="984"/>
      <c r="AZ81" s="985"/>
      <c r="BA81" s="985"/>
      <c r="BB81" s="985"/>
      <c r="BC81" s="985"/>
      <c r="BD81" s="986"/>
      <c r="BE81" s="235"/>
      <c r="BF81" s="235"/>
      <c r="BG81" s="235"/>
      <c r="BH81" s="235"/>
      <c r="BI81" s="235"/>
      <c r="BJ81" s="235"/>
      <c r="BK81" s="235"/>
      <c r="BL81" s="235"/>
      <c r="BM81" s="235"/>
      <c r="BN81" s="235"/>
      <c r="BO81" s="235"/>
      <c r="BP81" s="235"/>
      <c r="BQ81" s="232">
        <v>75</v>
      </c>
      <c r="BR81" s="237"/>
      <c r="BS81" s="958"/>
      <c r="BT81" s="959"/>
      <c r="BU81" s="959"/>
      <c r="BV81" s="959"/>
      <c r="BW81" s="959"/>
      <c r="BX81" s="959"/>
      <c r="BY81" s="959"/>
      <c r="BZ81" s="959"/>
      <c r="CA81" s="959"/>
      <c r="CB81" s="959"/>
      <c r="CC81" s="959"/>
      <c r="CD81" s="959"/>
      <c r="CE81" s="959"/>
      <c r="CF81" s="959"/>
      <c r="CG81" s="968"/>
      <c r="CH81" s="969"/>
      <c r="CI81" s="970"/>
      <c r="CJ81" s="970"/>
      <c r="CK81" s="970"/>
      <c r="CL81" s="971"/>
      <c r="CM81" s="969"/>
      <c r="CN81" s="970"/>
      <c r="CO81" s="970"/>
      <c r="CP81" s="970"/>
      <c r="CQ81" s="971"/>
      <c r="CR81" s="969"/>
      <c r="CS81" s="970"/>
      <c r="CT81" s="970"/>
      <c r="CU81" s="970"/>
      <c r="CV81" s="971"/>
      <c r="CW81" s="969"/>
      <c r="CX81" s="970"/>
      <c r="CY81" s="970"/>
      <c r="CZ81" s="970"/>
      <c r="DA81" s="971"/>
      <c r="DB81" s="969"/>
      <c r="DC81" s="970"/>
      <c r="DD81" s="970"/>
      <c r="DE81" s="970"/>
      <c r="DF81" s="971"/>
      <c r="DG81" s="969"/>
      <c r="DH81" s="970"/>
      <c r="DI81" s="970"/>
      <c r="DJ81" s="970"/>
      <c r="DK81" s="971"/>
      <c r="DL81" s="969"/>
      <c r="DM81" s="970"/>
      <c r="DN81" s="970"/>
      <c r="DO81" s="970"/>
      <c r="DP81" s="971"/>
      <c r="DQ81" s="969"/>
      <c r="DR81" s="970"/>
      <c r="DS81" s="970"/>
      <c r="DT81" s="970"/>
      <c r="DU81" s="971"/>
      <c r="DV81" s="958"/>
      <c r="DW81" s="959"/>
      <c r="DX81" s="959"/>
      <c r="DY81" s="959"/>
      <c r="DZ81" s="960"/>
      <c r="EA81" s="224"/>
    </row>
    <row r="82" spans="1:131" ht="26.25" customHeight="1" x14ac:dyDescent="0.2">
      <c r="A82" s="232">
        <v>15</v>
      </c>
      <c r="B82" s="987"/>
      <c r="C82" s="988"/>
      <c r="D82" s="988"/>
      <c r="E82" s="988"/>
      <c r="F82" s="988"/>
      <c r="G82" s="988"/>
      <c r="H82" s="988"/>
      <c r="I82" s="988"/>
      <c r="J82" s="988"/>
      <c r="K82" s="988"/>
      <c r="L82" s="988"/>
      <c r="M82" s="988"/>
      <c r="N82" s="988"/>
      <c r="O82" s="988"/>
      <c r="P82" s="989"/>
      <c r="Q82" s="990"/>
      <c r="R82" s="984"/>
      <c r="S82" s="984"/>
      <c r="T82" s="984"/>
      <c r="U82" s="984"/>
      <c r="V82" s="984"/>
      <c r="W82" s="984"/>
      <c r="X82" s="984"/>
      <c r="Y82" s="984"/>
      <c r="Z82" s="984"/>
      <c r="AA82" s="984"/>
      <c r="AB82" s="984"/>
      <c r="AC82" s="984"/>
      <c r="AD82" s="984"/>
      <c r="AE82" s="984"/>
      <c r="AF82" s="984"/>
      <c r="AG82" s="984"/>
      <c r="AH82" s="984"/>
      <c r="AI82" s="984"/>
      <c r="AJ82" s="984"/>
      <c r="AK82" s="984"/>
      <c r="AL82" s="984"/>
      <c r="AM82" s="984"/>
      <c r="AN82" s="984"/>
      <c r="AO82" s="984"/>
      <c r="AP82" s="984"/>
      <c r="AQ82" s="984"/>
      <c r="AR82" s="984"/>
      <c r="AS82" s="984"/>
      <c r="AT82" s="984"/>
      <c r="AU82" s="984"/>
      <c r="AV82" s="984"/>
      <c r="AW82" s="984"/>
      <c r="AX82" s="984"/>
      <c r="AY82" s="984"/>
      <c r="AZ82" s="985"/>
      <c r="BA82" s="985"/>
      <c r="BB82" s="985"/>
      <c r="BC82" s="985"/>
      <c r="BD82" s="986"/>
      <c r="BE82" s="235"/>
      <c r="BF82" s="235"/>
      <c r="BG82" s="235"/>
      <c r="BH82" s="235"/>
      <c r="BI82" s="235"/>
      <c r="BJ82" s="235"/>
      <c r="BK82" s="235"/>
      <c r="BL82" s="235"/>
      <c r="BM82" s="235"/>
      <c r="BN82" s="235"/>
      <c r="BO82" s="235"/>
      <c r="BP82" s="235"/>
      <c r="BQ82" s="232">
        <v>76</v>
      </c>
      <c r="BR82" s="237"/>
      <c r="BS82" s="958"/>
      <c r="BT82" s="959"/>
      <c r="BU82" s="959"/>
      <c r="BV82" s="959"/>
      <c r="BW82" s="959"/>
      <c r="BX82" s="959"/>
      <c r="BY82" s="959"/>
      <c r="BZ82" s="959"/>
      <c r="CA82" s="959"/>
      <c r="CB82" s="959"/>
      <c r="CC82" s="959"/>
      <c r="CD82" s="959"/>
      <c r="CE82" s="959"/>
      <c r="CF82" s="959"/>
      <c r="CG82" s="968"/>
      <c r="CH82" s="969"/>
      <c r="CI82" s="970"/>
      <c r="CJ82" s="970"/>
      <c r="CK82" s="970"/>
      <c r="CL82" s="971"/>
      <c r="CM82" s="969"/>
      <c r="CN82" s="970"/>
      <c r="CO82" s="970"/>
      <c r="CP82" s="970"/>
      <c r="CQ82" s="971"/>
      <c r="CR82" s="969"/>
      <c r="CS82" s="970"/>
      <c r="CT82" s="970"/>
      <c r="CU82" s="970"/>
      <c r="CV82" s="971"/>
      <c r="CW82" s="969"/>
      <c r="CX82" s="970"/>
      <c r="CY82" s="970"/>
      <c r="CZ82" s="970"/>
      <c r="DA82" s="971"/>
      <c r="DB82" s="969"/>
      <c r="DC82" s="970"/>
      <c r="DD82" s="970"/>
      <c r="DE82" s="970"/>
      <c r="DF82" s="971"/>
      <c r="DG82" s="969"/>
      <c r="DH82" s="970"/>
      <c r="DI82" s="970"/>
      <c r="DJ82" s="970"/>
      <c r="DK82" s="971"/>
      <c r="DL82" s="969"/>
      <c r="DM82" s="970"/>
      <c r="DN82" s="970"/>
      <c r="DO82" s="970"/>
      <c r="DP82" s="971"/>
      <c r="DQ82" s="969"/>
      <c r="DR82" s="970"/>
      <c r="DS82" s="970"/>
      <c r="DT82" s="970"/>
      <c r="DU82" s="971"/>
      <c r="DV82" s="958"/>
      <c r="DW82" s="959"/>
      <c r="DX82" s="959"/>
      <c r="DY82" s="959"/>
      <c r="DZ82" s="960"/>
      <c r="EA82" s="224"/>
    </row>
    <row r="83" spans="1:131" ht="26.25" customHeight="1" x14ac:dyDescent="0.2">
      <c r="A83" s="232">
        <v>16</v>
      </c>
      <c r="B83" s="987"/>
      <c r="C83" s="988"/>
      <c r="D83" s="988"/>
      <c r="E83" s="988"/>
      <c r="F83" s="988"/>
      <c r="G83" s="988"/>
      <c r="H83" s="988"/>
      <c r="I83" s="988"/>
      <c r="J83" s="988"/>
      <c r="K83" s="988"/>
      <c r="L83" s="988"/>
      <c r="M83" s="988"/>
      <c r="N83" s="988"/>
      <c r="O83" s="988"/>
      <c r="P83" s="989"/>
      <c r="Q83" s="990"/>
      <c r="R83" s="984"/>
      <c r="S83" s="984"/>
      <c r="T83" s="984"/>
      <c r="U83" s="984"/>
      <c r="V83" s="984"/>
      <c r="W83" s="984"/>
      <c r="X83" s="984"/>
      <c r="Y83" s="984"/>
      <c r="Z83" s="984"/>
      <c r="AA83" s="984"/>
      <c r="AB83" s="984"/>
      <c r="AC83" s="984"/>
      <c r="AD83" s="984"/>
      <c r="AE83" s="984"/>
      <c r="AF83" s="984"/>
      <c r="AG83" s="984"/>
      <c r="AH83" s="984"/>
      <c r="AI83" s="984"/>
      <c r="AJ83" s="984"/>
      <c r="AK83" s="984"/>
      <c r="AL83" s="984"/>
      <c r="AM83" s="984"/>
      <c r="AN83" s="984"/>
      <c r="AO83" s="984"/>
      <c r="AP83" s="984"/>
      <c r="AQ83" s="984"/>
      <c r="AR83" s="984"/>
      <c r="AS83" s="984"/>
      <c r="AT83" s="984"/>
      <c r="AU83" s="984"/>
      <c r="AV83" s="984"/>
      <c r="AW83" s="984"/>
      <c r="AX83" s="984"/>
      <c r="AY83" s="984"/>
      <c r="AZ83" s="985"/>
      <c r="BA83" s="985"/>
      <c r="BB83" s="985"/>
      <c r="BC83" s="985"/>
      <c r="BD83" s="986"/>
      <c r="BE83" s="235"/>
      <c r="BF83" s="235"/>
      <c r="BG83" s="235"/>
      <c r="BH83" s="235"/>
      <c r="BI83" s="235"/>
      <c r="BJ83" s="235"/>
      <c r="BK83" s="235"/>
      <c r="BL83" s="235"/>
      <c r="BM83" s="235"/>
      <c r="BN83" s="235"/>
      <c r="BO83" s="235"/>
      <c r="BP83" s="235"/>
      <c r="BQ83" s="232">
        <v>77</v>
      </c>
      <c r="BR83" s="237"/>
      <c r="BS83" s="958"/>
      <c r="BT83" s="959"/>
      <c r="BU83" s="959"/>
      <c r="BV83" s="959"/>
      <c r="BW83" s="959"/>
      <c r="BX83" s="959"/>
      <c r="BY83" s="959"/>
      <c r="BZ83" s="959"/>
      <c r="CA83" s="959"/>
      <c r="CB83" s="959"/>
      <c r="CC83" s="959"/>
      <c r="CD83" s="959"/>
      <c r="CE83" s="959"/>
      <c r="CF83" s="959"/>
      <c r="CG83" s="968"/>
      <c r="CH83" s="969"/>
      <c r="CI83" s="970"/>
      <c r="CJ83" s="970"/>
      <c r="CK83" s="970"/>
      <c r="CL83" s="971"/>
      <c r="CM83" s="969"/>
      <c r="CN83" s="970"/>
      <c r="CO83" s="970"/>
      <c r="CP83" s="970"/>
      <c r="CQ83" s="971"/>
      <c r="CR83" s="969"/>
      <c r="CS83" s="970"/>
      <c r="CT83" s="970"/>
      <c r="CU83" s="970"/>
      <c r="CV83" s="971"/>
      <c r="CW83" s="969"/>
      <c r="CX83" s="970"/>
      <c r="CY83" s="970"/>
      <c r="CZ83" s="970"/>
      <c r="DA83" s="971"/>
      <c r="DB83" s="969"/>
      <c r="DC83" s="970"/>
      <c r="DD83" s="970"/>
      <c r="DE83" s="970"/>
      <c r="DF83" s="971"/>
      <c r="DG83" s="969"/>
      <c r="DH83" s="970"/>
      <c r="DI83" s="970"/>
      <c r="DJ83" s="970"/>
      <c r="DK83" s="971"/>
      <c r="DL83" s="969"/>
      <c r="DM83" s="970"/>
      <c r="DN83" s="970"/>
      <c r="DO83" s="970"/>
      <c r="DP83" s="971"/>
      <c r="DQ83" s="969"/>
      <c r="DR83" s="970"/>
      <c r="DS83" s="970"/>
      <c r="DT83" s="970"/>
      <c r="DU83" s="971"/>
      <c r="DV83" s="958"/>
      <c r="DW83" s="959"/>
      <c r="DX83" s="959"/>
      <c r="DY83" s="959"/>
      <c r="DZ83" s="960"/>
      <c r="EA83" s="224"/>
    </row>
    <row r="84" spans="1:131" ht="26.25" customHeight="1" x14ac:dyDescent="0.2">
      <c r="A84" s="232">
        <v>17</v>
      </c>
      <c r="B84" s="987"/>
      <c r="C84" s="988"/>
      <c r="D84" s="988"/>
      <c r="E84" s="988"/>
      <c r="F84" s="988"/>
      <c r="G84" s="988"/>
      <c r="H84" s="988"/>
      <c r="I84" s="988"/>
      <c r="J84" s="988"/>
      <c r="K84" s="988"/>
      <c r="L84" s="988"/>
      <c r="M84" s="988"/>
      <c r="N84" s="988"/>
      <c r="O84" s="988"/>
      <c r="P84" s="989"/>
      <c r="Q84" s="990"/>
      <c r="R84" s="984"/>
      <c r="S84" s="984"/>
      <c r="T84" s="984"/>
      <c r="U84" s="984"/>
      <c r="V84" s="984"/>
      <c r="W84" s="984"/>
      <c r="X84" s="984"/>
      <c r="Y84" s="984"/>
      <c r="Z84" s="984"/>
      <c r="AA84" s="984"/>
      <c r="AB84" s="984"/>
      <c r="AC84" s="984"/>
      <c r="AD84" s="984"/>
      <c r="AE84" s="984"/>
      <c r="AF84" s="984"/>
      <c r="AG84" s="984"/>
      <c r="AH84" s="984"/>
      <c r="AI84" s="984"/>
      <c r="AJ84" s="984"/>
      <c r="AK84" s="984"/>
      <c r="AL84" s="984"/>
      <c r="AM84" s="984"/>
      <c r="AN84" s="984"/>
      <c r="AO84" s="984"/>
      <c r="AP84" s="984"/>
      <c r="AQ84" s="984"/>
      <c r="AR84" s="984"/>
      <c r="AS84" s="984"/>
      <c r="AT84" s="984"/>
      <c r="AU84" s="984"/>
      <c r="AV84" s="984"/>
      <c r="AW84" s="984"/>
      <c r="AX84" s="984"/>
      <c r="AY84" s="984"/>
      <c r="AZ84" s="985"/>
      <c r="BA84" s="985"/>
      <c r="BB84" s="985"/>
      <c r="BC84" s="985"/>
      <c r="BD84" s="986"/>
      <c r="BE84" s="235"/>
      <c r="BF84" s="235"/>
      <c r="BG84" s="235"/>
      <c r="BH84" s="235"/>
      <c r="BI84" s="235"/>
      <c r="BJ84" s="235"/>
      <c r="BK84" s="235"/>
      <c r="BL84" s="235"/>
      <c r="BM84" s="235"/>
      <c r="BN84" s="235"/>
      <c r="BO84" s="235"/>
      <c r="BP84" s="235"/>
      <c r="BQ84" s="232">
        <v>78</v>
      </c>
      <c r="BR84" s="237"/>
      <c r="BS84" s="958"/>
      <c r="BT84" s="959"/>
      <c r="BU84" s="959"/>
      <c r="BV84" s="959"/>
      <c r="BW84" s="959"/>
      <c r="BX84" s="959"/>
      <c r="BY84" s="959"/>
      <c r="BZ84" s="959"/>
      <c r="CA84" s="959"/>
      <c r="CB84" s="959"/>
      <c r="CC84" s="959"/>
      <c r="CD84" s="959"/>
      <c r="CE84" s="959"/>
      <c r="CF84" s="959"/>
      <c r="CG84" s="968"/>
      <c r="CH84" s="969"/>
      <c r="CI84" s="970"/>
      <c r="CJ84" s="970"/>
      <c r="CK84" s="970"/>
      <c r="CL84" s="971"/>
      <c r="CM84" s="969"/>
      <c r="CN84" s="970"/>
      <c r="CO84" s="970"/>
      <c r="CP84" s="970"/>
      <c r="CQ84" s="971"/>
      <c r="CR84" s="969"/>
      <c r="CS84" s="970"/>
      <c r="CT84" s="970"/>
      <c r="CU84" s="970"/>
      <c r="CV84" s="971"/>
      <c r="CW84" s="969"/>
      <c r="CX84" s="970"/>
      <c r="CY84" s="970"/>
      <c r="CZ84" s="970"/>
      <c r="DA84" s="971"/>
      <c r="DB84" s="969"/>
      <c r="DC84" s="970"/>
      <c r="DD84" s="970"/>
      <c r="DE84" s="970"/>
      <c r="DF84" s="971"/>
      <c r="DG84" s="969"/>
      <c r="DH84" s="970"/>
      <c r="DI84" s="970"/>
      <c r="DJ84" s="970"/>
      <c r="DK84" s="971"/>
      <c r="DL84" s="969"/>
      <c r="DM84" s="970"/>
      <c r="DN84" s="970"/>
      <c r="DO84" s="970"/>
      <c r="DP84" s="971"/>
      <c r="DQ84" s="969"/>
      <c r="DR84" s="970"/>
      <c r="DS84" s="970"/>
      <c r="DT84" s="970"/>
      <c r="DU84" s="971"/>
      <c r="DV84" s="958"/>
      <c r="DW84" s="959"/>
      <c r="DX84" s="959"/>
      <c r="DY84" s="959"/>
      <c r="DZ84" s="960"/>
      <c r="EA84" s="224"/>
    </row>
    <row r="85" spans="1:131" ht="26.25" customHeight="1" x14ac:dyDescent="0.2">
      <c r="A85" s="232">
        <v>18</v>
      </c>
      <c r="B85" s="987"/>
      <c r="C85" s="988"/>
      <c r="D85" s="988"/>
      <c r="E85" s="988"/>
      <c r="F85" s="988"/>
      <c r="G85" s="988"/>
      <c r="H85" s="988"/>
      <c r="I85" s="988"/>
      <c r="J85" s="988"/>
      <c r="K85" s="988"/>
      <c r="L85" s="988"/>
      <c r="M85" s="988"/>
      <c r="N85" s="988"/>
      <c r="O85" s="988"/>
      <c r="P85" s="989"/>
      <c r="Q85" s="990"/>
      <c r="R85" s="984"/>
      <c r="S85" s="984"/>
      <c r="T85" s="984"/>
      <c r="U85" s="984"/>
      <c r="V85" s="984"/>
      <c r="W85" s="984"/>
      <c r="X85" s="984"/>
      <c r="Y85" s="984"/>
      <c r="Z85" s="984"/>
      <c r="AA85" s="984"/>
      <c r="AB85" s="984"/>
      <c r="AC85" s="984"/>
      <c r="AD85" s="984"/>
      <c r="AE85" s="984"/>
      <c r="AF85" s="984"/>
      <c r="AG85" s="984"/>
      <c r="AH85" s="984"/>
      <c r="AI85" s="984"/>
      <c r="AJ85" s="984"/>
      <c r="AK85" s="984"/>
      <c r="AL85" s="984"/>
      <c r="AM85" s="984"/>
      <c r="AN85" s="984"/>
      <c r="AO85" s="984"/>
      <c r="AP85" s="984"/>
      <c r="AQ85" s="984"/>
      <c r="AR85" s="984"/>
      <c r="AS85" s="984"/>
      <c r="AT85" s="984"/>
      <c r="AU85" s="984"/>
      <c r="AV85" s="984"/>
      <c r="AW85" s="984"/>
      <c r="AX85" s="984"/>
      <c r="AY85" s="984"/>
      <c r="AZ85" s="985"/>
      <c r="BA85" s="985"/>
      <c r="BB85" s="985"/>
      <c r="BC85" s="985"/>
      <c r="BD85" s="986"/>
      <c r="BE85" s="235"/>
      <c r="BF85" s="235"/>
      <c r="BG85" s="235"/>
      <c r="BH85" s="235"/>
      <c r="BI85" s="235"/>
      <c r="BJ85" s="235"/>
      <c r="BK85" s="235"/>
      <c r="BL85" s="235"/>
      <c r="BM85" s="235"/>
      <c r="BN85" s="235"/>
      <c r="BO85" s="235"/>
      <c r="BP85" s="235"/>
      <c r="BQ85" s="232">
        <v>79</v>
      </c>
      <c r="BR85" s="237"/>
      <c r="BS85" s="958"/>
      <c r="BT85" s="959"/>
      <c r="BU85" s="959"/>
      <c r="BV85" s="959"/>
      <c r="BW85" s="959"/>
      <c r="BX85" s="959"/>
      <c r="BY85" s="959"/>
      <c r="BZ85" s="959"/>
      <c r="CA85" s="959"/>
      <c r="CB85" s="959"/>
      <c r="CC85" s="959"/>
      <c r="CD85" s="959"/>
      <c r="CE85" s="959"/>
      <c r="CF85" s="959"/>
      <c r="CG85" s="968"/>
      <c r="CH85" s="969"/>
      <c r="CI85" s="970"/>
      <c r="CJ85" s="970"/>
      <c r="CK85" s="970"/>
      <c r="CL85" s="971"/>
      <c r="CM85" s="969"/>
      <c r="CN85" s="970"/>
      <c r="CO85" s="970"/>
      <c r="CP85" s="970"/>
      <c r="CQ85" s="971"/>
      <c r="CR85" s="969"/>
      <c r="CS85" s="970"/>
      <c r="CT85" s="970"/>
      <c r="CU85" s="970"/>
      <c r="CV85" s="971"/>
      <c r="CW85" s="969"/>
      <c r="CX85" s="970"/>
      <c r="CY85" s="970"/>
      <c r="CZ85" s="970"/>
      <c r="DA85" s="971"/>
      <c r="DB85" s="969"/>
      <c r="DC85" s="970"/>
      <c r="DD85" s="970"/>
      <c r="DE85" s="970"/>
      <c r="DF85" s="971"/>
      <c r="DG85" s="969"/>
      <c r="DH85" s="970"/>
      <c r="DI85" s="970"/>
      <c r="DJ85" s="970"/>
      <c r="DK85" s="971"/>
      <c r="DL85" s="969"/>
      <c r="DM85" s="970"/>
      <c r="DN85" s="970"/>
      <c r="DO85" s="970"/>
      <c r="DP85" s="971"/>
      <c r="DQ85" s="969"/>
      <c r="DR85" s="970"/>
      <c r="DS85" s="970"/>
      <c r="DT85" s="970"/>
      <c r="DU85" s="971"/>
      <c r="DV85" s="958"/>
      <c r="DW85" s="959"/>
      <c r="DX85" s="959"/>
      <c r="DY85" s="959"/>
      <c r="DZ85" s="960"/>
      <c r="EA85" s="224"/>
    </row>
    <row r="86" spans="1:131" ht="26.25" customHeight="1" x14ac:dyDescent="0.2">
      <c r="A86" s="232">
        <v>19</v>
      </c>
      <c r="B86" s="987"/>
      <c r="C86" s="988"/>
      <c r="D86" s="988"/>
      <c r="E86" s="988"/>
      <c r="F86" s="988"/>
      <c r="G86" s="988"/>
      <c r="H86" s="988"/>
      <c r="I86" s="988"/>
      <c r="J86" s="988"/>
      <c r="K86" s="988"/>
      <c r="L86" s="988"/>
      <c r="M86" s="988"/>
      <c r="N86" s="988"/>
      <c r="O86" s="988"/>
      <c r="P86" s="989"/>
      <c r="Q86" s="990"/>
      <c r="R86" s="984"/>
      <c r="S86" s="984"/>
      <c r="T86" s="984"/>
      <c r="U86" s="984"/>
      <c r="V86" s="984"/>
      <c r="W86" s="984"/>
      <c r="X86" s="984"/>
      <c r="Y86" s="984"/>
      <c r="Z86" s="984"/>
      <c r="AA86" s="984"/>
      <c r="AB86" s="984"/>
      <c r="AC86" s="984"/>
      <c r="AD86" s="984"/>
      <c r="AE86" s="984"/>
      <c r="AF86" s="984"/>
      <c r="AG86" s="984"/>
      <c r="AH86" s="984"/>
      <c r="AI86" s="984"/>
      <c r="AJ86" s="984"/>
      <c r="AK86" s="984"/>
      <c r="AL86" s="984"/>
      <c r="AM86" s="984"/>
      <c r="AN86" s="984"/>
      <c r="AO86" s="984"/>
      <c r="AP86" s="984"/>
      <c r="AQ86" s="984"/>
      <c r="AR86" s="984"/>
      <c r="AS86" s="984"/>
      <c r="AT86" s="984"/>
      <c r="AU86" s="984"/>
      <c r="AV86" s="984"/>
      <c r="AW86" s="984"/>
      <c r="AX86" s="984"/>
      <c r="AY86" s="984"/>
      <c r="AZ86" s="985"/>
      <c r="BA86" s="985"/>
      <c r="BB86" s="985"/>
      <c r="BC86" s="985"/>
      <c r="BD86" s="986"/>
      <c r="BE86" s="235"/>
      <c r="BF86" s="235"/>
      <c r="BG86" s="235"/>
      <c r="BH86" s="235"/>
      <c r="BI86" s="235"/>
      <c r="BJ86" s="235"/>
      <c r="BK86" s="235"/>
      <c r="BL86" s="235"/>
      <c r="BM86" s="235"/>
      <c r="BN86" s="235"/>
      <c r="BO86" s="235"/>
      <c r="BP86" s="235"/>
      <c r="BQ86" s="232">
        <v>80</v>
      </c>
      <c r="BR86" s="237"/>
      <c r="BS86" s="958"/>
      <c r="BT86" s="959"/>
      <c r="BU86" s="959"/>
      <c r="BV86" s="959"/>
      <c r="BW86" s="959"/>
      <c r="BX86" s="959"/>
      <c r="BY86" s="959"/>
      <c r="BZ86" s="959"/>
      <c r="CA86" s="959"/>
      <c r="CB86" s="959"/>
      <c r="CC86" s="959"/>
      <c r="CD86" s="959"/>
      <c r="CE86" s="959"/>
      <c r="CF86" s="959"/>
      <c r="CG86" s="968"/>
      <c r="CH86" s="969"/>
      <c r="CI86" s="970"/>
      <c r="CJ86" s="970"/>
      <c r="CK86" s="970"/>
      <c r="CL86" s="971"/>
      <c r="CM86" s="969"/>
      <c r="CN86" s="970"/>
      <c r="CO86" s="970"/>
      <c r="CP86" s="970"/>
      <c r="CQ86" s="971"/>
      <c r="CR86" s="969"/>
      <c r="CS86" s="970"/>
      <c r="CT86" s="970"/>
      <c r="CU86" s="970"/>
      <c r="CV86" s="971"/>
      <c r="CW86" s="969"/>
      <c r="CX86" s="970"/>
      <c r="CY86" s="970"/>
      <c r="CZ86" s="970"/>
      <c r="DA86" s="971"/>
      <c r="DB86" s="969"/>
      <c r="DC86" s="970"/>
      <c r="DD86" s="970"/>
      <c r="DE86" s="970"/>
      <c r="DF86" s="971"/>
      <c r="DG86" s="969"/>
      <c r="DH86" s="970"/>
      <c r="DI86" s="970"/>
      <c r="DJ86" s="970"/>
      <c r="DK86" s="971"/>
      <c r="DL86" s="969"/>
      <c r="DM86" s="970"/>
      <c r="DN86" s="970"/>
      <c r="DO86" s="970"/>
      <c r="DP86" s="971"/>
      <c r="DQ86" s="969"/>
      <c r="DR86" s="970"/>
      <c r="DS86" s="970"/>
      <c r="DT86" s="970"/>
      <c r="DU86" s="971"/>
      <c r="DV86" s="958"/>
      <c r="DW86" s="959"/>
      <c r="DX86" s="959"/>
      <c r="DY86" s="959"/>
      <c r="DZ86" s="960"/>
      <c r="EA86" s="224"/>
    </row>
    <row r="87" spans="1:131" ht="26.25" customHeight="1" x14ac:dyDescent="0.2">
      <c r="A87" s="238">
        <v>20</v>
      </c>
      <c r="B87" s="977"/>
      <c r="C87" s="978"/>
      <c r="D87" s="978"/>
      <c r="E87" s="978"/>
      <c r="F87" s="978"/>
      <c r="G87" s="978"/>
      <c r="H87" s="978"/>
      <c r="I87" s="978"/>
      <c r="J87" s="978"/>
      <c r="K87" s="978"/>
      <c r="L87" s="978"/>
      <c r="M87" s="978"/>
      <c r="N87" s="978"/>
      <c r="O87" s="978"/>
      <c r="P87" s="979"/>
      <c r="Q87" s="980"/>
      <c r="R87" s="981"/>
      <c r="S87" s="981"/>
      <c r="T87" s="981"/>
      <c r="U87" s="981"/>
      <c r="V87" s="981"/>
      <c r="W87" s="981"/>
      <c r="X87" s="981"/>
      <c r="Y87" s="981"/>
      <c r="Z87" s="981"/>
      <c r="AA87" s="981"/>
      <c r="AB87" s="981"/>
      <c r="AC87" s="981"/>
      <c r="AD87" s="981"/>
      <c r="AE87" s="981"/>
      <c r="AF87" s="981"/>
      <c r="AG87" s="981"/>
      <c r="AH87" s="981"/>
      <c r="AI87" s="981"/>
      <c r="AJ87" s="981"/>
      <c r="AK87" s="981"/>
      <c r="AL87" s="981"/>
      <c r="AM87" s="981"/>
      <c r="AN87" s="981"/>
      <c r="AO87" s="981"/>
      <c r="AP87" s="981"/>
      <c r="AQ87" s="981"/>
      <c r="AR87" s="981"/>
      <c r="AS87" s="981"/>
      <c r="AT87" s="981"/>
      <c r="AU87" s="981"/>
      <c r="AV87" s="981"/>
      <c r="AW87" s="981"/>
      <c r="AX87" s="981"/>
      <c r="AY87" s="981"/>
      <c r="AZ87" s="982"/>
      <c r="BA87" s="982"/>
      <c r="BB87" s="982"/>
      <c r="BC87" s="982"/>
      <c r="BD87" s="983"/>
      <c r="BE87" s="235"/>
      <c r="BF87" s="235"/>
      <c r="BG87" s="235"/>
      <c r="BH87" s="235"/>
      <c r="BI87" s="235"/>
      <c r="BJ87" s="235"/>
      <c r="BK87" s="235"/>
      <c r="BL87" s="235"/>
      <c r="BM87" s="235"/>
      <c r="BN87" s="235"/>
      <c r="BO87" s="235"/>
      <c r="BP87" s="235"/>
      <c r="BQ87" s="232">
        <v>81</v>
      </c>
      <c r="BR87" s="237"/>
      <c r="BS87" s="958"/>
      <c r="BT87" s="959"/>
      <c r="BU87" s="959"/>
      <c r="BV87" s="959"/>
      <c r="BW87" s="959"/>
      <c r="BX87" s="959"/>
      <c r="BY87" s="959"/>
      <c r="BZ87" s="959"/>
      <c r="CA87" s="959"/>
      <c r="CB87" s="959"/>
      <c r="CC87" s="959"/>
      <c r="CD87" s="959"/>
      <c r="CE87" s="959"/>
      <c r="CF87" s="959"/>
      <c r="CG87" s="968"/>
      <c r="CH87" s="969"/>
      <c r="CI87" s="970"/>
      <c r="CJ87" s="970"/>
      <c r="CK87" s="970"/>
      <c r="CL87" s="971"/>
      <c r="CM87" s="969"/>
      <c r="CN87" s="970"/>
      <c r="CO87" s="970"/>
      <c r="CP87" s="970"/>
      <c r="CQ87" s="971"/>
      <c r="CR87" s="969"/>
      <c r="CS87" s="970"/>
      <c r="CT87" s="970"/>
      <c r="CU87" s="970"/>
      <c r="CV87" s="971"/>
      <c r="CW87" s="969"/>
      <c r="CX87" s="970"/>
      <c r="CY87" s="970"/>
      <c r="CZ87" s="970"/>
      <c r="DA87" s="971"/>
      <c r="DB87" s="969"/>
      <c r="DC87" s="970"/>
      <c r="DD87" s="970"/>
      <c r="DE87" s="970"/>
      <c r="DF87" s="971"/>
      <c r="DG87" s="969"/>
      <c r="DH87" s="970"/>
      <c r="DI87" s="970"/>
      <c r="DJ87" s="970"/>
      <c r="DK87" s="971"/>
      <c r="DL87" s="969"/>
      <c r="DM87" s="970"/>
      <c r="DN87" s="970"/>
      <c r="DO87" s="970"/>
      <c r="DP87" s="971"/>
      <c r="DQ87" s="969"/>
      <c r="DR87" s="970"/>
      <c r="DS87" s="970"/>
      <c r="DT87" s="970"/>
      <c r="DU87" s="971"/>
      <c r="DV87" s="958"/>
      <c r="DW87" s="959"/>
      <c r="DX87" s="959"/>
      <c r="DY87" s="959"/>
      <c r="DZ87" s="960"/>
      <c r="EA87" s="224"/>
    </row>
    <row r="88" spans="1:131" ht="26.25" customHeight="1" thickBot="1" x14ac:dyDescent="0.25">
      <c r="A88" s="234" t="s">
        <v>389</v>
      </c>
      <c r="B88" s="950" t="s">
        <v>418</v>
      </c>
      <c r="C88" s="951"/>
      <c r="D88" s="951"/>
      <c r="E88" s="951"/>
      <c r="F88" s="951"/>
      <c r="G88" s="951"/>
      <c r="H88" s="951"/>
      <c r="I88" s="951"/>
      <c r="J88" s="951"/>
      <c r="K88" s="951"/>
      <c r="L88" s="951"/>
      <c r="M88" s="951"/>
      <c r="N88" s="951"/>
      <c r="O88" s="951"/>
      <c r="P88" s="961"/>
      <c r="Q88" s="975"/>
      <c r="R88" s="976"/>
      <c r="S88" s="976"/>
      <c r="T88" s="976"/>
      <c r="U88" s="976"/>
      <c r="V88" s="976"/>
      <c r="W88" s="976"/>
      <c r="X88" s="976"/>
      <c r="Y88" s="976"/>
      <c r="Z88" s="976"/>
      <c r="AA88" s="976"/>
      <c r="AB88" s="976"/>
      <c r="AC88" s="976"/>
      <c r="AD88" s="976"/>
      <c r="AE88" s="976"/>
      <c r="AF88" s="972">
        <v>29003</v>
      </c>
      <c r="AG88" s="972"/>
      <c r="AH88" s="972"/>
      <c r="AI88" s="972"/>
      <c r="AJ88" s="972"/>
      <c r="AK88" s="976"/>
      <c r="AL88" s="976"/>
      <c r="AM88" s="976"/>
      <c r="AN88" s="976"/>
      <c r="AO88" s="976"/>
      <c r="AP88" s="972">
        <v>453</v>
      </c>
      <c r="AQ88" s="972"/>
      <c r="AR88" s="972"/>
      <c r="AS88" s="972"/>
      <c r="AT88" s="972"/>
      <c r="AU88" s="972">
        <v>49</v>
      </c>
      <c r="AV88" s="972"/>
      <c r="AW88" s="972"/>
      <c r="AX88" s="972"/>
      <c r="AY88" s="972"/>
      <c r="AZ88" s="973"/>
      <c r="BA88" s="973"/>
      <c r="BB88" s="973"/>
      <c r="BC88" s="973"/>
      <c r="BD88" s="974"/>
      <c r="BE88" s="235"/>
      <c r="BF88" s="235"/>
      <c r="BG88" s="235"/>
      <c r="BH88" s="235"/>
      <c r="BI88" s="235"/>
      <c r="BJ88" s="235"/>
      <c r="BK88" s="235"/>
      <c r="BL88" s="235"/>
      <c r="BM88" s="235"/>
      <c r="BN88" s="235"/>
      <c r="BO88" s="235"/>
      <c r="BP88" s="235"/>
      <c r="BQ88" s="232">
        <v>82</v>
      </c>
      <c r="BR88" s="237"/>
      <c r="BS88" s="958"/>
      <c r="BT88" s="959"/>
      <c r="BU88" s="959"/>
      <c r="BV88" s="959"/>
      <c r="BW88" s="959"/>
      <c r="BX88" s="959"/>
      <c r="BY88" s="959"/>
      <c r="BZ88" s="959"/>
      <c r="CA88" s="959"/>
      <c r="CB88" s="959"/>
      <c r="CC88" s="959"/>
      <c r="CD88" s="959"/>
      <c r="CE88" s="959"/>
      <c r="CF88" s="959"/>
      <c r="CG88" s="968"/>
      <c r="CH88" s="969"/>
      <c r="CI88" s="970"/>
      <c r="CJ88" s="970"/>
      <c r="CK88" s="970"/>
      <c r="CL88" s="971"/>
      <c r="CM88" s="969"/>
      <c r="CN88" s="970"/>
      <c r="CO88" s="970"/>
      <c r="CP88" s="970"/>
      <c r="CQ88" s="971"/>
      <c r="CR88" s="969"/>
      <c r="CS88" s="970"/>
      <c r="CT88" s="970"/>
      <c r="CU88" s="970"/>
      <c r="CV88" s="971"/>
      <c r="CW88" s="969"/>
      <c r="CX88" s="970"/>
      <c r="CY88" s="970"/>
      <c r="CZ88" s="970"/>
      <c r="DA88" s="971"/>
      <c r="DB88" s="969"/>
      <c r="DC88" s="970"/>
      <c r="DD88" s="970"/>
      <c r="DE88" s="970"/>
      <c r="DF88" s="971"/>
      <c r="DG88" s="969"/>
      <c r="DH88" s="970"/>
      <c r="DI88" s="970"/>
      <c r="DJ88" s="970"/>
      <c r="DK88" s="971"/>
      <c r="DL88" s="969"/>
      <c r="DM88" s="970"/>
      <c r="DN88" s="970"/>
      <c r="DO88" s="970"/>
      <c r="DP88" s="971"/>
      <c r="DQ88" s="969"/>
      <c r="DR88" s="970"/>
      <c r="DS88" s="970"/>
      <c r="DT88" s="970"/>
      <c r="DU88" s="971"/>
      <c r="DV88" s="958"/>
      <c r="DW88" s="959"/>
      <c r="DX88" s="959"/>
      <c r="DY88" s="959"/>
      <c r="DZ88" s="960"/>
      <c r="EA88" s="224"/>
    </row>
    <row r="89" spans="1:131" ht="26.25" hidden="1" customHeight="1" x14ac:dyDescent="0.2">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958"/>
      <c r="BT89" s="959"/>
      <c r="BU89" s="959"/>
      <c r="BV89" s="959"/>
      <c r="BW89" s="959"/>
      <c r="BX89" s="959"/>
      <c r="BY89" s="959"/>
      <c r="BZ89" s="959"/>
      <c r="CA89" s="959"/>
      <c r="CB89" s="959"/>
      <c r="CC89" s="959"/>
      <c r="CD89" s="959"/>
      <c r="CE89" s="959"/>
      <c r="CF89" s="959"/>
      <c r="CG89" s="968"/>
      <c r="CH89" s="969"/>
      <c r="CI89" s="970"/>
      <c r="CJ89" s="970"/>
      <c r="CK89" s="970"/>
      <c r="CL89" s="971"/>
      <c r="CM89" s="969"/>
      <c r="CN89" s="970"/>
      <c r="CO89" s="970"/>
      <c r="CP89" s="970"/>
      <c r="CQ89" s="971"/>
      <c r="CR89" s="969"/>
      <c r="CS89" s="970"/>
      <c r="CT89" s="970"/>
      <c r="CU89" s="970"/>
      <c r="CV89" s="971"/>
      <c r="CW89" s="969"/>
      <c r="CX89" s="970"/>
      <c r="CY89" s="970"/>
      <c r="CZ89" s="970"/>
      <c r="DA89" s="971"/>
      <c r="DB89" s="969"/>
      <c r="DC89" s="970"/>
      <c r="DD89" s="970"/>
      <c r="DE89" s="970"/>
      <c r="DF89" s="971"/>
      <c r="DG89" s="969"/>
      <c r="DH89" s="970"/>
      <c r="DI89" s="970"/>
      <c r="DJ89" s="970"/>
      <c r="DK89" s="971"/>
      <c r="DL89" s="969"/>
      <c r="DM89" s="970"/>
      <c r="DN89" s="970"/>
      <c r="DO89" s="970"/>
      <c r="DP89" s="971"/>
      <c r="DQ89" s="969"/>
      <c r="DR89" s="970"/>
      <c r="DS89" s="970"/>
      <c r="DT89" s="970"/>
      <c r="DU89" s="971"/>
      <c r="DV89" s="958"/>
      <c r="DW89" s="959"/>
      <c r="DX89" s="959"/>
      <c r="DY89" s="959"/>
      <c r="DZ89" s="960"/>
      <c r="EA89" s="224"/>
    </row>
    <row r="90" spans="1:131" ht="26.25" hidden="1" customHeight="1" x14ac:dyDescent="0.2">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958"/>
      <c r="BT90" s="959"/>
      <c r="BU90" s="959"/>
      <c r="BV90" s="959"/>
      <c r="BW90" s="959"/>
      <c r="BX90" s="959"/>
      <c r="BY90" s="959"/>
      <c r="BZ90" s="959"/>
      <c r="CA90" s="959"/>
      <c r="CB90" s="959"/>
      <c r="CC90" s="959"/>
      <c r="CD90" s="959"/>
      <c r="CE90" s="959"/>
      <c r="CF90" s="959"/>
      <c r="CG90" s="968"/>
      <c r="CH90" s="969"/>
      <c r="CI90" s="970"/>
      <c r="CJ90" s="970"/>
      <c r="CK90" s="970"/>
      <c r="CL90" s="971"/>
      <c r="CM90" s="969"/>
      <c r="CN90" s="970"/>
      <c r="CO90" s="970"/>
      <c r="CP90" s="970"/>
      <c r="CQ90" s="971"/>
      <c r="CR90" s="969"/>
      <c r="CS90" s="970"/>
      <c r="CT90" s="970"/>
      <c r="CU90" s="970"/>
      <c r="CV90" s="971"/>
      <c r="CW90" s="969"/>
      <c r="CX90" s="970"/>
      <c r="CY90" s="970"/>
      <c r="CZ90" s="970"/>
      <c r="DA90" s="971"/>
      <c r="DB90" s="969"/>
      <c r="DC90" s="970"/>
      <c r="DD90" s="970"/>
      <c r="DE90" s="970"/>
      <c r="DF90" s="971"/>
      <c r="DG90" s="969"/>
      <c r="DH90" s="970"/>
      <c r="DI90" s="970"/>
      <c r="DJ90" s="970"/>
      <c r="DK90" s="971"/>
      <c r="DL90" s="969"/>
      <c r="DM90" s="970"/>
      <c r="DN90" s="970"/>
      <c r="DO90" s="970"/>
      <c r="DP90" s="971"/>
      <c r="DQ90" s="969"/>
      <c r="DR90" s="970"/>
      <c r="DS90" s="970"/>
      <c r="DT90" s="970"/>
      <c r="DU90" s="971"/>
      <c r="DV90" s="958"/>
      <c r="DW90" s="959"/>
      <c r="DX90" s="959"/>
      <c r="DY90" s="959"/>
      <c r="DZ90" s="960"/>
      <c r="EA90" s="224"/>
    </row>
    <row r="91" spans="1:131" ht="26.25" hidden="1" customHeight="1" x14ac:dyDescent="0.2">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958"/>
      <c r="BT91" s="959"/>
      <c r="BU91" s="959"/>
      <c r="BV91" s="959"/>
      <c r="BW91" s="959"/>
      <c r="BX91" s="959"/>
      <c r="BY91" s="959"/>
      <c r="BZ91" s="959"/>
      <c r="CA91" s="959"/>
      <c r="CB91" s="959"/>
      <c r="CC91" s="959"/>
      <c r="CD91" s="959"/>
      <c r="CE91" s="959"/>
      <c r="CF91" s="959"/>
      <c r="CG91" s="968"/>
      <c r="CH91" s="969"/>
      <c r="CI91" s="970"/>
      <c r="CJ91" s="970"/>
      <c r="CK91" s="970"/>
      <c r="CL91" s="971"/>
      <c r="CM91" s="969"/>
      <c r="CN91" s="970"/>
      <c r="CO91" s="970"/>
      <c r="CP91" s="970"/>
      <c r="CQ91" s="971"/>
      <c r="CR91" s="969"/>
      <c r="CS91" s="970"/>
      <c r="CT91" s="970"/>
      <c r="CU91" s="970"/>
      <c r="CV91" s="971"/>
      <c r="CW91" s="969"/>
      <c r="CX91" s="970"/>
      <c r="CY91" s="970"/>
      <c r="CZ91" s="970"/>
      <c r="DA91" s="971"/>
      <c r="DB91" s="969"/>
      <c r="DC91" s="970"/>
      <c r="DD91" s="970"/>
      <c r="DE91" s="970"/>
      <c r="DF91" s="971"/>
      <c r="DG91" s="969"/>
      <c r="DH91" s="970"/>
      <c r="DI91" s="970"/>
      <c r="DJ91" s="970"/>
      <c r="DK91" s="971"/>
      <c r="DL91" s="969"/>
      <c r="DM91" s="970"/>
      <c r="DN91" s="970"/>
      <c r="DO91" s="970"/>
      <c r="DP91" s="971"/>
      <c r="DQ91" s="969"/>
      <c r="DR91" s="970"/>
      <c r="DS91" s="970"/>
      <c r="DT91" s="970"/>
      <c r="DU91" s="971"/>
      <c r="DV91" s="958"/>
      <c r="DW91" s="959"/>
      <c r="DX91" s="959"/>
      <c r="DY91" s="959"/>
      <c r="DZ91" s="960"/>
      <c r="EA91" s="224"/>
    </row>
    <row r="92" spans="1:131" ht="26.25" hidden="1" customHeight="1" x14ac:dyDescent="0.2">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958"/>
      <c r="BT92" s="959"/>
      <c r="BU92" s="959"/>
      <c r="BV92" s="959"/>
      <c r="BW92" s="959"/>
      <c r="BX92" s="959"/>
      <c r="BY92" s="959"/>
      <c r="BZ92" s="959"/>
      <c r="CA92" s="959"/>
      <c r="CB92" s="959"/>
      <c r="CC92" s="959"/>
      <c r="CD92" s="959"/>
      <c r="CE92" s="959"/>
      <c r="CF92" s="959"/>
      <c r="CG92" s="968"/>
      <c r="CH92" s="969"/>
      <c r="CI92" s="970"/>
      <c r="CJ92" s="970"/>
      <c r="CK92" s="970"/>
      <c r="CL92" s="971"/>
      <c r="CM92" s="969"/>
      <c r="CN92" s="970"/>
      <c r="CO92" s="970"/>
      <c r="CP92" s="970"/>
      <c r="CQ92" s="971"/>
      <c r="CR92" s="969"/>
      <c r="CS92" s="970"/>
      <c r="CT92" s="970"/>
      <c r="CU92" s="970"/>
      <c r="CV92" s="971"/>
      <c r="CW92" s="969"/>
      <c r="CX92" s="970"/>
      <c r="CY92" s="970"/>
      <c r="CZ92" s="970"/>
      <c r="DA92" s="971"/>
      <c r="DB92" s="969"/>
      <c r="DC92" s="970"/>
      <c r="DD92" s="970"/>
      <c r="DE92" s="970"/>
      <c r="DF92" s="971"/>
      <c r="DG92" s="969"/>
      <c r="DH92" s="970"/>
      <c r="DI92" s="970"/>
      <c r="DJ92" s="970"/>
      <c r="DK92" s="971"/>
      <c r="DL92" s="969"/>
      <c r="DM92" s="970"/>
      <c r="DN92" s="970"/>
      <c r="DO92" s="970"/>
      <c r="DP92" s="971"/>
      <c r="DQ92" s="969"/>
      <c r="DR92" s="970"/>
      <c r="DS92" s="970"/>
      <c r="DT92" s="970"/>
      <c r="DU92" s="971"/>
      <c r="DV92" s="958"/>
      <c r="DW92" s="959"/>
      <c r="DX92" s="959"/>
      <c r="DY92" s="959"/>
      <c r="DZ92" s="960"/>
      <c r="EA92" s="224"/>
    </row>
    <row r="93" spans="1:131" ht="26.25" hidden="1" customHeight="1" x14ac:dyDescent="0.2">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958"/>
      <c r="BT93" s="959"/>
      <c r="BU93" s="959"/>
      <c r="BV93" s="959"/>
      <c r="BW93" s="959"/>
      <c r="BX93" s="959"/>
      <c r="BY93" s="959"/>
      <c r="BZ93" s="959"/>
      <c r="CA93" s="959"/>
      <c r="CB93" s="959"/>
      <c r="CC93" s="959"/>
      <c r="CD93" s="959"/>
      <c r="CE93" s="959"/>
      <c r="CF93" s="959"/>
      <c r="CG93" s="968"/>
      <c r="CH93" s="969"/>
      <c r="CI93" s="970"/>
      <c r="CJ93" s="970"/>
      <c r="CK93" s="970"/>
      <c r="CL93" s="971"/>
      <c r="CM93" s="969"/>
      <c r="CN93" s="970"/>
      <c r="CO93" s="970"/>
      <c r="CP93" s="970"/>
      <c r="CQ93" s="971"/>
      <c r="CR93" s="969"/>
      <c r="CS93" s="970"/>
      <c r="CT93" s="970"/>
      <c r="CU93" s="970"/>
      <c r="CV93" s="971"/>
      <c r="CW93" s="969"/>
      <c r="CX93" s="970"/>
      <c r="CY93" s="970"/>
      <c r="CZ93" s="970"/>
      <c r="DA93" s="971"/>
      <c r="DB93" s="969"/>
      <c r="DC93" s="970"/>
      <c r="DD93" s="970"/>
      <c r="DE93" s="970"/>
      <c r="DF93" s="971"/>
      <c r="DG93" s="969"/>
      <c r="DH93" s="970"/>
      <c r="DI93" s="970"/>
      <c r="DJ93" s="970"/>
      <c r="DK93" s="971"/>
      <c r="DL93" s="969"/>
      <c r="DM93" s="970"/>
      <c r="DN93" s="970"/>
      <c r="DO93" s="970"/>
      <c r="DP93" s="971"/>
      <c r="DQ93" s="969"/>
      <c r="DR93" s="970"/>
      <c r="DS93" s="970"/>
      <c r="DT93" s="970"/>
      <c r="DU93" s="971"/>
      <c r="DV93" s="958"/>
      <c r="DW93" s="959"/>
      <c r="DX93" s="959"/>
      <c r="DY93" s="959"/>
      <c r="DZ93" s="960"/>
      <c r="EA93" s="224"/>
    </row>
    <row r="94" spans="1:131" ht="26.25" hidden="1" customHeight="1" x14ac:dyDescent="0.2">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958"/>
      <c r="BT94" s="959"/>
      <c r="BU94" s="959"/>
      <c r="BV94" s="959"/>
      <c r="BW94" s="959"/>
      <c r="BX94" s="959"/>
      <c r="BY94" s="959"/>
      <c r="BZ94" s="959"/>
      <c r="CA94" s="959"/>
      <c r="CB94" s="959"/>
      <c r="CC94" s="959"/>
      <c r="CD94" s="959"/>
      <c r="CE94" s="959"/>
      <c r="CF94" s="959"/>
      <c r="CG94" s="968"/>
      <c r="CH94" s="969"/>
      <c r="CI94" s="970"/>
      <c r="CJ94" s="970"/>
      <c r="CK94" s="970"/>
      <c r="CL94" s="971"/>
      <c r="CM94" s="969"/>
      <c r="CN94" s="970"/>
      <c r="CO94" s="970"/>
      <c r="CP94" s="970"/>
      <c r="CQ94" s="971"/>
      <c r="CR94" s="969"/>
      <c r="CS94" s="970"/>
      <c r="CT94" s="970"/>
      <c r="CU94" s="970"/>
      <c r="CV94" s="971"/>
      <c r="CW94" s="969"/>
      <c r="CX94" s="970"/>
      <c r="CY94" s="970"/>
      <c r="CZ94" s="970"/>
      <c r="DA94" s="971"/>
      <c r="DB94" s="969"/>
      <c r="DC94" s="970"/>
      <c r="DD94" s="970"/>
      <c r="DE94" s="970"/>
      <c r="DF94" s="971"/>
      <c r="DG94" s="969"/>
      <c r="DH94" s="970"/>
      <c r="DI94" s="970"/>
      <c r="DJ94" s="970"/>
      <c r="DK94" s="971"/>
      <c r="DL94" s="969"/>
      <c r="DM94" s="970"/>
      <c r="DN94" s="970"/>
      <c r="DO94" s="970"/>
      <c r="DP94" s="971"/>
      <c r="DQ94" s="969"/>
      <c r="DR94" s="970"/>
      <c r="DS94" s="970"/>
      <c r="DT94" s="970"/>
      <c r="DU94" s="971"/>
      <c r="DV94" s="958"/>
      <c r="DW94" s="959"/>
      <c r="DX94" s="959"/>
      <c r="DY94" s="959"/>
      <c r="DZ94" s="960"/>
      <c r="EA94" s="224"/>
    </row>
    <row r="95" spans="1:131" ht="26.25" hidden="1" customHeight="1" x14ac:dyDescent="0.2">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958"/>
      <c r="BT95" s="959"/>
      <c r="BU95" s="959"/>
      <c r="BV95" s="959"/>
      <c r="BW95" s="959"/>
      <c r="BX95" s="959"/>
      <c r="BY95" s="959"/>
      <c r="BZ95" s="959"/>
      <c r="CA95" s="959"/>
      <c r="CB95" s="959"/>
      <c r="CC95" s="959"/>
      <c r="CD95" s="959"/>
      <c r="CE95" s="959"/>
      <c r="CF95" s="959"/>
      <c r="CG95" s="968"/>
      <c r="CH95" s="969"/>
      <c r="CI95" s="970"/>
      <c r="CJ95" s="970"/>
      <c r="CK95" s="970"/>
      <c r="CL95" s="971"/>
      <c r="CM95" s="969"/>
      <c r="CN95" s="970"/>
      <c r="CO95" s="970"/>
      <c r="CP95" s="970"/>
      <c r="CQ95" s="971"/>
      <c r="CR95" s="969"/>
      <c r="CS95" s="970"/>
      <c r="CT95" s="970"/>
      <c r="CU95" s="970"/>
      <c r="CV95" s="971"/>
      <c r="CW95" s="969"/>
      <c r="CX95" s="970"/>
      <c r="CY95" s="970"/>
      <c r="CZ95" s="970"/>
      <c r="DA95" s="971"/>
      <c r="DB95" s="969"/>
      <c r="DC95" s="970"/>
      <c r="DD95" s="970"/>
      <c r="DE95" s="970"/>
      <c r="DF95" s="971"/>
      <c r="DG95" s="969"/>
      <c r="DH95" s="970"/>
      <c r="DI95" s="970"/>
      <c r="DJ95" s="970"/>
      <c r="DK95" s="971"/>
      <c r="DL95" s="969"/>
      <c r="DM95" s="970"/>
      <c r="DN95" s="970"/>
      <c r="DO95" s="970"/>
      <c r="DP95" s="971"/>
      <c r="DQ95" s="969"/>
      <c r="DR95" s="970"/>
      <c r="DS95" s="970"/>
      <c r="DT95" s="970"/>
      <c r="DU95" s="971"/>
      <c r="DV95" s="958"/>
      <c r="DW95" s="959"/>
      <c r="DX95" s="959"/>
      <c r="DY95" s="959"/>
      <c r="DZ95" s="960"/>
      <c r="EA95" s="224"/>
    </row>
    <row r="96" spans="1:131" ht="26.25" hidden="1" customHeight="1" x14ac:dyDescent="0.2">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958"/>
      <c r="BT96" s="959"/>
      <c r="BU96" s="959"/>
      <c r="BV96" s="959"/>
      <c r="BW96" s="959"/>
      <c r="BX96" s="959"/>
      <c r="BY96" s="959"/>
      <c r="BZ96" s="959"/>
      <c r="CA96" s="959"/>
      <c r="CB96" s="959"/>
      <c r="CC96" s="959"/>
      <c r="CD96" s="959"/>
      <c r="CE96" s="959"/>
      <c r="CF96" s="959"/>
      <c r="CG96" s="968"/>
      <c r="CH96" s="969"/>
      <c r="CI96" s="970"/>
      <c r="CJ96" s="970"/>
      <c r="CK96" s="970"/>
      <c r="CL96" s="971"/>
      <c r="CM96" s="969"/>
      <c r="CN96" s="970"/>
      <c r="CO96" s="970"/>
      <c r="CP96" s="970"/>
      <c r="CQ96" s="971"/>
      <c r="CR96" s="969"/>
      <c r="CS96" s="970"/>
      <c r="CT96" s="970"/>
      <c r="CU96" s="970"/>
      <c r="CV96" s="971"/>
      <c r="CW96" s="969"/>
      <c r="CX96" s="970"/>
      <c r="CY96" s="970"/>
      <c r="CZ96" s="970"/>
      <c r="DA96" s="971"/>
      <c r="DB96" s="969"/>
      <c r="DC96" s="970"/>
      <c r="DD96" s="970"/>
      <c r="DE96" s="970"/>
      <c r="DF96" s="971"/>
      <c r="DG96" s="969"/>
      <c r="DH96" s="970"/>
      <c r="DI96" s="970"/>
      <c r="DJ96" s="970"/>
      <c r="DK96" s="971"/>
      <c r="DL96" s="969"/>
      <c r="DM96" s="970"/>
      <c r="DN96" s="970"/>
      <c r="DO96" s="970"/>
      <c r="DP96" s="971"/>
      <c r="DQ96" s="969"/>
      <c r="DR96" s="970"/>
      <c r="DS96" s="970"/>
      <c r="DT96" s="970"/>
      <c r="DU96" s="971"/>
      <c r="DV96" s="958"/>
      <c r="DW96" s="959"/>
      <c r="DX96" s="959"/>
      <c r="DY96" s="959"/>
      <c r="DZ96" s="960"/>
      <c r="EA96" s="224"/>
    </row>
    <row r="97" spans="1:131" ht="26.25" hidden="1" customHeight="1" x14ac:dyDescent="0.2">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958"/>
      <c r="BT97" s="959"/>
      <c r="BU97" s="959"/>
      <c r="BV97" s="959"/>
      <c r="BW97" s="959"/>
      <c r="BX97" s="959"/>
      <c r="BY97" s="959"/>
      <c r="BZ97" s="959"/>
      <c r="CA97" s="959"/>
      <c r="CB97" s="959"/>
      <c r="CC97" s="959"/>
      <c r="CD97" s="959"/>
      <c r="CE97" s="959"/>
      <c r="CF97" s="959"/>
      <c r="CG97" s="968"/>
      <c r="CH97" s="969"/>
      <c r="CI97" s="970"/>
      <c r="CJ97" s="970"/>
      <c r="CK97" s="970"/>
      <c r="CL97" s="971"/>
      <c r="CM97" s="969"/>
      <c r="CN97" s="970"/>
      <c r="CO97" s="970"/>
      <c r="CP97" s="970"/>
      <c r="CQ97" s="971"/>
      <c r="CR97" s="969"/>
      <c r="CS97" s="970"/>
      <c r="CT97" s="970"/>
      <c r="CU97" s="970"/>
      <c r="CV97" s="971"/>
      <c r="CW97" s="969"/>
      <c r="CX97" s="970"/>
      <c r="CY97" s="970"/>
      <c r="CZ97" s="970"/>
      <c r="DA97" s="971"/>
      <c r="DB97" s="969"/>
      <c r="DC97" s="970"/>
      <c r="DD97" s="970"/>
      <c r="DE97" s="970"/>
      <c r="DF97" s="971"/>
      <c r="DG97" s="969"/>
      <c r="DH97" s="970"/>
      <c r="DI97" s="970"/>
      <c r="DJ97" s="970"/>
      <c r="DK97" s="971"/>
      <c r="DL97" s="969"/>
      <c r="DM97" s="970"/>
      <c r="DN97" s="970"/>
      <c r="DO97" s="970"/>
      <c r="DP97" s="971"/>
      <c r="DQ97" s="969"/>
      <c r="DR97" s="970"/>
      <c r="DS97" s="970"/>
      <c r="DT97" s="970"/>
      <c r="DU97" s="971"/>
      <c r="DV97" s="958"/>
      <c r="DW97" s="959"/>
      <c r="DX97" s="959"/>
      <c r="DY97" s="959"/>
      <c r="DZ97" s="960"/>
      <c r="EA97" s="224"/>
    </row>
    <row r="98" spans="1:131" ht="26.25" hidden="1" customHeight="1" x14ac:dyDescent="0.2">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958"/>
      <c r="BT98" s="959"/>
      <c r="BU98" s="959"/>
      <c r="BV98" s="959"/>
      <c r="BW98" s="959"/>
      <c r="BX98" s="959"/>
      <c r="BY98" s="959"/>
      <c r="BZ98" s="959"/>
      <c r="CA98" s="959"/>
      <c r="CB98" s="959"/>
      <c r="CC98" s="959"/>
      <c r="CD98" s="959"/>
      <c r="CE98" s="959"/>
      <c r="CF98" s="959"/>
      <c r="CG98" s="968"/>
      <c r="CH98" s="969"/>
      <c r="CI98" s="970"/>
      <c r="CJ98" s="970"/>
      <c r="CK98" s="970"/>
      <c r="CL98" s="971"/>
      <c r="CM98" s="969"/>
      <c r="CN98" s="970"/>
      <c r="CO98" s="970"/>
      <c r="CP98" s="970"/>
      <c r="CQ98" s="971"/>
      <c r="CR98" s="969"/>
      <c r="CS98" s="970"/>
      <c r="CT98" s="970"/>
      <c r="CU98" s="970"/>
      <c r="CV98" s="971"/>
      <c r="CW98" s="969"/>
      <c r="CX98" s="970"/>
      <c r="CY98" s="970"/>
      <c r="CZ98" s="970"/>
      <c r="DA98" s="971"/>
      <c r="DB98" s="969"/>
      <c r="DC98" s="970"/>
      <c r="DD98" s="970"/>
      <c r="DE98" s="970"/>
      <c r="DF98" s="971"/>
      <c r="DG98" s="969"/>
      <c r="DH98" s="970"/>
      <c r="DI98" s="970"/>
      <c r="DJ98" s="970"/>
      <c r="DK98" s="971"/>
      <c r="DL98" s="969"/>
      <c r="DM98" s="970"/>
      <c r="DN98" s="970"/>
      <c r="DO98" s="970"/>
      <c r="DP98" s="971"/>
      <c r="DQ98" s="969"/>
      <c r="DR98" s="970"/>
      <c r="DS98" s="970"/>
      <c r="DT98" s="970"/>
      <c r="DU98" s="971"/>
      <c r="DV98" s="958"/>
      <c r="DW98" s="959"/>
      <c r="DX98" s="959"/>
      <c r="DY98" s="959"/>
      <c r="DZ98" s="960"/>
      <c r="EA98" s="224"/>
    </row>
    <row r="99" spans="1:131" ht="26.25" hidden="1" customHeight="1" x14ac:dyDescent="0.2">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958"/>
      <c r="BT99" s="959"/>
      <c r="BU99" s="959"/>
      <c r="BV99" s="959"/>
      <c r="BW99" s="959"/>
      <c r="BX99" s="959"/>
      <c r="BY99" s="959"/>
      <c r="BZ99" s="959"/>
      <c r="CA99" s="959"/>
      <c r="CB99" s="959"/>
      <c r="CC99" s="959"/>
      <c r="CD99" s="959"/>
      <c r="CE99" s="959"/>
      <c r="CF99" s="959"/>
      <c r="CG99" s="968"/>
      <c r="CH99" s="969"/>
      <c r="CI99" s="970"/>
      <c r="CJ99" s="970"/>
      <c r="CK99" s="970"/>
      <c r="CL99" s="971"/>
      <c r="CM99" s="969"/>
      <c r="CN99" s="970"/>
      <c r="CO99" s="970"/>
      <c r="CP99" s="970"/>
      <c r="CQ99" s="971"/>
      <c r="CR99" s="969"/>
      <c r="CS99" s="970"/>
      <c r="CT99" s="970"/>
      <c r="CU99" s="970"/>
      <c r="CV99" s="971"/>
      <c r="CW99" s="969"/>
      <c r="CX99" s="970"/>
      <c r="CY99" s="970"/>
      <c r="CZ99" s="970"/>
      <c r="DA99" s="971"/>
      <c r="DB99" s="969"/>
      <c r="DC99" s="970"/>
      <c r="DD99" s="970"/>
      <c r="DE99" s="970"/>
      <c r="DF99" s="971"/>
      <c r="DG99" s="969"/>
      <c r="DH99" s="970"/>
      <c r="DI99" s="970"/>
      <c r="DJ99" s="970"/>
      <c r="DK99" s="971"/>
      <c r="DL99" s="969"/>
      <c r="DM99" s="970"/>
      <c r="DN99" s="970"/>
      <c r="DO99" s="970"/>
      <c r="DP99" s="971"/>
      <c r="DQ99" s="969"/>
      <c r="DR99" s="970"/>
      <c r="DS99" s="970"/>
      <c r="DT99" s="970"/>
      <c r="DU99" s="971"/>
      <c r="DV99" s="958"/>
      <c r="DW99" s="959"/>
      <c r="DX99" s="959"/>
      <c r="DY99" s="959"/>
      <c r="DZ99" s="960"/>
      <c r="EA99" s="224"/>
    </row>
    <row r="100" spans="1:131" ht="26.25" hidden="1" customHeight="1" x14ac:dyDescent="0.2">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958"/>
      <c r="BT100" s="959"/>
      <c r="BU100" s="959"/>
      <c r="BV100" s="959"/>
      <c r="BW100" s="959"/>
      <c r="BX100" s="959"/>
      <c r="BY100" s="959"/>
      <c r="BZ100" s="959"/>
      <c r="CA100" s="959"/>
      <c r="CB100" s="959"/>
      <c r="CC100" s="959"/>
      <c r="CD100" s="959"/>
      <c r="CE100" s="959"/>
      <c r="CF100" s="959"/>
      <c r="CG100" s="968"/>
      <c r="CH100" s="969"/>
      <c r="CI100" s="970"/>
      <c r="CJ100" s="970"/>
      <c r="CK100" s="970"/>
      <c r="CL100" s="971"/>
      <c r="CM100" s="969"/>
      <c r="CN100" s="970"/>
      <c r="CO100" s="970"/>
      <c r="CP100" s="970"/>
      <c r="CQ100" s="971"/>
      <c r="CR100" s="969"/>
      <c r="CS100" s="970"/>
      <c r="CT100" s="970"/>
      <c r="CU100" s="970"/>
      <c r="CV100" s="971"/>
      <c r="CW100" s="969"/>
      <c r="CX100" s="970"/>
      <c r="CY100" s="970"/>
      <c r="CZ100" s="970"/>
      <c r="DA100" s="971"/>
      <c r="DB100" s="969"/>
      <c r="DC100" s="970"/>
      <c r="DD100" s="970"/>
      <c r="DE100" s="970"/>
      <c r="DF100" s="971"/>
      <c r="DG100" s="969"/>
      <c r="DH100" s="970"/>
      <c r="DI100" s="970"/>
      <c r="DJ100" s="970"/>
      <c r="DK100" s="971"/>
      <c r="DL100" s="969"/>
      <c r="DM100" s="970"/>
      <c r="DN100" s="970"/>
      <c r="DO100" s="970"/>
      <c r="DP100" s="971"/>
      <c r="DQ100" s="969"/>
      <c r="DR100" s="970"/>
      <c r="DS100" s="970"/>
      <c r="DT100" s="970"/>
      <c r="DU100" s="971"/>
      <c r="DV100" s="958"/>
      <c r="DW100" s="959"/>
      <c r="DX100" s="959"/>
      <c r="DY100" s="959"/>
      <c r="DZ100" s="960"/>
      <c r="EA100" s="224"/>
    </row>
    <row r="101" spans="1:131" ht="26.25" hidden="1" customHeight="1" x14ac:dyDescent="0.2">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958"/>
      <c r="BT101" s="959"/>
      <c r="BU101" s="959"/>
      <c r="BV101" s="959"/>
      <c r="BW101" s="959"/>
      <c r="BX101" s="959"/>
      <c r="BY101" s="959"/>
      <c r="BZ101" s="959"/>
      <c r="CA101" s="959"/>
      <c r="CB101" s="959"/>
      <c r="CC101" s="959"/>
      <c r="CD101" s="959"/>
      <c r="CE101" s="959"/>
      <c r="CF101" s="959"/>
      <c r="CG101" s="968"/>
      <c r="CH101" s="969"/>
      <c r="CI101" s="970"/>
      <c r="CJ101" s="970"/>
      <c r="CK101" s="970"/>
      <c r="CL101" s="971"/>
      <c r="CM101" s="969"/>
      <c r="CN101" s="970"/>
      <c r="CO101" s="970"/>
      <c r="CP101" s="970"/>
      <c r="CQ101" s="971"/>
      <c r="CR101" s="969"/>
      <c r="CS101" s="970"/>
      <c r="CT101" s="970"/>
      <c r="CU101" s="970"/>
      <c r="CV101" s="971"/>
      <c r="CW101" s="969"/>
      <c r="CX101" s="970"/>
      <c r="CY101" s="970"/>
      <c r="CZ101" s="970"/>
      <c r="DA101" s="971"/>
      <c r="DB101" s="969"/>
      <c r="DC101" s="970"/>
      <c r="DD101" s="970"/>
      <c r="DE101" s="970"/>
      <c r="DF101" s="971"/>
      <c r="DG101" s="969"/>
      <c r="DH101" s="970"/>
      <c r="DI101" s="970"/>
      <c r="DJ101" s="970"/>
      <c r="DK101" s="971"/>
      <c r="DL101" s="969"/>
      <c r="DM101" s="970"/>
      <c r="DN101" s="970"/>
      <c r="DO101" s="970"/>
      <c r="DP101" s="971"/>
      <c r="DQ101" s="969"/>
      <c r="DR101" s="970"/>
      <c r="DS101" s="970"/>
      <c r="DT101" s="970"/>
      <c r="DU101" s="971"/>
      <c r="DV101" s="958"/>
      <c r="DW101" s="959"/>
      <c r="DX101" s="959"/>
      <c r="DY101" s="959"/>
      <c r="DZ101" s="960"/>
      <c r="EA101" s="224"/>
    </row>
    <row r="102" spans="1:131" ht="26.25" customHeight="1" thickBot="1" x14ac:dyDescent="0.25">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389</v>
      </c>
      <c r="BR102" s="950" t="s">
        <v>419</v>
      </c>
      <c r="BS102" s="951"/>
      <c r="BT102" s="951"/>
      <c r="BU102" s="951"/>
      <c r="BV102" s="951"/>
      <c r="BW102" s="951"/>
      <c r="BX102" s="951"/>
      <c r="BY102" s="951"/>
      <c r="BZ102" s="951"/>
      <c r="CA102" s="951"/>
      <c r="CB102" s="951"/>
      <c r="CC102" s="951"/>
      <c r="CD102" s="951"/>
      <c r="CE102" s="951"/>
      <c r="CF102" s="951"/>
      <c r="CG102" s="961"/>
      <c r="CH102" s="962"/>
      <c r="CI102" s="963"/>
      <c r="CJ102" s="963"/>
      <c r="CK102" s="963"/>
      <c r="CL102" s="964"/>
      <c r="CM102" s="962"/>
      <c r="CN102" s="963"/>
      <c r="CO102" s="963"/>
      <c r="CP102" s="963"/>
      <c r="CQ102" s="964"/>
      <c r="CR102" s="965" t="s">
        <v>608</v>
      </c>
      <c r="CS102" s="966"/>
      <c r="CT102" s="966"/>
      <c r="CU102" s="966"/>
      <c r="CV102" s="967"/>
      <c r="CW102" s="965" t="s">
        <v>608</v>
      </c>
      <c r="CX102" s="966"/>
      <c r="CY102" s="966"/>
      <c r="CZ102" s="966"/>
      <c r="DA102" s="967"/>
      <c r="DB102" s="965" t="s">
        <v>608</v>
      </c>
      <c r="DC102" s="966"/>
      <c r="DD102" s="966"/>
      <c r="DE102" s="966"/>
      <c r="DF102" s="967"/>
      <c r="DG102" s="965" t="s">
        <v>608</v>
      </c>
      <c r="DH102" s="966"/>
      <c r="DI102" s="966"/>
      <c r="DJ102" s="966"/>
      <c r="DK102" s="967"/>
      <c r="DL102" s="965" t="s">
        <v>608</v>
      </c>
      <c r="DM102" s="966"/>
      <c r="DN102" s="966"/>
      <c r="DO102" s="966"/>
      <c r="DP102" s="967"/>
      <c r="DQ102" s="965" t="s">
        <v>608</v>
      </c>
      <c r="DR102" s="966"/>
      <c r="DS102" s="966"/>
      <c r="DT102" s="966"/>
      <c r="DU102" s="967"/>
      <c r="DV102" s="950"/>
      <c r="DW102" s="951"/>
      <c r="DX102" s="951"/>
      <c r="DY102" s="951"/>
      <c r="DZ102" s="952"/>
      <c r="EA102" s="224"/>
    </row>
    <row r="103" spans="1:131" ht="26.25" customHeight="1" x14ac:dyDescent="0.2">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53" t="s">
        <v>420</v>
      </c>
      <c r="BR103" s="953"/>
      <c r="BS103" s="953"/>
      <c r="BT103" s="953"/>
      <c r="BU103" s="953"/>
      <c r="BV103" s="953"/>
      <c r="BW103" s="953"/>
      <c r="BX103" s="953"/>
      <c r="BY103" s="953"/>
      <c r="BZ103" s="953"/>
      <c r="CA103" s="953"/>
      <c r="CB103" s="953"/>
      <c r="CC103" s="953"/>
      <c r="CD103" s="953"/>
      <c r="CE103" s="953"/>
      <c r="CF103" s="953"/>
      <c r="CG103" s="953"/>
      <c r="CH103" s="953"/>
      <c r="CI103" s="953"/>
      <c r="CJ103" s="953"/>
      <c r="CK103" s="953"/>
      <c r="CL103" s="953"/>
      <c r="CM103" s="953"/>
      <c r="CN103" s="953"/>
      <c r="CO103" s="953"/>
      <c r="CP103" s="953"/>
      <c r="CQ103" s="953"/>
      <c r="CR103" s="953"/>
      <c r="CS103" s="953"/>
      <c r="CT103" s="953"/>
      <c r="CU103" s="953"/>
      <c r="CV103" s="953"/>
      <c r="CW103" s="953"/>
      <c r="CX103" s="953"/>
      <c r="CY103" s="953"/>
      <c r="CZ103" s="953"/>
      <c r="DA103" s="953"/>
      <c r="DB103" s="953"/>
      <c r="DC103" s="953"/>
      <c r="DD103" s="953"/>
      <c r="DE103" s="953"/>
      <c r="DF103" s="953"/>
      <c r="DG103" s="953"/>
      <c r="DH103" s="953"/>
      <c r="DI103" s="953"/>
      <c r="DJ103" s="953"/>
      <c r="DK103" s="953"/>
      <c r="DL103" s="953"/>
      <c r="DM103" s="953"/>
      <c r="DN103" s="953"/>
      <c r="DO103" s="953"/>
      <c r="DP103" s="953"/>
      <c r="DQ103" s="953"/>
      <c r="DR103" s="953"/>
      <c r="DS103" s="953"/>
      <c r="DT103" s="953"/>
      <c r="DU103" s="953"/>
      <c r="DV103" s="953"/>
      <c r="DW103" s="953"/>
      <c r="DX103" s="953"/>
      <c r="DY103" s="953"/>
      <c r="DZ103" s="953"/>
      <c r="EA103" s="224"/>
    </row>
    <row r="104" spans="1:131" ht="26.25" customHeight="1" x14ac:dyDescent="0.2">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54" t="s">
        <v>421</v>
      </c>
      <c r="BR104" s="954"/>
      <c r="BS104" s="954"/>
      <c r="BT104" s="954"/>
      <c r="BU104" s="954"/>
      <c r="BV104" s="954"/>
      <c r="BW104" s="954"/>
      <c r="BX104" s="954"/>
      <c r="BY104" s="954"/>
      <c r="BZ104" s="954"/>
      <c r="CA104" s="954"/>
      <c r="CB104" s="954"/>
      <c r="CC104" s="954"/>
      <c r="CD104" s="954"/>
      <c r="CE104" s="954"/>
      <c r="CF104" s="954"/>
      <c r="CG104" s="954"/>
      <c r="CH104" s="954"/>
      <c r="CI104" s="954"/>
      <c r="CJ104" s="954"/>
      <c r="CK104" s="954"/>
      <c r="CL104" s="954"/>
      <c r="CM104" s="954"/>
      <c r="CN104" s="954"/>
      <c r="CO104" s="954"/>
      <c r="CP104" s="954"/>
      <c r="CQ104" s="954"/>
      <c r="CR104" s="954"/>
      <c r="CS104" s="954"/>
      <c r="CT104" s="954"/>
      <c r="CU104" s="954"/>
      <c r="CV104" s="954"/>
      <c r="CW104" s="954"/>
      <c r="CX104" s="954"/>
      <c r="CY104" s="954"/>
      <c r="CZ104" s="954"/>
      <c r="DA104" s="954"/>
      <c r="DB104" s="954"/>
      <c r="DC104" s="954"/>
      <c r="DD104" s="954"/>
      <c r="DE104" s="954"/>
      <c r="DF104" s="954"/>
      <c r="DG104" s="954"/>
      <c r="DH104" s="954"/>
      <c r="DI104" s="954"/>
      <c r="DJ104" s="954"/>
      <c r="DK104" s="954"/>
      <c r="DL104" s="954"/>
      <c r="DM104" s="954"/>
      <c r="DN104" s="954"/>
      <c r="DO104" s="954"/>
      <c r="DP104" s="954"/>
      <c r="DQ104" s="954"/>
      <c r="DR104" s="954"/>
      <c r="DS104" s="954"/>
      <c r="DT104" s="954"/>
      <c r="DU104" s="954"/>
      <c r="DV104" s="954"/>
      <c r="DW104" s="954"/>
      <c r="DX104" s="954"/>
      <c r="DY104" s="954"/>
      <c r="DZ104" s="954"/>
      <c r="EA104" s="224"/>
    </row>
    <row r="105" spans="1:131" ht="11.25" customHeight="1" x14ac:dyDescent="0.2">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3" t="s">
        <v>422</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423</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55" t="s">
        <v>424</v>
      </c>
      <c r="B108" s="956"/>
      <c r="C108" s="956"/>
      <c r="D108" s="956"/>
      <c r="E108" s="956"/>
      <c r="F108" s="956"/>
      <c r="G108" s="956"/>
      <c r="H108" s="956"/>
      <c r="I108" s="956"/>
      <c r="J108" s="956"/>
      <c r="K108" s="956"/>
      <c r="L108" s="956"/>
      <c r="M108" s="956"/>
      <c r="N108" s="956"/>
      <c r="O108" s="956"/>
      <c r="P108" s="956"/>
      <c r="Q108" s="956"/>
      <c r="R108" s="956"/>
      <c r="S108" s="956"/>
      <c r="T108" s="956"/>
      <c r="U108" s="956"/>
      <c r="V108" s="956"/>
      <c r="W108" s="956"/>
      <c r="X108" s="956"/>
      <c r="Y108" s="956"/>
      <c r="Z108" s="956"/>
      <c r="AA108" s="956"/>
      <c r="AB108" s="956"/>
      <c r="AC108" s="956"/>
      <c r="AD108" s="956"/>
      <c r="AE108" s="956"/>
      <c r="AF108" s="956"/>
      <c r="AG108" s="956"/>
      <c r="AH108" s="956"/>
      <c r="AI108" s="956"/>
      <c r="AJ108" s="956"/>
      <c r="AK108" s="956"/>
      <c r="AL108" s="956"/>
      <c r="AM108" s="956"/>
      <c r="AN108" s="956"/>
      <c r="AO108" s="956"/>
      <c r="AP108" s="956"/>
      <c r="AQ108" s="956"/>
      <c r="AR108" s="956"/>
      <c r="AS108" s="956"/>
      <c r="AT108" s="957"/>
      <c r="AU108" s="955" t="s">
        <v>425</v>
      </c>
      <c r="AV108" s="956"/>
      <c r="AW108" s="956"/>
      <c r="AX108" s="956"/>
      <c r="AY108" s="956"/>
      <c r="AZ108" s="956"/>
      <c r="BA108" s="956"/>
      <c r="BB108" s="956"/>
      <c r="BC108" s="956"/>
      <c r="BD108" s="956"/>
      <c r="BE108" s="956"/>
      <c r="BF108" s="956"/>
      <c r="BG108" s="956"/>
      <c r="BH108" s="956"/>
      <c r="BI108" s="956"/>
      <c r="BJ108" s="956"/>
      <c r="BK108" s="956"/>
      <c r="BL108" s="956"/>
      <c r="BM108" s="956"/>
      <c r="BN108" s="956"/>
      <c r="BO108" s="956"/>
      <c r="BP108" s="956"/>
      <c r="BQ108" s="956"/>
      <c r="BR108" s="956"/>
      <c r="BS108" s="956"/>
      <c r="BT108" s="956"/>
      <c r="BU108" s="956"/>
      <c r="BV108" s="956"/>
      <c r="BW108" s="956"/>
      <c r="BX108" s="956"/>
      <c r="BY108" s="956"/>
      <c r="BZ108" s="956"/>
      <c r="CA108" s="956"/>
      <c r="CB108" s="956"/>
      <c r="CC108" s="956"/>
      <c r="CD108" s="956"/>
      <c r="CE108" s="956"/>
      <c r="CF108" s="956"/>
      <c r="CG108" s="956"/>
      <c r="CH108" s="956"/>
      <c r="CI108" s="956"/>
      <c r="CJ108" s="956"/>
      <c r="CK108" s="956"/>
      <c r="CL108" s="956"/>
      <c r="CM108" s="956"/>
      <c r="CN108" s="956"/>
      <c r="CO108" s="956"/>
      <c r="CP108" s="956"/>
      <c r="CQ108" s="956"/>
      <c r="CR108" s="956"/>
      <c r="CS108" s="956"/>
      <c r="CT108" s="956"/>
      <c r="CU108" s="956"/>
      <c r="CV108" s="956"/>
      <c r="CW108" s="956"/>
      <c r="CX108" s="956"/>
      <c r="CY108" s="956"/>
      <c r="CZ108" s="956"/>
      <c r="DA108" s="956"/>
      <c r="DB108" s="956"/>
      <c r="DC108" s="956"/>
      <c r="DD108" s="956"/>
      <c r="DE108" s="956"/>
      <c r="DF108" s="956"/>
      <c r="DG108" s="956"/>
      <c r="DH108" s="956"/>
      <c r="DI108" s="956"/>
      <c r="DJ108" s="956"/>
      <c r="DK108" s="956"/>
      <c r="DL108" s="956"/>
      <c r="DM108" s="956"/>
      <c r="DN108" s="956"/>
      <c r="DO108" s="956"/>
      <c r="DP108" s="956"/>
      <c r="DQ108" s="956"/>
      <c r="DR108" s="956"/>
      <c r="DS108" s="956"/>
      <c r="DT108" s="956"/>
      <c r="DU108" s="956"/>
      <c r="DV108" s="956"/>
      <c r="DW108" s="956"/>
      <c r="DX108" s="956"/>
      <c r="DY108" s="956"/>
      <c r="DZ108" s="957"/>
    </row>
    <row r="109" spans="1:131" s="224" customFormat="1" ht="26.25" customHeight="1" x14ac:dyDescent="0.2">
      <c r="A109" s="908" t="s">
        <v>426</v>
      </c>
      <c r="B109" s="909"/>
      <c r="C109" s="909"/>
      <c r="D109" s="909"/>
      <c r="E109" s="909"/>
      <c r="F109" s="909"/>
      <c r="G109" s="909"/>
      <c r="H109" s="909"/>
      <c r="I109" s="909"/>
      <c r="J109" s="909"/>
      <c r="K109" s="909"/>
      <c r="L109" s="909"/>
      <c r="M109" s="909"/>
      <c r="N109" s="909"/>
      <c r="O109" s="909"/>
      <c r="P109" s="909"/>
      <c r="Q109" s="909"/>
      <c r="R109" s="909"/>
      <c r="S109" s="909"/>
      <c r="T109" s="909"/>
      <c r="U109" s="909"/>
      <c r="V109" s="909"/>
      <c r="W109" s="909"/>
      <c r="X109" s="909"/>
      <c r="Y109" s="909"/>
      <c r="Z109" s="910"/>
      <c r="AA109" s="911" t="s">
        <v>427</v>
      </c>
      <c r="AB109" s="909"/>
      <c r="AC109" s="909"/>
      <c r="AD109" s="909"/>
      <c r="AE109" s="910"/>
      <c r="AF109" s="911" t="s">
        <v>428</v>
      </c>
      <c r="AG109" s="909"/>
      <c r="AH109" s="909"/>
      <c r="AI109" s="909"/>
      <c r="AJ109" s="910"/>
      <c r="AK109" s="911" t="s">
        <v>305</v>
      </c>
      <c r="AL109" s="909"/>
      <c r="AM109" s="909"/>
      <c r="AN109" s="909"/>
      <c r="AO109" s="910"/>
      <c r="AP109" s="911" t="s">
        <v>429</v>
      </c>
      <c r="AQ109" s="909"/>
      <c r="AR109" s="909"/>
      <c r="AS109" s="909"/>
      <c r="AT109" s="942"/>
      <c r="AU109" s="908" t="s">
        <v>426</v>
      </c>
      <c r="AV109" s="909"/>
      <c r="AW109" s="909"/>
      <c r="AX109" s="909"/>
      <c r="AY109" s="909"/>
      <c r="AZ109" s="909"/>
      <c r="BA109" s="909"/>
      <c r="BB109" s="909"/>
      <c r="BC109" s="909"/>
      <c r="BD109" s="909"/>
      <c r="BE109" s="909"/>
      <c r="BF109" s="909"/>
      <c r="BG109" s="909"/>
      <c r="BH109" s="909"/>
      <c r="BI109" s="909"/>
      <c r="BJ109" s="909"/>
      <c r="BK109" s="909"/>
      <c r="BL109" s="909"/>
      <c r="BM109" s="909"/>
      <c r="BN109" s="909"/>
      <c r="BO109" s="909"/>
      <c r="BP109" s="910"/>
      <c r="BQ109" s="911" t="s">
        <v>427</v>
      </c>
      <c r="BR109" s="909"/>
      <c r="BS109" s="909"/>
      <c r="BT109" s="909"/>
      <c r="BU109" s="910"/>
      <c r="BV109" s="911" t="s">
        <v>428</v>
      </c>
      <c r="BW109" s="909"/>
      <c r="BX109" s="909"/>
      <c r="BY109" s="909"/>
      <c r="BZ109" s="910"/>
      <c r="CA109" s="911" t="s">
        <v>305</v>
      </c>
      <c r="CB109" s="909"/>
      <c r="CC109" s="909"/>
      <c r="CD109" s="909"/>
      <c r="CE109" s="910"/>
      <c r="CF109" s="949" t="s">
        <v>429</v>
      </c>
      <c r="CG109" s="949"/>
      <c r="CH109" s="949"/>
      <c r="CI109" s="949"/>
      <c r="CJ109" s="949"/>
      <c r="CK109" s="911" t="s">
        <v>430</v>
      </c>
      <c r="CL109" s="909"/>
      <c r="CM109" s="909"/>
      <c r="CN109" s="909"/>
      <c r="CO109" s="909"/>
      <c r="CP109" s="909"/>
      <c r="CQ109" s="909"/>
      <c r="CR109" s="909"/>
      <c r="CS109" s="909"/>
      <c r="CT109" s="909"/>
      <c r="CU109" s="909"/>
      <c r="CV109" s="909"/>
      <c r="CW109" s="909"/>
      <c r="CX109" s="909"/>
      <c r="CY109" s="909"/>
      <c r="CZ109" s="909"/>
      <c r="DA109" s="909"/>
      <c r="DB109" s="909"/>
      <c r="DC109" s="909"/>
      <c r="DD109" s="909"/>
      <c r="DE109" s="909"/>
      <c r="DF109" s="910"/>
      <c r="DG109" s="911" t="s">
        <v>427</v>
      </c>
      <c r="DH109" s="909"/>
      <c r="DI109" s="909"/>
      <c r="DJ109" s="909"/>
      <c r="DK109" s="910"/>
      <c r="DL109" s="911" t="s">
        <v>428</v>
      </c>
      <c r="DM109" s="909"/>
      <c r="DN109" s="909"/>
      <c r="DO109" s="909"/>
      <c r="DP109" s="910"/>
      <c r="DQ109" s="911" t="s">
        <v>305</v>
      </c>
      <c r="DR109" s="909"/>
      <c r="DS109" s="909"/>
      <c r="DT109" s="909"/>
      <c r="DU109" s="910"/>
      <c r="DV109" s="911" t="s">
        <v>429</v>
      </c>
      <c r="DW109" s="909"/>
      <c r="DX109" s="909"/>
      <c r="DY109" s="909"/>
      <c r="DZ109" s="942"/>
    </row>
    <row r="110" spans="1:131" s="224" customFormat="1" ht="26.25" customHeight="1" x14ac:dyDescent="0.2">
      <c r="A110" s="820" t="s">
        <v>431</v>
      </c>
      <c r="B110" s="821"/>
      <c r="C110" s="821"/>
      <c r="D110" s="821"/>
      <c r="E110" s="821"/>
      <c r="F110" s="821"/>
      <c r="G110" s="821"/>
      <c r="H110" s="821"/>
      <c r="I110" s="821"/>
      <c r="J110" s="821"/>
      <c r="K110" s="821"/>
      <c r="L110" s="821"/>
      <c r="M110" s="821"/>
      <c r="N110" s="821"/>
      <c r="O110" s="821"/>
      <c r="P110" s="821"/>
      <c r="Q110" s="821"/>
      <c r="R110" s="821"/>
      <c r="S110" s="821"/>
      <c r="T110" s="821"/>
      <c r="U110" s="821"/>
      <c r="V110" s="821"/>
      <c r="W110" s="821"/>
      <c r="X110" s="821"/>
      <c r="Y110" s="821"/>
      <c r="Z110" s="822"/>
      <c r="AA110" s="901">
        <v>66388</v>
      </c>
      <c r="AB110" s="902"/>
      <c r="AC110" s="902"/>
      <c r="AD110" s="902"/>
      <c r="AE110" s="903"/>
      <c r="AF110" s="904">
        <v>67064</v>
      </c>
      <c r="AG110" s="902"/>
      <c r="AH110" s="902"/>
      <c r="AI110" s="902"/>
      <c r="AJ110" s="903"/>
      <c r="AK110" s="904">
        <v>66268</v>
      </c>
      <c r="AL110" s="902"/>
      <c r="AM110" s="902"/>
      <c r="AN110" s="902"/>
      <c r="AO110" s="903"/>
      <c r="AP110" s="905">
        <v>16.899999999999999</v>
      </c>
      <c r="AQ110" s="906"/>
      <c r="AR110" s="906"/>
      <c r="AS110" s="906"/>
      <c r="AT110" s="907"/>
      <c r="AU110" s="943" t="s">
        <v>74</v>
      </c>
      <c r="AV110" s="944"/>
      <c r="AW110" s="944"/>
      <c r="AX110" s="944"/>
      <c r="AY110" s="944"/>
      <c r="AZ110" s="873" t="s">
        <v>432</v>
      </c>
      <c r="BA110" s="821"/>
      <c r="BB110" s="821"/>
      <c r="BC110" s="821"/>
      <c r="BD110" s="821"/>
      <c r="BE110" s="821"/>
      <c r="BF110" s="821"/>
      <c r="BG110" s="821"/>
      <c r="BH110" s="821"/>
      <c r="BI110" s="821"/>
      <c r="BJ110" s="821"/>
      <c r="BK110" s="821"/>
      <c r="BL110" s="821"/>
      <c r="BM110" s="821"/>
      <c r="BN110" s="821"/>
      <c r="BO110" s="821"/>
      <c r="BP110" s="822"/>
      <c r="BQ110" s="874">
        <v>610001</v>
      </c>
      <c r="BR110" s="855"/>
      <c r="BS110" s="855"/>
      <c r="BT110" s="855"/>
      <c r="BU110" s="855"/>
      <c r="BV110" s="855">
        <v>557973</v>
      </c>
      <c r="BW110" s="855"/>
      <c r="BX110" s="855"/>
      <c r="BY110" s="855"/>
      <c r="BZ110" s="855"/>
      <c r="CA110" s="855">
        <v>496176</v>
      </c>
      <c r="CB110" s="855"/>
      <c r="CC110" s="855"/>
      <c r="CD110" s="855"/>
      <c r="CE110" s="855"/>
      <c r="CF110" s="879">
        <v>126.8</v>
      </c>
      <c r="CG110" s="880"/>
      <c r="CH110" s="880"/>
      <c r="CI110" s="880"/>
      <c r="CJ110" s="880"/>
      <c r="CK110" s="939" t="s">
        <v>433</v>
      </c>
      <c r="CL110" s="832"/>
      <c r="CM110" s="873" t="s">
        <v>434</v>
      </c>
      <c r="CN110" s="821"/>
      <c r="CO110" s="821"/>
      <c r="CP110" s="821"/>
      <c r="CQ110" s="821"/>
      <c r="CR110" s="821"/>
      <c r="CS110" s="821"/>
      <c r="CT110" s="821"/>
      <c r="CU110" s="821"/>
      <c r="CV110" s="821"/>
      <c r="CW110" s="821"/>
      <c r="CX110" s="821"/>
      <c r="CY110" s="821"/>
      <c r="CZ110" s="821"/>
      <c r="DA110" s="821"/>
      <c r="DB110" s="821"/>
      <c r="DC110" s="821"/>
      <c r="DD110" s="821"/>
      <c r="DE110" s="821"/>
      <c r="DF110" s="822"/>
      <c r="DG110" s="874" t="s">
        <v>435</v>
      </c>
      <c r="DH110" s="855"/>
      <c r="DI110" s="855"/>
      <c r="DJ110" s="855"/>
      <c r="DK110" s="855"/>
      <c r="DL110" s="855" t="s">
        <v>436</v>
      </c>
      <c r="DM110" s="855"/>
      <c r="DN110" s="855"/>
      <c r="DO110" s="855"/>
      <c r="DP110" s="855"/>
      <c r="DQ110" s="855" t="s">
        <v>436</v>
      </c>
      <c r="DR110" s="855"/>
      <c r="DS110" s="855"/>
      <c r="DT110" s="855"/>
      <c r="DU110" s="855"/>
      <c r="DV110" s="856" t="s">
        <v>144</v>
      </c>
      <c r="DW110" s="856"/>
      <c r="DX110" s="856"/>
      <c r="DY110" s="856"/>
      <c r="DZ110" s="857"/>
    </row>
    <row r="111" spans="1:131" s="224" customFormat="1" ht="26.25" customHeight="1" x14ac:dyDescent="0.2">
      <c r="A111" s="787" t="s">
        <v>437</v>
      </c>
      <c r="B111" s="788"/>
      <c r="C111" s="788"/>
      <c r="D111" s="788"/>
      <c r="E111" s="788"/>
      <c r="F111" s="788"/>
      <c r="G111" s="788"/>
      <c r="H111" s="788"/>
      <c r="I111" s="788"/>
      <c r="J111" s="788"/>
      <c r="K111" s="788"/>
      <c r="L111" s="788"/>
      <c r="M111" s="788"/>
      <c r="N111" s="788"/>
      <c r="O111" s="788"/>
      <c r="P111" s="788"/>
      <c r="Q111" s="788"/>
      <c r="R111" s="788"/>
      <c r="S111" s="788"/>
      <c r="T111" s="788"/>
      <c r="U111" s="788"/>
      <c r="V111" s="788"/>
      <c r="W111" s="788"/>
      <c r="X111" s="788"/>
      <c r="Y111" s="788"/>
      <c r="Z111" s="938"/>
      <c r="AA111" s="931" t="s">
        <v>435</v>
      </c>
      <c r="AB111" s="932"/>
      <c r="AC111" s="932"/>
      <c r="AD111" s="932"/>
      <c r="AE111" s="933"/>
      <c r="AF111" s="934" t="s">
        <v>435</v>
      </c>
      <c r="AG111" s="932"/>
      <c r="AH111" s="932"/>
      <c r="AI111" s="932"/>
      <c r="AJ111" s="933"/>
      <c r="AK111" s="934" t="s">
        <v>438</v>
      </c>
      <c r="AL111" s="932"/>
      <c r="AM111" s="932"/>
      <c r="AN111" s="932"/>
      <c r="AO111" s="933"/>
      <c r="AP111" s="935" t="s">
        <v>144</v>
      </c>
      <c r="AQ111" s="936"/>
      <c r="AR111" s="936"/>
      <c r="AS111" s="936"/>
      <c r="AT111" s="937"/>
      <c r="AU111" s="945"/>
      <c r="AV111" s="946"/>
      <c r="AW111" s="946"/>
      <c r="AX111" s="946"/>
      <c r="AY111" s="946"/>
      <c r="AZ111" s="828" t="s">
        <v>439</v>
      </c>
      <c r="BA111" s="765"/>
      <c r="BB111" s="765"/>
      <c r="BC111" s="765"/>
      <c r="BD111" s="765"/>
      <c r="BE111" s="765"/>
      <c r="BF111" s="765"/>
      <c r="BG111" s="765"/>
      <c r="BH111" s="765"/>
      <c r="BI111" s="765"/>
      <c r="BJ111" s="765"/>
      <c r="BK111" s="765"/>
      <c r="BL111" s="765"/>
      <c r="BM111" s="765"/>
      <c r="BN111" s="765"/>
      <c r="BO111" s="765"/>
      <c r="BP111" s="766"/>
      <c r="BQ111" s="829" t="s">
        <v>435</v>
      </c>
      <c r="BR111" s="830"/>
      <c r="BS111" s="830"/>
      <c r="BT111" s="830"/>
      <c r="BU111" s="830"/>
      <c r="BV111" s="830" t="s">
        <v>435</v>
      </c>
      <c r="BW111" s="830"/>
      <c r="BX111" s="830"/>
      <c r="BY111" s="830"/>
      <c r="BZ111" s="830"/>
      <c r="CA111" s="830" t="s">
        <v>144</v>
      </c>
      <c r="CB111" s="830"/>
      <c r="CC111" s="830"/>
      <c r="CD111" s="830"/>
      <c r="CE111" s="830"/>
      <c r="CF111" s="888" t="s">
        <v>144</v>
      </c>
      <c r="CG111" s="889"/>
      <c r="CH111" s="889"/>
      <c r="CI111" s="889"/>
      <c r="CJ111" s="889"/>
      <c r="CK111" s="940"/>
      <c r="CL111" s="834"/>
      <c r="CM111" s="828" t="s">
        <v>440</v>
      </c>
      <c r="CN111" s="765"/>
      <c r="CO111" s="765"/>
      <c r="CP111" s="765"/>
      <c r="CQ111" s="765"/>
      <c r="CR111" s="765"/>
      <c r="CS111" s="765"/>
      <c r="CT111" s="765"/>
      <c r="CU111" s="765"/>
      <c r="CV111" s="765"/>
      <c r="CW111" s="765"/>
      <c r="CX111" s="765"/>
      <c r="CY111" s="765"/>
      <c r="CZ111" s="765"/>
      <c r="DA111" s="765"/>
      <c r="DB111" s="765"/>
      <c r="DC111" s="765"/>
      <c r="DD111" s="765"/>
      <c r="DE111" s="765"/>
      <c r="DF111" s="766"/>
      <c r="DG111" s="829" t="s">
        <v>435</v>
      </c>
      <c r="DH111" s="830"/>
      <c r="DI111" s="830"/>
      <c r="DJ111" s="830"/>
      <c r="DK111" s="830"/>
      <c r="DL111" s="830" t="s">
        <v>435</v>
      </c>
      <c r="DM111" s="830"/>
      <c r="DN111" s="830"/>
      <c r="DO111" s="830"/>
      <c r="DP111" s="830"/>
      <c r="DQ111" s="830" t="s">
        <v>435</v>
      </c>
      <c r="DR111" s="830"/>
      <c r="DS111" s="830"/>
      <c r="DT111" s="830"/>
      <c r="DU111" s="830"/>
      <c r="DV111" s="807" t="s">
        <v>441</v>
      </c>
      <c r="DW111" s="807"/>
      <c r="DX111" s="807"/>
      <c r="DY111" s="807"/>
      <c r="DZ111" s="808"/>
    </row>
    <row r="112" spans="1:131" s="224" customFormat="1" ht="26.25" customHeight="1" x14ac:dyDescent="0.2">
      <c r="A112" s="925" t="s">
        <v>442</v>
      </c>
      <c r="B112" s="926"/>
      <c r="C112" s="765" t="s">
        <v>443</v>
      </c>
      <c r="D112" s="765"/>
      <c r="E112" s="765"/>
      <c r="F112" s="765"/>
      <c r="G112" s="765"/>
      <c r="H112" s="765"/>
      <c r="I112" s="765"/>
      <c r="J112" s="765"/>
      <c r="K112" s="765"/>
      <c r="L112" s="765"/>
      <c r="M112" s="765"/>
      <c r="N112" s="765"/>
      <c r="O112" s="765"/>
      <c r="P112" s="765"/>
      <c r="Q112" s="765"/>
      <c r="R112" s="765"/>
      <c r="S112" s="765"/>
      <c r="T112" s="765"/>
      <c r="U112" s="765"/>
      <c r="V112" s="765"/>
      <c r="W112" s="765"/>
      <c r="X112" s="765"/>
      <c r="Y112" s="765"/>
      <c r="Z112" s="766"/>
      <c r="AA112" s="792" t="s">
        <v>441</v>
      </c>
      <c r="AB112" s="793"/>
      <c r="AC112" s="793"/>
      <c r="AD112" s="793"/>
      <c r="AE112" s="794"/>
      <c r="AF112" s="795" t="s">
        <v>435</v>
      </c>
      <c r="AG112" s="793"/>
      <c r="AH112" s="793"/>
      <c r="AI112" s="793"/>
      <c r="AJ112" s="794"/>
      <c r="AK112" s="795" t="s">
        <v>444</v>
      </c>
      <c r="AL112" s="793"/>
      <c r="AM112" s="793"/>
      <c r="AN112" s="793"/>
      <c r="AO112" s="794"/>
      <c r="AP112" s="837" t="s">
        <v>435</v>
      </c>
      <c r="AQ112" s="838"/>
      <c r="AR112" s="838"/>
      <c r="AS112" s="838"/>
      <c r="AT112" s="839"/>
      <c r="AU112" s="945"/>
      <c r="AV112" s="946"/>
      <c r="AW112" s="946"/>
      <c r="AX112" s="946"/>
      <c r="AY112" s="946"/>
      <c r="AZ112" s="828" t="s">
        <v>445</v>
      </c>
      <c r="BA112" s="765"/>
      <c r="BB112" s="765"/>
      <c r="BC112" s="765"/>
      <c r="BD112" s="765"/>
      <c r="BE112" s="765"/>
      <c r="BF112" s="765"/>
      <c r="BG112" s="765"/>
      <c r="BH112" s="765"/>
      <c r="BI112" s="765"/>
      <c r="BJ112" s="765"/>
      <c r="BK112" s="765"/>
      <c r="BL112" s="765"/>
      <c r="BM112" s="765"/>
      <c r="BN112" s="765"/>
      <c r="BO112" s="765"/>
      <c r="BP112" s="766"/>
      <c r="BQ112" s="829">
        <v>16585</v>
      </c>
      <c r="BR112" s="830"/>
      <c r="BS112" s="830"/>
      <c r="BT112" s="830"/>
      <c r="BU112" s="830"/>
      <c r="BV112" s="830">
        <v>15169</v>
      </c>
      <c r="BW112" s="830"/>
      <c r="BX112" s="830"/>
      <c r="BY112" s="830"/>
      <c r="BZ112" s="830"/>
      <c r="CA112" s="830">
        <v>14154</v>
      </c>
      <c r="CB112" s="830"/>
      <c r="CC112" s="830"/>
      <c r="CD112" s="830"/>
      <c r="CE112" s="830"/>
      <c r="CF112" s="888">
        <v>3.6</v>
      </c>
      <c r="CG112" s="889"/>
      <c r="CH112" s="889"/>
      <c r="CI112" s="889"/>
      <c r="CJ112" s="889"/>
      <c r="CK112" s="940"/>
      <c r="CL112" s="834"/>
      <c r="CM112" s="828" t="s">
        <v>446</v>
      </c>
      <c r="CN112" s="765"/>
      <c r="CO112" s="765"/>
      <c r="CP112" s="765"/>
      <c r="CQ112" s="765"/>
      <c r="CR112" s="765"/>
      <c r="CS112" s="765"/>
      <c r="CT112" s="765"/>
      <c r="CU112" s="765"/>
      <c r="CV112" s="765"/>
      <c r="CW112" s="765"/>
      <c r="CX112" s="765"/>
      <c r="CY112" s="765"/>
      <c r="CZ112" s="765"/>
      <c r="DA112" s="765"/>
      <c r="DB112" s="765"/>
      <c r="DC112" s="765"/>
      <c r="DD112" s="765"/>
      <c r="DE112" s="765"/>
      <c r="DF112" s="766"/>
      <c r="DG112" s="829" t="s">
        <v>441</v>
      </c>
      <c r="DH112" s="830"/>
      <c r="DI112" s="830"/>
      <c r="DJ112" s="830"/>
      <c r="DK112" s="830"/>
      <c r="DL112" s="830" t="s">
        <v>144</v>
      </c>
      <c r="DM112" s="830"/>
      <c r="DN112" s="830"/>
      <c r="DO112" s="830"/>
      <c r="DP112" s="830"/>
      <c r="DQ112" s="830" t="s">
        <v>144</v>
      </c>
      <c r="DR112" s="830"/>
      <c r="DS112" s="830"/>
      <c r="DT112" s="830"/>
      <c r="DU112" s="830"/>
      <c r="DV112" s="807" t="s">
        <v>447</v>
      </c>
      <c r="DW112" s="807"/>
      <c r="DX112" s="807"/>
      <c r="DY112" s="807"/>
      <c r="DZ112" s="808"/>
    </row>
    <row r="113" spans="1:130" s="224" customFormat="1" ht="26.25" customHeight="1" x14ac:dyDescent="0.2">
      <c r="A113" s="927"/>
      <c r="B113" s="928"/>
      <c r="C113" s="765" t="s">
        <v>448</v>
      </c>
      <c r="D113" s="765"/>
      <c r="E113" s="765"/>
      <c r="F113" s="765"/>
      <c r="G113" s="765"/>
      <c r="H113" s="765"/>
      <c r="I113" s="765"/>
      <c r="J113" s="765"/>
      <c r="K113" s="765"/>
      <c r="L113" s="765"/>
      <c r="M113" s="765"/>
      <c r="N113" s="765"/>
      <c r="O113" s="765"/>
      <c r="P113" s="765"/>
      <c r="Q113" s="765"/>
      <c r="R113" s="765"/>
      <c r="S113" s="765"/>
      <c r="T113" s="765"/>
      <c r="U113" s="765"/>
      <c r="V113" s="765"/>
      <c r="W113" s="765"/>
      <c r="X113" s="765"/>
      <c r="Y113" s="765"/>
      <c r="Z113" s="766"/>
      <c r="AA113" s="931">
        <v>2507</v>
      </c>
      <c r="AB113" s="932"/>
      <c r="AC113" s="932"/>
      <c r="AD113" s="932"/>
      <c r="AE113" s="933"/>
      <c r="AF113" s="934">
        <v>2384</v>
      </c>
      <c r="AG113" s="932"/>
      <c r="AH113" s="932"/>
      <c r="AI113" s="932"/>
      <c r="AJ113" s="933"/>
      <c r="AK113" s="934">
        <v>2172</v>
      </c>
      <c r="AL113" s="932"/>
      <c r="AM113" s="932"/>
      <c r="AN113" s="932"/>
      <c r="AO113" s="933"/>
      <c r="AP113" s="935">
        <v>0.6</v>
      </c>
      <c r="AQ113" s="936"/>
      <c r="AR113" s="936"/>
      <c r="AS113" s="936"/>
      <c r="AT113" s="937"/>
      <c r="AU113" s="945"/>
      <c r="AV113" s="946"/>
      <c r="AW113" s="946"/>
      <c r="AX113" s="946"/>
      <c r="AY113" s="946"/>
      <c r="AZ113" s="828" t="s">
        <v>449</v>
      </c>
      <c r="BA113" s="765"/>
      <c r="BB113" s="765"/>
      <c r="BC113" s="765"/>
      <c r="BD113" s="765"/>
      <c r="BE113" s="765"/>
      <c r="BF113" s="765"/>
      <c r="BG113" s="765"/>
      <c r="BH113" s="765"/>
      <c r="BI113" s="765"/>
      <c r="BJ113" s="765"/>
      <c r="BK113" s="765"/>
      <c r="BL113" s="765"/>
      <c r="BM113" s="765"/>
      <c r="BN113" s="765"/>
      <c r="BO113" s="765"/>
      <c r="BP113" s="766"/>
      <c r="BQ113" s="829">
        <v>23839</v>
      </c>
      <c r="BR113" s="830"/>
      <c r="BS113" s="830"/>
      <c r="BT113" s="830"/>
      <c r="BU113" s="830"/>
      <c r="BV113" s="830">
        <v>20096</v>
      </c>
      <c r="BW113" s="830"/>
      <c r="BX113" s="830"/>
      <c r="BY113" s="830"/>
      <c r="BZ113" s="830"/>
      <c r="CA113" s="830">
        <v>16771</v>
      </c>
      <c r="CB113" s="830"/>
      <c r="CC113" s="830"/>
      <c r="CD113" s="830"/>
      <c r="CE113" s="830"/>
      <c r="CF113" s="888">
        <v>4.3</v>
      </c>
      <c r="CG113" s="889"/>
      <c r="CH113" s="889"/>
      <c r="CI113" s="889"/>
      <c r="CJ113" s="889"/>
      <c r="CK113" s="940"/>
      <c r="CL113" s="834"/>
      <c r="CM113" s="828" t="s">
        <v>450</v>
      </c>
      <c r="CN113" s="765"/>
      <c r="CO113" s="765"/>
      <c r="CP113" s="765"/>
      <c r="CQ113" s="765"/>
      <c r="CR113" s="765"/>
      <c r="CS113" s="765"/>
      <c r="CT113" s="765"/>
      <c r="CU113" s="765"/>
      <c r="CV113" s="765"/>
      <c r="CW113" s="765"/>
      <c r="CX113" s="765"/>
      <c r="CY113" s="765"/>
      <c r="CZ113" s="765"/>
      <c r="DA113" s="765"/>
      <c r="DB113" s="765"/>
      <c r="DC113" s="765"/>
      <c r="DD113" s="765"/>
      <c r="DE113" s="765"/>
      <c r="DF113" s="766"/>
      <c r="DG113" s="792" t="s">
        <v>436</v>
      </c>
      <c r="DH113" s="793"/>
      <c r="DI113" s="793"/>
      <c r="DJ113" s="793"/>
      <c r="DK113" s="794"/>
      <c r="DL113" s="795" t="s">
        <v>451</v>
      </c>
      <c r="DM113" s="793"/>
      <c r="DN113" s="793"/>
      <c r="DO113" s="793"/>
      <c r="DP113" s="794"/>
      <c r="DQ113" s="795" t="s">
        <v>435</v>
      </c>
      <c r="DR113" s="793"/>
      <c r="DS113" s="793"/>
      <c r="DT113" s="793"/>
      <c r="DU113" s="794"/>
      <c r="DV113" s="837" t="s">
        <v>441</v>
      </c>
      <c r="DW113" s="838"/>
      <c r="DX113" s="838"/>
      <c r="DY113" s="838"/>
      <c r="DZ113" s="839"/>
    </row>
    <row r="114" spans="1:130" s="224" customFormat="1" ht="26.25" customHeight="1" x14ac:dyDescent="0.2">
      <c r="A114" s="927"/>
      <c r="B114" s="928"/>
      <c r="C114" s="765" t="s">
        <v>452</v>
      </c>
      <c r="D114" s="765"/>
      <c r="E114" s="765"/>
      <c r="F114" s="765"/>
      <c r="G114" s="765"/>
      <c r="H114" s="765"/>
      <c r="I114" s="765"/>
      <c r="J114" s="765"/>
      <c r="K114" s="765"/>
      <c r="L114" s="765"/>
      <c r="M114" s="765"/>
      <c r="N114" s="765"/>
      <c r="O114" s="765"/>
      <c r="P114" s="765"/>
      <c r="Q114" s="765"/>
      <c r="R114" s="765"/>
      <c r="S114" s="765"/>
      <c r="T114" s="765"/>
      <c r="U114" s="765"/>
      <c r="V114" s="765"/>
      <c r="W114" s="765"/>
      <c r="X114" s="765"/>
      <c r="Y114" s="765"/>
      <c r="Z114" s="766"/>
      <c r="AA114" s="792">
        <v>6322</v>
      </c>
      <c r="AB114" s="793"/>
      <c r="AC114" s="793"/>
      <c r="AD114" s="793"/>
      <c r="AE114" s="794"/>
      <c r="AF114" s="795">
        <v>3953</v>
      </c>
      <c r="AG114" s="793"/>
      <c r="AH114" s="793"/>
      <c r="AI114" s="793"/>
      <c r="AJ114" s="794"/>
      <c r="AK114" s="795">
        <v>4063</v>
      </c>
      <c r="AL114" s="793"/>
      <c r="AM114" s="793"/>
      <c r="AN114" s="793"/>
      <c r="AO114" s="794"/>
      <c r="AP114" s="837">
        <v>1</v>
      </c>
      <c r="AQ114" s="838"/>
      <c r="AR114" s="838"/>
      <c r="AS114" s="838"/>
      <c r="AT114" s="839"/>
      <c r="AU114" s="945"/>
      <c r="AV114" s="946"/>
      <c r="AW114" s="946"/>
      <c r="AX114" s="946"/>
      <c r="AY114" s="946"/>
      <c r="AZ114" s="828" t="s">
        <v>453</v>
      </c>
      <c r="BA114" s="765"/>
      <c r="BB114" s="765"/>
      <c r="BC114" s="765"/>
      <c r="BD114" s="765"/>
      <c r="BE114" s="765"/>
      <c r="BF114" s="765"/>
      <c r="BG114" s="765"/>
      <c r="BH114" s="765"/>
      <c r="BI114" s="765"/>
      <c r="BJ114" s="765"/>
      <c r="BK114" s="765"/>
      <c r="BL114" s="765"/>
      <c r="BM114" s="765"/>
      <c r="BN114" s="765"/>
      <c r="BO114" s="765"/>
      <c r="BP114" s="766"/>
      <c r="BQ114" s="829" t="s">
        <v>144</v>
      </c>
      <c r="BR114" s="830"/>
      <c r="BS114" s="830"/>
      <c r="BT114" s="830"/>
      <c r="BU114" s="830"/>
      <c r="BV114" s="830" t="s">
        <v>435</v>
      </c>
      <c r="BW114" s="830"/>
      <c r="BX114" s="830"/>
      <c r="BY114" s="830"/>
      <c r="BZ114" s="830"/>
      <c r="CA114" s="830" t="s">
        <v>441</v>
      </c>
      <c r="CB114" s="830"/>
      <c r="CC114" s="830"/>
      <c r="CD114" s="830"/>
      <c r="CE114" s="830"/>
      <c r="CF114" s="888" t="s">
        <v>441</v>
      </c>
      <c r="CG114" s="889"/>
      <c r="CH114" s="889"/>
      <c r="CI114" s="889"/>
      <c r="CJ114" s="889"/>
      <c r="CK114" s="940"/>
      <c r="CL114" s="834"/>
      <c r="CM114" s="828" t="s">
        <v>454</v>
      </c>
      <c r="CN114" s="765"/>
      <c r="CO114" s="765"/>
      <c r="CP114" s="765"/>
      <c r="CQ114" s="765"/>
      <c r="CR114" s="765"/>
      <c r="CS114" s="765"/>
      <c r="CT114" s="765"/>
      <c r="CU114" s="765"/>
      <c r="CV114" s="765"/>
      <c r="CW114" s="765"/>
      <c r="CX114" s="765"/>
      <c r="CY114" s="765"/>
      <c r="CZ114" s="765"/>
      <c r="DA114" s="765"/>
      <c r="DB114" s="765"/>
      <c r="DC114" s="765"/>
      <c r="DD114" s="765"/>
      <c r="DE114" s="765"/>
      <c r="DF114" s="766"/>
      <c r="DG114" s="792" t="s">
        <v>144</v>
      </c>
      <c r="DH114" s="793"/>
      <c r="DI114" s="793"/>
      <c r="DJ114" s="793"/>
      <c r="DK114" s="794"/>
      <c r="DL114" s="795" t="s">
        <v>435</v>
      </c>
      <c r="DM114" s="793"/>
      <c r="DN114" s="793"/>
      <c r="DO114" s="793"/>
      <c r="DP114" s="794"/>
      <c r="DQ114" s="795" t="s">
        <v>438</v>
      </c>
      <c r="DR114" s="793"/>
      <c r="DS114" s="793"/>
      <c r="DT114" s="793"/>
      <c r="DU114" s="794"/>
      <c r="DV114" s="837" t="s">
        <v>436</v>
      </c>
      <c r="DW114" s="838"/>
      <c r="DX114" s="838"/>
      <c r="DY114" s="838"/>
      <c r="DZ114" s="839"/>
    </row>
    <row r="115" spans="1:130" s="224" customFormat="1" ht="26.25" customHeight="1" x14ac:dyDescent="0.2">
      <c r="A115" s="927"/>
      <c r="B115" s="928"/>
      <c r="C115" s="765" t="s">
        <v>455</v>
      </c>
      <c r="D115" s="765"/>
      <c r="E115" s="765"/>
      <c r="F115" s="765"/>
      <c r="G115" s="765"/>
      <c r="H115" s="765"/>
      <c r="I115" s="765"/>
      <c r="J115" s="765"/>
      <c r="K115" s="765"/>
      <c r="L115" s="765"/>
      <c r="M115" s="765"/>
      <c r="N115" s="765"/>
      <c r="O115" s="765"/>
      <c r="P115" s="765"/>
      <c r="Q115" s="765"/>
      <c r="R115" s="765"/>
      <c r="S115" s="765"/>
      <c r="T115" s="765"/>
      <c r="U115" s="765"/>
      <c r="V115" s="765"/>
      <c r="W115" s="765"/>
      <c r="X115" s="765"/>
      <c r="Y115" s="765"/>
      <c r="Z115" s="766"/>
      <c r="AA115" s="931" t="s">
        <v>435</v>
      </c>
      <c r="AB115" s="932"/>
      <c r="AC115" s="932"/>
      <c r="AD115" s="932"/>
      <c r="AE115" s="933"/>
      <c r="AF115" s="934" t="s">
        <v>447</v>
      </c>
      <c r="AG115" s="932"/>
      <c r="AH115" s="932"/>
      <c r="AI115" s="932"/>
      <c r="AJ115" s="933"/>
      <c r="AK115" s="934" t="s">
        <v>435</v>
      </c>
      <c r="AL115" s="932"/>
      <c r="AM115" s="932"/>
      <c r="AN115" s="932"/>
      <c r="AO115" s="933"/>
      <c r="AP115" s="935" t="s">
        <v>435</v>
      </c>
      <c r="AQ115" s="936"/>
      <c r="AR115" s="936"/>
      <c r="AS115" s="936"/>
      <c r="AT115" s="937"/>
      <c r="AU115" s="945"/>
      <c r="AV115" s="946"/>
      <c r="AW115" s="946"/>
      <c r="AX115" s="946"/>
      <c r="AY115" s="946"/>
      <c r="AZ115" s="828" t="s">
        <v>456</v>
      </c>
      <c r="BA115" s="765"/>
      <c r="BB115" s="765"/>
      <c r="BC115" s="765"/>
      <c r="BD115" s="765"/>
      <c r="BE115" s="765"/>
      <c r="BF115" s="765"/>
      <c r="BG115" s="765"/>
      <c r="BH115" s="765"/>
      <c r="BI115" s="765"/>
      <c r="BJ115" s="765"/>
      <c r="BK115" s="765"/>
      <c r="BL115" s="765"/>
      <c r="BM115" s="765"/>
      <c r="BN115" s="765"/>
      <c r="BO115" s="765"/>
      <c r="BP115" s="766"/>
      <c r="BQ115" s="829" t="s">
        <v>447</v>
      </c>
      <c r="BR115" s="830"/>
      <c r="BS115" s="830"/>
      <c r="BT115" s="830"/>
      <c r="BU115" s="830"/>
      <c r="BV115" s="830" t="s">
        <v>435</v>
      </c>
      <c r="BW115" s="830"/>
      <c r="BX115" s="830"/>
      <c r="BY115" s="830"/>
      <c r="BZ115" s="830"/>
      <c r="CA115" s="830" t="s">
        <v>435</v>
      </c>
      <c r="CB115" s="830"/>
      <c r="CC115" s="830"/>
      <c r="CD115" s="830"/>
      <c r="CE115" s="830"/>
      <c r="CF115" s="888" t="s">
        <v>435</v>
      </c>
      <c r="CG115" s="889"/>
      <c r="CH115" s="889"/>
      <c r="CI115" s="889"/>
      <c r="CJ115" s="889"/>
      <c r="CK115" s="940"/>
      <c r="CL115" s="834"/>
      <c r="CM115" s="828" t="s">
        <v>457</v>
      </c>
      <c r="CN115" s="765"/>
      <c r="CO115" s="765"/>
      <c r="CP115" s="765"/>
      <c r="CQ115" s="765"/>
      <c r="CR115" s="765"/>
      <c r="CS115" s="765"/>
      <c r="CT115" s="765"/>
      <c r="CU115" s="765"/>
      <c r="CV115" s="765"/>
      <c r="CW115" s="765"/>
      <c r="CX115" s="765"/>
      <c r="CY115" s="765"/>
      <c r="CZ115" s="765"/>
      <c r="DA115" s="765"/>
      <c r="DB115" s="765"/>
      <c r="DC115" s="765"/>
      <c r="DD115" s="765"/>
      <c r="DE115" s="765"/>
      <c r="DF115" s="766"/>
      <c r="DG115" s="792" t="s">
        <v>435</v>
      </c>
      <c r="DH115" s="793"/>
      <c r="DI115" s="793"/>
      <c r="DJ115" s="793"/>
      <c r="DK115" s="794"/>
      <c r="DL115" s="795" t="s">
        <v>144</v>
      </c>
      <c r="DM115" s="793"/>
      <c r="DN115" s="793"/>
      <c r="DO115" s="793"/>
      <c r="DP115" s="794"/>
      <c r="DQ115" s="795" t="s">
        <v>441</v>
      </c>
      <c r="DR115" s="793"/>
      <c r="DS115" s="793"/>
      <c r="DT115" s="793"/>
      <c r="DU115" s="794"/>
      <c r="DV115" s="837" t="s">
        <v>435</v>
      </c>
      <c r="DW115" s="838"/>
      <c r="DX115" s="838"/>
      <c r="DY115" s="838"/>
      <c r="DZ115" s="839"/>
    </row>
    <row r="116" spans="1:130" s="224" customFormat="1" ht="26.25" customHeight="1" x14ac:dyDescent="0.2">
      <c r="A116" s="929"/>
      <c r="B116" s="930"/>
      <c r="C116" s="852" t="s">
        <v>458</v>
      </c>
      <c r="D116" s="852"/>
      <c r="E116" s="852"/>
      <c r="F116" s="852"/>
      <c r="G116" s="852"/>
      <c r="H116" s="852"/>
      <c r="I116" s="852"/>
      <c r="J116" s="852"/>
      <c r="K116" s="852"/>
      <c r="L116" s="852"/>
      <c r="M116" s="852"/>
      <c r="N116" s="852"/>
      <c r="O116" s="852"/>
      <c r="P116" s="852"/>
      <c r="Q116" s="852"/>
      <c r="R116" s="852"/>
      <c r="S116" s="852"/>
      <c r="T116" s="852"/>
      <c r="U116" s="852"/>
      <c r="V116" s="852"/>
      <c r="W116" s="852"/>
      <c r="X116" s="852"/>
      <c r="Y116" s="852"/>
      <c r="Z116" s="853"/>
      <c r="AA116" s="792" t="s">
        <v>435</v>
      </c>
      <c r="AB116" s="793"/>
      <c r="AC116" s="793"/>
      <c r="AD116" s="793"/>
      <c r="AE116" s="794"/>
      <c r="AF116" s="795" t="s">
        <v>435</v>
      </c>
      <c r="AG116" s="793"/>
      <c r="AH116" s="793"/>
      <c r="AI116" s="793"/>
      <c r="AJ116" s="794"/>
      <c r="AK116" s="795" t="s">
        <v>441</v>
      </c>
      <c r="AL116" s="793"/>
      <c r="AM116" s="793"/>
      <c r="AN116" s="793"/>
      <c r="AO116" s="794"/>
      <c r="AP116" s="837" t="s">
        <v>435</v>
      </c>
      <c r="AQ116" s="838"/>
      <c r="AR116" s="838"/>
      <c r="AS116" s="838"/>
      <c r="AT116" s="839"/>
      <c r="AU116" s="945"/>
      <c r="AV116" s="946"/>
      <c r="AW116" s="946"/>
      <c r="AX116" s="946"/>
      <c r="AY116" s="946"/>
      <c r="AZ116" s="922" t="s">
        <v>459</v>
      </c>
      <c r="BA116" s="923"/>
      <c r="BB116" s="923"/>
      <c r="BC116" s="923"/>
      <c r="BD116" s="923"/>
      <c r="BE116" s="923"/>
      <c r="BF116" s="923"/>
      <c r="BG116" s="923"/>
      <c r="BH116" s="923"/>
      <c r="BI116" s="923"/>
      <c r="BJ116" s="923"/>
      <c r="BK116" s="923"/>
      <c r="BL116" s="923"/>
      <c r="BM116" s="923"/>
      <c r="BN116" s="923"/>
      <c r="BO116" s="923"/>
      <c r="BP116" s="924"/>
      <c r="BQ116" s="829" t="s">
        <v>144</v>
      </c>
      <c r="BR116" s="830"/>
      <c r="BS116" s="830"/>
      <c r="BT116" s="830"/>
      <c r="BU116" s="830"/>
      <c r="BV116" s="830" t="s">
        <v>435</v>
      </c>
      <c r="BW116" s="830"/>
      <c r="BX116" s="830"/>
      <c r="BY116" s="830"/>
      <c r="BZ116" s="830"/>
      <c r="CA116" s="830" t="s">
        <v>444</v>
      </c>
      <c r="CB116" s="830"/>
      <c r="CC116" s="830"/>
      <c r="CD116" s="830"/>
      <c r="CE116" s="830"/>
      <c r="CF116" s="888" t="s">
        <v>144</v>
      </c>
      <c r="CG116" s="889"/>
      <c r="CH116" s="889"/>
      <c r="CI116" s="889"/>
      <c r="CJ116" s="889"/>
      <c r="CK116" s="940"/>
      <c r="CL116" s="834"/>
      <c r="CM116" s="828" t="s">
        <v>460</v>
      </c>
      <c r="CN116" s="765"/>
      <c r="CO116" s="765"/>
      <c r="CP116" s="765"/>
      <c r="CQ116" s="765"/>
      <c r="CR116" s="765"/>
      <c r="CS116" s="765"/>
      <c r="CT116" s="765"/>
      <c r="CU116" s="765"/>
      <c r="CV116" s="765"/>
      <c r="CW116" s="765"/>
      <c r="CX116" s="765"/>
      <c r="CY116" s="765"/>
      <c r="CZ116" s="765"/>
      <c r="DA116" s="765"/>
      <c r="DB116" s="765"/>
      <c r="DC116" s="765"/>
      <c r="DD116" s="765"/>
      <c r="DE116" s="765"/>
      <c r="DF116" s="766"/>
      <c r="DG116" s="792" t="s">
        <v>436</v>
      </c>
      <c r="DH116" s="793"/>
      <c r="DI116" s="793"/>
      <c r="DJ116" s="793"/>
      <c r="DK116" s="794"/>
      <c r="DL116" s="795" t="s">
        <v>436</v>
      </c>
      <c r="DM116" s="793"/>
      <c r="DN116" s="793"/>
      <c r="DO116" s="793"/>
      <c r="DP116" s="794"/>
      <c r="DQ116" s="795" t="s">
        <v>441</v>
      </c>
      <c r="DR116" s="793"/>
      <c r="DS116" s="793"/>
      <c r="DT116" s="793"/>
      <c r="DU116" s="794"/>
      <c r="DV116" s="837" t="s">
        <v>144</v>
      </c>
      <c r="DW116" s="838"/>
      <c r="DX116" s="838"/>
      <c r="DY116" s="838"/>
      <c r="DZ116" s="839"/>
    </row>
    <row r="117" spans="1:130" s="224" customFormat="1" ht="26.25" customHeight="1" x14ac:dyDescent="0.2">
      <c r="A117" s="908" t="s">
        <v>185</v>
      </c>
      <c r="B117" s="909"/>
      <c r="C117" s="909"/>
      <c r="D117" s="909"/>
      <c r="E117" s="909"/>
      <c r="F117" s="909"/>
      <c r="G117" s="909"/>
      <c r="H117" s="909"/>
      <c r="I117" s="909"/>
      <c r="J117" s="909"/>
      <c r="K117" s="909"/>
      <c r="L117" s="909"/>
      <c r="M117" s="909"/>
      <c r="N117" s="909"/>
      <c r="O117" s="909"/>
      <c r="P117" s="909"/>
      <c r="Q117" s="909"/>
      <c r="R117" s="909"/>
      <c r="S117" s="909"/>
      <c r="T117" s="909"/>
      <c r="U117" s="909"/>
      <c r="V117" s="909"/>
      <c r="W117" s="909"/>
      <c r="X117" s="909"/>
      <c r="Y117" s="890" t="s">
        <v>461</v>
      </c>
      <c r="Z117" s="910"/>
      <c r="AA117" s="915">
        <v>75217</v>
      </c>
      <c r="AB117" s="916"/>
      <c r="AC117" s="916"/>
      <c r="AD117" s="916"/>
      <c r="AE117" s="917"/>
      <c r="AF117" s="918">
        <v>73401</v>
      </c>
      <c r="AG117" s="916"/>
      <c r="AH117" s="916"/>
      <c r="AI117" s="916"/>
      <c r="AJ117" s="917"/>
      <c r="AK117" s="918">
        <v>72503</v>
      </c>
      <c r="AL117" s="916"/>
      <c r="AM117" s="916"/>
      <c r="AN117" s="916"/>
      <c r="AO117" s="917"/>
      <c r="AP117" s="919"/>
      <c r="AQ117" s="920"/>
      <c r="AR117" s="920"/>
      <c r="AS117" s="920"/>
      <c r="AT117" s="921"/>
      <c r="AU117" s="945"/>
      <c r="AV117" s="946"/>
      <c r="AW117" s="946"/>
      <c r="AX117" s="946"/>
      <c r="AY117" s="946"/>
      <c r="AZ117" s="876" t="s">
        <v>462</v>
      </c>
      <c r="BA117" s="877"/>
      <c r="BB117" s="877"/>
      <c r="BC117" s="877"/>
      <c r="BD117" s="877"/>
      <c r="BE117" s="877"/>
      <c r="BF117" s="877"/>
      <c r="BG117" s="877"/>
      <c r="BH117" s="877"/>
      <c r="BI117" s="877"/>
      <c r="BJ117" s="877"/>
      <c r="BK117" s="877"/>
      <c r="BL117" s="877"/>
      <c r="BM117" s="877"/>
      <c r="BN117" s="877"/>
      <c r="BO117" s="877"/>
      <c r="BP117" s="878"/>
      <c r="BQ117" s="829" t="s">
        <v>435</v>
      </c>
      <c r="BR117" s="830"/>
      <c r="BS117" s="830"/>
      <c r="BT117" s="830"/>
      <c r="BU117" s="830"/>
      <c r="BV117" s="830" t="s">
        <v>436</v>
      </c>
      <c r="BW117" s="830"/>
      <c r="BX117" s="830"/>
      <c r="BY117" s="830"/>
      <c r="BZ117" s="830"/>
      <c r="CA117" s="830" t="s">
        <v>436</v>
      </c>
      <c r="CB117" s="830"/>
      <c r="CC117" s="830"/>
      <c r="CD117" s="830"/>
      <c r="CE117" s="830"/>
      <c r="CF117" s="888" t="s">
        <v>144</v>
      </c>
      <c r="CG117" s="889"/>
      <c r="CH117" s="889"/>
      <c r="CI117" s="889"/>
      <c r="CJ117" s="889"/>
      <c r="CK117" s="940"/>
      <c r="CL117" s="834"/>
      <c r="CM117" s="828" t="s">
        <v>463</v>
      </c>
      <c r="CN117" s="765"/>
      <c r="CO117" s="765"/>
      <c r="CP117" s="765"/>
      <c r="CQ117" s="765"/>
      <c r="CR117" s="765"/>
      <c r="CS117" s="765"/>
      <c r="CT117" s="765"/>
      <c r="CU117" s="765"/>
      <c r="CV117" s="765"/>
      <c r="CW117" s="765"/>
      <c r="CX117" s="765"/>
      <c r="CY117" s="765"/>
      <c r="CZ117" s="765"/>
      <c r="DA117" s="765"/>
      <c r="DB117" s="765"/>
      <c r="DC117" s="765"/>
      <c r="DD117" s="765"/>
      <c r="DE117" s="765"/>
      <c r="DF117" s="766"/>
      <c r="DG117" s="792" t="s">
        <v>436</v>
      </c>
      <c r="DH117" s="793"/>
      <c r="DI117" s="793"/>
      <c r="DJ117" s="793"/>
      <c r="DK117" s="794"/>
      <c r="DL117" s="795" t="s">
        <v>144</v>
      </c>
      <c r="DM117" s="793"/>
      <c r="DN117" s="793"/>
      <c r="DO117" s="793"/>
      <c r="DP117" s="794"/>
      <c r="DQ117" s="795" t="s">
        <v>438</v>
      </c>
      <c r="DR117" s="793"/>
      <c r="DS117" s="793"/>
      <c r="DT117" s="793"/>
      <c r="DU117" s="794"/>
      <c r="DV117" s="837" t="s">
        <v>436</v>
      </c>
      <c r="DW117" s="838"/>
      <c r="DX117" s="838"/>
      <c r="DY117" s="838"/>
      <c r="DZ117" s="839"/>
    </row>
    <row r="118" spans="1:130" s="224" customFormat="1" ht="26.25" customHeight="1" x14ac:dyDescent="0.2">
      <c r="A118" s="908" t="s">
        <v>430</v>
      </c>
      <c r="B118" s="909"/>
      <c r="C118" s="909"/>
      <c r="D118" s="909"/>
      <c r="E118" s="909"/>
      <c r="F118" s="909"/>
      <c r="G118" s="909"/>
      <c r="H118" s="909"/>
      <c r="I118" s="909"/>
      <c r="J118" s="909"/>
      <c r="K118" s="909"/>
      <c r="L118" s="909"/>
      <c r="M118" s="909"/>
      <c r="N118" s="909"/>
      <c r="O118" s="909"/>
      <c r="P118" s="909"/>
      <c r="Q118" s="909"/>
      <c r="R118" s="909"/>
      <c r="S118" s="909"/>
      <c r="T118" s="909"/>
      <c r="U118" s="909"/>
      <c r="V118" s="909"/>
      <c r="W118" s="909"/>
      <c r="X118" s="909"/>
      <c r="Y118" s="909"/>
      <c r="Z118" s="910"/>
      <c r="AA118" s="911" t="s">
        <v>427</v>
      </c>
      <c r="AB118" s="909"/>
      <c r="AC118" s="909"/>
      <c r="AD118" s="909"/>
      <c r="AE118" s="910"/>
      <c r="AF118" s="911" t="s">
        <v>428</v>
      </c>
      <c r="AG118" s="909"/>
      <c r="AH118" s="909"/>
      <c r="AI118" s="909"/>
      <c r="AJ118" s="910"/>
      <c r="AK118" s="911" t="s">
        <v>305</v>
      </c>
      <c r="AL118" s="909"/>
      <c r="AM118" s="909"/>
      <c r="AN118" s="909"/>
      <c r="AO118" s="910"/>
      <c r="AP118" s="912" t="s">
        <v>429</v>
      </c>
      <c r="AQ118" s="913"/>
      <c r="AR118" s="913"/>
      <c r="AS118" s="913"/>
      <c r="AT118" s="914"/>
      <c r="AU118" s="945"/>
      <c r="AV118" s="946"/>
      <c r="AW118" s="946"/>
      <c r="AX118" s="946"/>
      <c r="AY118" s="946"/>
      <c r="AZ118" s="851" t="s">
        <v>464</v>
      </c>
      <c r="BA118" s="852"/>
      <c r="BB118" s="852"/>
      <c r="BC118" s="852"/>
      <c r="BD118" s="852"/>
      <c r="BE118" s="852"/>
      <c r="BF118" s="852"/>
      <c r="BG118" s="852"/>
      <c r="BH118" s="852"/>
      <c r="BI118" s="852"/>
      <c r="BJ118" s="852"/>
      <c r="BK118" s="852"/>
      <c r="BL118" s="852"/>
      <c r="BM118" s="852"/>
      <c r="BN118" s="852"/>
      <c r="BO118" s="852"/>
      <c r="BP118" s="853"/>
      <c r="BQ118" s="892" t="s">
        <v>435</v>
      </c>
      <c r="BR118" s="858"/>
      <c r="BS118" s="858"/>
      <c r="BT118" s="858"/>
      <c r="BU118" s="858"/>
      <c r="BV118" s="858" t="s">
        <v>435</v>
      </c>
      <c r="BW118" s="858"/>
      <c r="BX118" s="858"/>
      <c r="BY118" s="858"/>
      <c r="BZ118" s="858"/>
      <c r="CA118" s="858" t="s">
        <v>435</v>
      </c>
      <c r="CB118" s="858"/>
      <c r="CC118" s="858"/>
      <c r="CD118" s="858"/>
      <c r="CE118" s="858"/>
      <c r="CF118" s="888" t="s">
        <v>436</v>
      </c>
      <c r="CG118" s="889"/>
      <c r="CH118" s="889"/>
      <c r="CI118" s="889"/>
      <c r="CJ118" s="889"/>
      <c r="CK118" s="940"/>
      <c r="CL118" s="834"/>
      <c r="CM118" s="828" t="s">
        <v>465</v>
      </c>
      <c r="CN118" s="765"/>
      <c r="CO118" s="765"/>
      <c r="CP118" s="765"/>
      <c r="CQ118" s="765"/>
      <c r="CR118" s="765"/>
      <c r="CS118" s="765"/>
      <c r="CT118" s="765"/>
      <c r="CU118" s="765"/>
      <c r="CV118" s="765"/>
      <c r="CW118" s="765"/>
      <c r="CX118" s="765"/>
      <c r="CY118" s="765"/>
      <c r="CZ118" s="765"/>
      <c r="DA118" s="765"/>
      <c r="DB118" s="765"/>
      <c r="DC118" s="765"/>
      <c r="DD118" s="765"/>
      <c r="DE118" s="765"/>
      <c r="DF118" s="766"/>
      <c r="DG118" s="792" t="s">
        <v>436</v>
      </c>
      <c r="DH118" s="793"/>
      <c r="DI118" s="793"/>
      <c r="DJ118" s="793"/>
      <c r="DK118" s="794"/>
      <c r="DL118" s="795" t="s">
        <v>436</v>
      </c>
      <c r="DM118" s="793"/>
      <c r="DN118" s="793"/>
      <c r="DO118" s="793"/>
      <c r="DP118" s="794"/>
      <c r="DQ118" s="795" t="s">
        <v>435</v>
      </c>
      <c r="DR118" s="793"/>
      <c r="DS118" s="793"/>
      <c r="DT118" s="793"/>
      <c r="DU118" s="794"/>
      <c r="DV118" s="837" t="s">
        <v>435</v>
      </c>
      <c r="DW118" s="838"/>
      <c r="DX118" s="838"/>
      <c r="DY118" s="838"/>
      <c r="DZ118" s="839"/>
    </row>
    <row r="119" spans="1:130" s="224" customFormat="1" ht="26.25" customHeight="1" x14ac:dyDescent="0.2">
      <c r="A119" s="831" t="s">
        <v>433</v>
      </c>
      <c r="B119" s="832"/>
      <c r="C119" s="873" t="s">
        <v>434</v>
      </c>
      <c r="D119" s="821"/>
      <c r="E119" s="821"/>
      <c r="F119" s="821"/>
      <c r="G119" s="821"/>
      <c r="H119" s="821"/>
      <c r="I119" s="821"/>
      <c r="J119" s="821"/>
      <c r="K119" s="821"/>
      <c r="L119" s="821"/>
      <c r="M119" s="821"/>
      <c r="N119" s="821"/>
      <c r="O119" s="821"/>
      <c r="P119" s="821"/>
      <c r="Q119" s="821"/>
      <c r="R119" s="821"/>
      <c r="S119" s="821"/>
      <c r="T119" s="821"/>
      <c r="U119" s="821"/>
      <c r="V119" s="821"/>
      <c r="W119" s="821"/>
      <c r="X119" s="821"/>
      <c r="Y119" s="821"/>
      <c r="Z119" s="822"/>
      <c r="AA119" s="901" t="s">
        <v>438</v>
      </c>
      <c r="AB119" s="902"/>
      <c r="AC119" s="902"/>
      <c r="AD119" s="902"/>
      <c r="AE119" s="903"/>
      <c r="AF119" s="904" t="s">
        <v>144</v>
      </c>
      <c r="AG119" s="902"/>
      <c r="AH119" s="902"/>
      <c r="AI119" s="902"/>
      <c r="AJ119" s="903"/>
      <c r="AK119" s="904" t="s">
        <v>436</v>
      </c>
      <c r="AL119" s="902"/>
      <c r="AM119" s="902"/>
      <c r="AN119" s="902"/>
      <c r="AO119" s="903"/>
      <c r="AP119" s="905" t="s">
        <v>144</v>
      </c>
      <c r="AQ119" s="906"/>
      <c r="AR119" s="906"/>
      <c r="AS119" s="906"/>
      <c r="AT119" s="907"/>
      <c r="AU119" s="947"/>
      <c r="AV119" s="948"/>
      <c r="AW119" s="948"/>
      <c r="AX119" s="948"/>
      <c r="AY119" s="948"/>
      <c r="AZ119" s="245" t="s">
        <v>185</v>
      </c>
      <c r="BA119" s="245"/>
      <c r="BB119" s="245"/>
      <c r="BC119" s="245"/>
      <c r="BD119" s="245"/>
      <c r="BE119" s="245"/>
      <c r="BF119" s="245"/>
      <c r="BG119" s="245"/>
      <c r="BH119" s="245"/>
      <c r="BI119" s="245"/>
      <c r="BJ119" s="245"/>
      <c r="BK119" s="245"/>
      <c r="BL119" s="245"/>
      <c r="BM119" s="245"/>
      <c r="BN119" s="245"/>
      <c r="BO119" s="890" t="s">
        <v>466</v>
      </c>
      <c r="BP119" s="891"/>
      <c r="BQ119" s="892">
        <v>650425</v>
      </c>
      <c r="BR119" s="858"/>
      <c r="BS119" s="858"/>
      <c r="BT119" s="858"/>
      <c r="BU119" s="858"/>
      <c r="BV119" s="858">
        <v>593238</v>
      </c>
      <c r="BW119" s="858"/>
      <c r="BX119" s="858"/>
      <c r="BY119" s="858"/>
      <c r="BZ119" s="858"/>
      <c r="CA119" s="858">
        <v>527101</v>
      </c>
      <c r="CB119" s="858"/>
      <c r="CC119" s="858"/>
      <c r="CD119" s="858"/>
      <c r="CE119" s="858"/>
      <c r="CF119" s="761"/>
      <c r="CG119" s="762"/>
      <c r="CH119" s="762"/>
      <c r="CI119" s="762"/>
      <c r="CJ119" s="847"/>
      <c r="CK119" s="941"/>
      <c r="CL119" s="836"/>
      <c r="CM119" s="851" t="s">
        <v>467</v>
      </c>
      <c r="CN119" s="852"/>
      <c r="CO119" s="852"/>
      <c r="CP119" s="852"/>
      <c r="CQ119" s="852"/>
      <c r="CR119" s="852"/>
      <c r="CS119" s="852"/>
      <c r="CT119" s="852"/>
      <c r="CU119" s="852"/>
      <c r="CV119" s="852"/>
      <c r="CW119" s="852"/>
      <c r="CX119" s="852"/>
      <c r="CY119" s="852"/>
      <c r="CZ119" s="852"/>
      <c r="DA119" s="852"/>
      <c r="DB119" s="852"/>
      <c r="DC119" s="852"/>
      <c r="DD119" s="852"/>
      <c r="DE119" s="852"/>
      <c r="DF119" s="853"/>
      <c r="DG119" s="776" t="s">
        <v>435</v>
      </c>
      <c r="DH119" s="777"/>
      <c r="DI119" s="777"/>
      <c r="DJ119" s="777"/>
      <c r="DK119" s="778"/>
      <c r="DL119" s="779" t="s">
        <v>436</v>
      </c>
      <c r="DM119" s="777"/>
      <c r="DN119" s="777"/>
      <c r="DO119" s="777"/>
      <c r="DP119" s="778"/>
      <c r="DQ119" s="779" t="s">
        <v>436</v>
      </c>
      <c r="DR119" s="777"/>
      <c r="DS119" s="777"/>
      <c r="DT119" s="777"/>
      <c r="DU119" s="778"/>
      <c r="DV119" s="861" t="s">
        <v>435</v>
      </c>
      <c r="DW119" s="862"/>
      <c r="DX119" s="862"/>
      <c r="DY119" s="862"/>
      <c r="DZ119" s="863"/>
    </row>
    <row r="120" spans="1:130" s="224" customFormat="1" ht="26.25" customHeight="1" x14ac:dyDescent="0.2">
      <c r="A120" s="833"/>
      <c r="B120" s="834"/>
      <c r="C120" s="828" t="s">
        <v>440</v>
      </c>
      <c r="D120" s="765"/>
      <c r="E120" s="765"/>
      <c r="F120" s="765"/>
      <c r="G120" s="765"/>
      <c r="H120" s="765"/>
      <c r="I120" s="765"/>
      <c r="J120" s="765"/>
      <c r="K120" s="765"/>
      <c r="L120" s="765"/>
      <c r="M120" s="765"/>
      <c r="N120" s="765"/>
      <c r="O120" s="765"/>
      <c r="P120" s="765"/>
      <c r="Q120" s="765"/>
      <c r="R120" s="765"/>
      <c r="S120" s="765"/>
      <c r="T120" s="765"/>
      <c r="U120" s="765"/>
      <c r="V120" s="765"/>
      <c r="W120" s="765"/>
      <c r="X120" s="765"/>
      <c r="Y120" s="765"/>
      <c r="Z120" s="766"/>
      <c r="AA120" s="792" t="s">
        <v>144</v>
      </c>
      <c r="AB120" s="793"/>
      <c r="AC120" s="793"/>
      <c r="AD120" s="793"/>
      <c r="AE120" s="794"/>
      <c r="AF120" s="795" t="s">
        <v>144</v>
      </c>
      <c r="AG120" s="793"/>
      <c r="AH120" s="793"/>
      <c r="AI120" s="793"/>
      <c r="AJ120" s="794"/>
      <c r="AK120" s="795" t="s">
        <v>436</v>
      </c>
      <c r="AL120" s="793"/>
      <c r="AM120" s="793"/>
      <c r="AN120" s="793"/>
      <c r="AO120" s="794"/>
      <c r="AP120" s="837" t="s">
        <v>438</v>
      </c>
      <c r="AQ120" s="838"/>
      <c r="AR120" s="838"/>
      <c r="AS120" s="838"/>
      <c r="AT120" s="839"/>
      <c r="AU120" s="893" t="s">
        <v>468</v>
      </c>
      <c r="AV120" s="894"/>
      <c r="AW120" s="894"/>
      <c r="AX120" s="894"/>
      <c r="AY120" s="895"/>
      <c r="AZ120" s="873" t="s">
        <v>469</v>
      </c>
      <c r="BA120" s="821"/>
      <c r="BB120" s="821"/>
      <c r="BC120" s="821"/>
      <c r="BD120" s="821"/>
      <c r="BE120" s="821"/>
      <c r="BF120" s="821"/>
      <c r="BG120" s="821"/>
      <c r="BH120" s="821"/>
      <c r="BI120" s="821"/>
      <c r="BJ120" s="821"/>
      <c r="BK120" s="821"/>
      <c r="BL120" s="821"/>
      <c r="BM120" s="821"/>
      <c r="BN120" s="821"/>
      <c r="BO120" s="821"/>
      <c r="BP120" s="822"/>
      <c r="BQ120" s="874">
        <v>2450197</v>
      </c>
      <c r="BR120" s="855"/>
      <c r="BS120" s="855"/>
      <c r="BT120" s="855"/>
      <c r="BU120" s="855"/>
      <c r="BV120" s="855">
        <v>2365011</v>
      </c>
      <c r="BW120" s="855"/>
      <c r="BX120" s="855"/>
      <c r="BY120" s="855"/>
      <c r="BZ120" s="855"/>
      <c r="CA120" s="855">
        <v>2495062</v>
      </c>
      <c r="CB120" s="855"/>
      <c r="CC120" s="855"/>
      <c r="CD120" s="855"/>
      <c r="CE120" s="855"/>
      <c r="CF120" s="879">
        <v>637.70000000000005</v>
      </c>
      <c r="CG120" s="880"/>
      <c r="CH120" s="880"/>
      <c r="CI120" s="880"/>
      <c r="CJ120" s="880"/>
      <c r="CK120" s="881" t="s">
        <v>470</v>
      </c>
      <c r="CL120" s="865"/>
      <c r="CM120" s="865"/>
      <c r="CN120" s="865"/>
      <c r="CO120" s="866"/>
      <c r="CP120" s="885" t="s">
        <v>471</v>
      </c>
      <c r="CQ120" s="886"/>
      <c r="CR120" s="886"/>
      <c r="CS120" s="886"/>
      <c r="CT120" s="886"/>
      <c r="CU120" s="886"/>
      <c r="CV120" s="886"/>
      <c r="CW120" s="886"/>
      <c r="CX120" s="886"/>
      <c r="CY120" s="886"/>
      <c r="CZ120" s="886"/>
      <c r="DA120" s="886"/>
      <c r="DB120" s="886"/>
      <c r="DC120" s="886"/>
      <c r="DD120" s="886"/>
      <c r="DE120" s="886"/>
      <c r="DF120" s="887"/>
      <c r="DG120" s="874">
        <v>16585</v>
      </c>
      <c r="DH120" s="855"/>
      <c r="DI120" s="855"/>
      <c r="DJ120" s="855"/>
      <c r="DK120" s="855"/>
      <c r="DL120" s="855">
        <v>15169</v>
      </c>
      <c r="DM120" s="855"/>
      <c r="DN120" s="855"/>
      <c r="DO120" s="855"/>
      <c r="DP120" s="855"/>
      <c r="DQ120" s="855">
        <v>14154</v>
      </c>
      <c r="DR120" s="855"/>
      <c r="DS120" s="855"/>
      <c r="DT120" s="855"/>
      <c r="DU120" s="855"/>
      <c r="DV120" s="856">
        <v>3.6</v>
      </c>
      <c r="DW120" s="856"/>
      <c r="DX120" s="856"/>
      <c r="DY120" s="856"/>
      <c r="DZ120" s="857"/>
    </row>
    <row r="121" spans="1:130" s="224" customFormat="1" ht="26.25" customHeight="1" x14ac:dyDescent="0.2">
      <c r="A121" s="833"/>
      <c r="B121" s="834"/>
      <c r="C121" s="876" t="s">
        <v>472</v>
      </c>
      <c r="D121" s="877"/>
      <c r="E121" s="877"/>
      <c r="F121" s="877"/>
      <c r="G121" s="877"/>
      <c r="H121" s="877"/>
      <c r="I121" s="877"/>
      <c r="J121" s="877"/>
      <c r="K121" s="877"/>
      <c r="L121" s="877"/>
      <c r="M121" s="877"/>
      <c r="N121" s="877"/>
      <c r="O121" s="877"/>
      <c r="P121" s="877"/>
      <c r="Q121" s="877"/>
      <c r="R121" s="877"/>
      <c r="S121" s="877"/>
      <c r="T121" s="877"/>
      <c r="U121" s="877"/>
      <c r="V121" s="877"/>
      <c r="W121" s="877"/>
      <c r="X121" s="877"/>
      <c r="Y121" s="877"/>
      <c r="Z121" s="878"/>
      <c r="AA121" s="792" t="s">
        <v>438</v>
      </c>
      <c r="AB121" s="793"/>
      <c r="AC121" s="793"/>
      <c r="AD121" s="793"/>
      <c r="AE121" s="794"/>
      <c r="AF121" s="795" t="s">
        <v>438</v>
      </c>
      <c r="AG121" s="793"/>
      <c r="AH121" s="793"/>
      <c r="AI121" s="793"/>
      <c r="AJ121" s="794"/>
      <c r="AK121" s="795" t="s">
        <v>435</v>
      </c>
      <c r="AL121" s="793"/>
      <c r="AM121" s="793"/>
      <c r="AN121" s="793"/>
      <c r="AO121" s="794"/>
      <c r="AP121" s="837" t="s">
        <v>436</v>
      </c>
      <c r="AQ121" s="838"/>
      <c r="AR121" s="838"/>
      <c r="AS121" s="838"/>
      <c r="AT121" s="839"/>
      <c r="AU121" s="896"/>
      <c r="AV121" s="897"/>
      <c r="AW121" s="897"/>
      <c r="AX121" s="897"/>
      <c r="AY121" s="898"/>
      <c r="AZ121" s="828" t="s">
        <v>473</v>
      </c>
      <c r="BA121" s="765"/>
      <c r="BB121" s="765"/>
      <c r="BC121" s="765"/>
      <c r="BD121" s="765"/>
      <c r="BE121" s="765"/>
      <c r="BF121" s="765"/>
      <c r="BG121" s="765"/>
      <c r="BH121" s="765"/>
      <c r="BI121" s="765"/>
      <c r="BJ121" s="765"/>
      <c r="BK121" s="765"/>
      <c r="BL121" s="765"/>
      <c r="BM121" s="765"/>
      <c r="BN121" s="765"/>
      <c r="BO121" s="765"/>
      <c r="BP121" s="766"/>
      <c r="BQ121" s="829">
        <v>9786</v>
      </c>
      <c r="BR121" s="830"/>
      <c r="BS121" s="830"/>
      <c r="BT121" s="830"/>
      <c r="BU121" s="830"/>
      <c r="BV121" s="830">
        <v>7898</v>
      </c>
      <c r="BW121" s="830"/>
      <c r="BX121" s="830"/>
      <c r="BY121" s="830"/>
      <c r="BZ121" s="830"/>
      <c r="CA121" s="830">
        <v>5976</v>
      </c>
      <c r="CB121" s="830"/>
      <c r="CC121" s="830"/>
      <c r="CD121" s="830"/>
      <c r="CE121" s="830"/>
      <c r="CF121" s="888">
        <v>1.5</v>
      </c>
      <c r="CG121" s="889"/>
      <c r="CH121" s="889"/>
      <c r="CI121" s="889"/>
      <c r="CJ121" s="889"/>
      <c r="CK121" s="882"/>
      <c r="CL121" s="868"/>
      <c r="CM121" s="868"/>
      <c r="CN121" s="868"/>
      <c r="CO121" s="869"/>
      <c r="CP121" s="848" t="s">
        <v>474</v>
      </c>
      <c r="CQ121" s="849"/>
      <c r="CR121" s="849"/>
      <c r="CS121" s="849"/>
      <c r="CT121" s="849"/>
      <c r="CU121" s="849"/>
      <c r="CV121" s="849"/>
      <c r="CW121" s="849"/>
      <c r="CX121" s="849"/>
      <c r="CY121" s="849"/>
      <c r="CZ121" s="849"/>
      <c r="DA121" s="849"/>
      <c r="DB121" s="849"/>
      <c r="DC121" s="849"/>
      <c r="DD121" s="849"/>
      <c r="DE121" s="849"/>
      <c r="DF121" s="850"/>
      <c r="DG121" s="829" t="s">
        <v>436</v>
      </c>
      <c r="DH121" s="830"/>
      <c r="DI121" s="830"/>
      <c r="DJ121" s="830"/>
      <c r="DK121" s="830"/>
      <c r="DL121" s="830" t="s">
        <v>435</v>
      </c>
      <c r="DM121" s="830"/>
      <c r="DN121" s="830"/>
      <c r="DO121" s="830"/>
      <c r="DP121" s="830"/>
      <c r="DQ121" s="830" t="s">
        <v>144</v>
      </c>
      <c r="DR121" s="830"/>
      <c r="DS121" s="830"/>
      <c r="DT121" s="830"/>
      <c r="DU121" s="830"/>
      <c r="DV121" s="807" t="s">
        <v>144</v>
      </c>
      <c r="DW121" s="807"/>
      <c r="DX121" s="807"/>
      <c r="DY121" s="807"/>
      <c r="DZ121" s="808"/>
    </row>
    <row r="122" spans="1:130" s="224" customFormat="1" ht="26.25" customHeight="1" x14ac:dyDescent="0.2">
      <c r="A122" s="833"/>
      <c r="B122" s="834"/>
      <c r="C122" s="828" t="s">
        <v>454</v>
      </c>
      <c r="D122" s="765"/>
      <c r="E122" s="765"/>
      <c r="F122" s="765"/>
      <c r="G122" s="765"/>
      <c r="H122" s="765"/>
      <c r="I122" s="765"/>
      <c r="J122" s="765"/>
      <c r="K122" s="765"/>
      <c r="L122" s="765"/>
      <c r="M122" s="765"/>
      <c r="N122" s="765"/>
      <c r="O122" s="765"/>
      <c r="P122" s="765"/>
      <c r="Q122" s="765"/>
      <c r="R122" s="765"/>
      <c r="S122" s="765"/>
      <c r="T122" s="765"/>
      <c r="U122" s="765"/>
      <c r="V122" s="765"/>
      <c r="W122" s="765"/>
      <c r="X122" s="765"/>
      <c r="Y122" s="765"/>
      <c r="Z122" s="766"/>
      <c r="AA122" s="792" t="s">
        <v>144</v>
      </c>
      <c r="AB122" s="793"/>
      <c r="AC122" s="793"/>
      <c r="AD122" s="793"/>
      <c r="AE122" s="794"/>
      <c r="AF122" s="795" t="s">
        <v>435</v>
      </c>
      <c r="AG122" s="793"/>
      <c r="AH122" s="793"/>
      <c r="AI122" s="793"/>
      <c r="AJ122" s="794"/>
      <c r="AK122" s="795" t="s">
        <v>435</v>
      </c>
      <c r="AL122" s="793"/>
      <c r="AM122" s="793"/>
      <c r="AN122" s="793"/>
      <c r="AO122" s="794"/>
      <c r="AP122" s="837" t="s">
        <v>438</v>
      </c>
      <c r="AQ122" s="838"/>
      <c r="AR122" s="838"/>
      <c r="AS122" s="838"/>
      <c r="AT122" s="839"/>
      <c r="AU122" s="896"/>
      <c r="AV122" s="897"/>
      <c r="AW122" s="897"/>
      <c r="AX122" s="897"/>
      <c r="AY122" s="898"/>
      <c r="AZ122" s="851" t="s">
        <v>475</v>
      </c>
      <c r="BA122" s="852"/>
      <c r="BB122" s="852"/>
      <c r="BC122" s="852"/>
      <c r="BD122" s="852"/>
      <c r="BE122" s="852"/>
      <c r="BF122" s="852"/>
      <c r="BG122" s="852"/>
      <c r="BH122" s="852"/>
      <c r="BI122" s="852"/>
      <c r="BJ122" s="852"/>
      <c r="BK122" s="852"/>
      <c r="BL122" s="852"/>
      <c r="BM122" s="852"/>
      <c r="BN122" s="852"/>
      <c r="BO122" s="852"/>
      <c r="BP122" s="853"/>
      <c r="BQ122" s="892">
        <v>498592</v>
      </c>
      <c r="BR122" s="858"/>
      <c r="BS122" s="858"/>
      <c r="BT122" s="858"/>
      <c r="BU122" s="858"/>
      <c r="BV122" s="858">
        <v>461550</v>
      </c>
      <c r="BW122" s="858"/>
      <c r="BX122" s="858"/>
      <c r="BY122" s="858"/>
      <c r="BZ122" s="858"/>
      <c r="CA122" s="858">
        <v>416357</v>
      </c>
      <c r="CB122" s="858"/>
      <c r="CC122" s="858"/>
      <c r="CD122" s="858"/>
      <c r="CE122" s="858"/>
      <c r="CF122" s="859">
        <v>106.4</v>
      </c>
      <c r="CG122" s="860"/>
      <c r="CH122" s="860"/>
      <c r="CI122" s="860"/>
      <c r="CJ122" s="860"/>
      <c r="CK122" s="882"/>
      <c r="CL122" s="868"/>
      <c r="CM122" s="868"/>
      <c r="CN122" s="868"/>
      <c r="CO122" s="869"/>
      <c r="CP122" s="848" t="s">
        <v>476</v>
      </c>
      <c r="CQ122" s="849"/>
      <c r="CR122" s="849"/>
      <c r="CS122" s="849"/>
      <c r="CT122" s="849"/>
      <c r="CU122" s="849"/>
      <c r="CV122" s="849"/>
      <c r="CW122" s="849"/>
      <c r="CX122" s="849"/>
      <c r="CY122" s="849"/>
      <c r="CZ122" s="849"/>
      <c r="DA122" s="849"/>
      <c r="DB122" s="849"/>
      <c r="DC122" s="849"/>
      <c r="DD122" s="849"/>
      <c r="DE122" s="849"/>
      <c r="DF122" s="850"/>
      <c r="DG122" s="829" t="s">
        <v>435</v>
      </c>
      <c r="DH122" s="830"/>
      <c r="DI122" s="830"/>
      <c r="DJ122" s="830"/>
      <c r="DK122" s="830"/>
      <c r="DL122" s="830" t="s">
        <v>438</v>
      </c>
      <c r="DM122" s="830"/>
      <c r="DN122" s="830"/>
      <c r="DO122" s="830"/>
      <c r="DP122" s="830"/>
      <c r="DQ122" s="830" t="s">
        <v>435</v>
      </c>
      <c r="DR122" s="830"/>
      <c r="DS122" s="830"/>
      <c r="DT122" s="830"/>
      <c r="DU122" s="830"/>
      <c r="DV122" s="807" t="s">
        <v>435</v>
      </c>
      <c r="DW122" s="807"/>
      <c r="DX122" s="807"/>
      <c r="DY122" s="807"/>
      <c r="DZ122" s="808"/>
    </row>
    <row r="123" spans="1:130" s="224" customFormat="1" ht="26.25" customHeight="1" x14ac:dyDescent="0.2">
      <c r="A123" s="833"/>
      <c r="B123" s="834"/>
      <c r="C123" s="828" t="s">
        <v>460</v>
      </c>
      <c r="D123" s="765"/>
      <c r="E123" s="765"/>
      <c r="F123" s="765"/>
      <c r="G123" s="765"/>
      <c r="H123" s="765"/>
      <c r="I123" s="765"/>
      <c r="J123" s="765"/>
      <c r="K123" s="765"/>
      <c r="L123" s="765"/>
      <c r="M123" s="765"/>
      <c r="N123" s="765"/>
      <c r="O123" s="765"/>
      <c r="P123" s="765"/>
      <c r="Q123" s="765"/>
      <c r="R123" s="765"/>
      <c r="S123" s="765"/>
      <c r="T123" s="765"/>
      <c r="U123" s="765"/>
      <c r="V123" s="765"/>
      <c r="W123" s="765"/>
      <c r="X123" s="765"/>
      <c r="Y123" s="765"/>
      <c r="Z123" s="766"/>
      <c r="AA123" s="792" t="s">
        <v>435</v>
      </c>
      <c r="AB123" s="793"/>
      <c r="AC123" s="793"/>
      <c r="AD123" s="793"/>
      <c r="AE123" s="794"/>
      <c r="AF123" s="795" t="s">
        <v>435</v>
      </c>
      <c r="AG123" s="793"/>
      <c r="AH123" s="793"/>
      <c r="AI123" s="793"/>
      <c r="AJ123" s="794"/>
      <c r="AK123" s="795" t="s">
        <v>435</v>
      </c>
      <c r="AL123" s="793"/>
      <c r="AM123" s="793"/>
      <c r="AN123" s="793"/>
      <c r="AO123" s="794"/>
      <c r="AP123" s="837" t="s">
        <v>435</v>
      </c>
      <c r="AQ123" s="838"/>
      <c r="AR123" s="838"/>
      <c r="AS123" s="838"/>
      <c r="AT123" s="839"/>
      <c r="AU123" s="899"/>
      <c r="AV123" s="900"/>
      <c r="AW123" s="900"/>
      <c r="AX123" s="900"/>
      <c r="AY123" s="900"/>
      <c r="AZ123" s="245" t="s">
        <v>185</v>
      </c>
      <c r="BA123" s="245"/>
      <c r="BB123" s="245"/>
      <c r="BC123" s="245"/>
      <c r="BD123" s="245"/>
      <c r="BE123" s="245"/>
      <c r="BF123" s="245"/>
      <c r="BG123" s="245"/>
      <c r="BH123" s="245"/>
      <c r="BI123" s="245"/>
      <c r="BJ123" s="245"/>
      <c r="BK123" s="245"/>
      <c r="BL123" s="245"/>
      <c r="BM123" s="245"/>
      <c r="BN123" s="245"/>
      <c r="BO123" s="890" t="s">
        <v>477</v>
      </c>
      <c r="BP123" s="891"/>
      <c r="BQ123" s="845">
        <v>2958575</v>
      </c>
      <c r="BR123" s="846"/>
      <c r="BS123" s="846"/>
      <c r="BT123" s="846"/>
      <c r="BU123" s="846"/>
      <c r="BV123" s="846">
        <v>2834459</v>
      </c>
      <c r="BW123" s="846"/>
      <c r="BX123" s="846"/>
      <c r="BY123" s="846"/>
      <c r="BZ123" s="846"/>
      <c r="CA123" s="846">
        <v>2917395</v>
      </c>
      <c r="CB123" s="846"/>
      <c r="CC123" s="846"/>
      <c r="CD123" s="846"/>
      <c r="CE123" s="846"/>
      <c r="CF123" s="761"/>
      <c r="CG123" s="762"/>
      <c r="CH123" s="762"/>
      <c r="CI123" s="762"/>
      <c r="CJ123" s="847"/>
      <c r="CK123" s="882"/>
      <c r="CL123" s="868"/>
      <c r="CM123" s="868"/>
      <c r="CN123" s="868"/>
      <c r="CO123" s="869"/>
      <c r="CP123" s="848" t="s">
        <v>478</v>
      </c>
      <c r="CQ123" s="849"/>
      <c r="CR123" s="849"/>
      <c r="CS123" s="849"/>
      <c r="CT123" s="849"/>
      <c r="CU123" s="849"/>
      <c r="CV123" s="849"/>
      <c r="CW123" s="849"/>
      <c r="CX123" s="849"/>
      <c r="CY123" s="849"/>
      <c r="CZ123" s="849"/>
      <c r="DA123" s="849"/>
      <c r="DB123" s="849"/>
      <c r="DC123" s="849"/>
      <c r="DD123" s="849"/>
      <c r="DE123" s="849"/>
      <c r="DF123" s="850"/>
      <c r="DG123" s="792" t="s">
        <v>144</v>
      </c>
      <c r="DH123" s="793"/>
      <c r="DI123" s="793"/>
      <c r="DJ123" s="793"/>
      <c r="DK123" s="794"/>
      <c r="DL123" s="795" t="s">
        <v>438</v>
      </c>
      <c r="DM123" s="793"/>
      <c r="DN123" s="793"/>
      <c r="DO123" s="793"/>
      <c r="DP123" s="794"/>
      <c r="DQ123" s="795" t="s">
        <v>438</v>
      </c>
      <c r="DR123" s="793"/>
      <c r="DS123" s="793"/>
      <c r="DT123" s="793"/>
      <c r="DU123" s="794"/>
      <c r="DV123" s="837" t="s">
        <v>438</v>
      </c>
      <c r="DW123" s="838"/>
      <c r="DX123" s="838"/>
      <c r="DY123" s="838"/>
      <c r="DZ123" s="839"/>
    </row>
    <row r="124" spans="1:130" s="224" customFormat="1" ht="26.25" customHeight="1" thickBot="1" x14ac:dyDescent="0.25">
      <c r="A124" s="833"/>
      <c r="B124" s="834"/>
      <c r="C124" s="828" t="s">
        <v>463</v>
      </c>
      <c r="D124" s="765"/>
      <c r="E124" s="765"/>
      <c r="F124" s="765"/>
      <c r="G124" s="765"/>
      <c r="H124" s="765"/>
      <c r="I124" s="765"/>
      <c r="J124" s="765"/>
      <c r="K124" s="765"/>
      <c r="L124" s="765"/>
      <c r="M124" s="765"/>
      <c r="N124" s="765"/>
      <c r="O124" s="765"/>
      <c r="P124" s="765"/>
      <c r="Q124" s="765"/>
      <c r="R124" s="765"/>
      <c r="S124" s="765"/>
      <c r="T124" s="765"/>
      <c r="U124" s="765"/>
      <c r="V124" s="765"/>
      <c r="W124" s="765"/>
      <c r="X124" s="765"/>
      <c r="Y124" s="765"/>
      <c r="Z124" s="766"/>
      <c r="AA124" s="792" t="s">
        <v>438</v>
      </c>
      <c r="AB124" s="793"/>
      <c r="AC124" s="793"/>
      <c r="AD124" s="793"/>
      <c r="AE124" s="794"/>
      <c r="AF124" s="795" t="s">
        <v>144</v>
      </c>
      <c r="AG124" s="793"/>
      <c r="AH124" s="793"/>
      <c r="AI124" s="793"/>
      <c r="AJ124" s="794"/>
      <c r="AK124" s="795" t="s">
        <v>438</v>
      </c>
      <c r="AL124" s="793"/>
      <c r="AM124" s="793"/>
      <c r="AN124" s="793"/>
      <c r="AO124" s="794"/>
      <c r="AP124" s="837" t="s">
        <v>438</v>
      </c>
      <c r="AQ124" s="838"/>
      <c r="AR124" s="838"/>
      <c r="AS124" s="838"/>
      <c r="AT124" s="839"/>
      <c r="AU124" s="840" t="s">
        <v>479</v>
      </c>
      <c r="AV124" s="841"/>
      <c r="AW124" s="841"/>
      <c r="AX124" s="841"/>
      <c r="AY124" s="841"/>
      <c r="AZ124" s="841"/>
      <c r="BA124" s="841"/>
      <c r="BB124" s="841"/>
      <c r="BC124" s="841"/>
      <c r="BD124" s="841"/>
      <c r="BE124" s="841"/>
      <c r="BF124" s="841"/>
      <c r="BG124" s="841"/>
      <c r="BH124" s="841"/>
      <c r="BI124" s="841"/>
      <c r="BJ124" s="841"/>
      <c r="BK124" s="841"/>
      <c r="BL124" s="841"/>
      <c r="BM124" s="841"/>
      <c r="BN124" s="841"/>
      <c r="BO124" s="841"/>
      <c r="BP124" s="842"/>
      <c r="BQ124" s="843" t="s">
        <v>438</v>
      </c>
      <c r="BR124" s="844"/>
      <c r="BS124" s="844"/>
      <c r="BT124" s="844"/>
      <c r="BU124" s="844"/>
      <c r="BV124" s="844" t="s">
        <v>438</v>
      </c>
      <c r="BW124" s="844"/>
      <c r="BX124" s="844"/>
      <c r="BY124" s="844"/>
      <c r="BZ124" s="844"/>
      <c r="CA124" s="844" t="s">
        <v>144</v>
      </c>
      <c r="CB124" s="844"/>
      <c r="CC124" s="844"/>
      <c r="CD124" s="844"/>
      <c r="CE124" s="844"/>
      <c r="CF124" s="739"/>
      <c r="CG124" s="740"/>
      <c r="CH124" s="740"/>
      <c r="CI124" s="740"/>
      <c r="CJ124" s="875"/>
      <c r="CK124" s="883"/>
      <c r="CL124" s="883"/>
      <c r="CM124" s="883"/>
      <c r="CN124" s="883"/>
      <c r="CO124" s="884"/>
      <c r="CP124" s="848" t="s">
        <v>480</v>
      </c>
      <c r="CQ124" s="849"/>
      <c r="CR124" s="849"/>
      <c r="CS124" s="849"/>
      <c r="CT124" s="849"/>
      <c r="CU124" s="849"/>
      <c r="CV124" s="849"/>
      <c r="CW124" s="849"/>
      <c r="CX124" s="849"/>
      <c r="CY124" s="849"/>
      <c r="CZ124" s="849"/>
      <c r="DA124" s="849"/>
      <c r="DB124" s="849"/>
      <c r="DC124" s="849"/>
      <c r="DD124" s="849"/>
      <c r="DE124" s="849"/>
      <c r="DF124" s="850"/>
      <c r="DG124" s="776" t="s">
        <v>144</v>
      </c>
      <c r="DH124" s="777"/>
      <c r="DI124" s="777"/>
      <c r="DJ124" s="777"/>
      <c r="DK124" s="778"/>
      <c r="DL124" s="779" t="s">
        <v>481</v>
      </c>
      <c r="DM124" s="777"/>
      <c r="DN124" s="777"/>
      <c r="DO124" s="777"/>
      <c r="DP124" s="778"/>
      <c r="DQ124" s="779" t="s">
        <v>482</v>
      </c>
      <c r="DR124" s="777"/>
      <c r="DS124" s="777"/>
      <c r="DT124" s="777"/>
      <c r="DU124" s="778"/>
      <c r="DV124" s="861" t="s">
        <v>482</v>
      </c>
      <c r="DW124" s="862"/>
      <c r="DX124" s="862"/>
      <c r="DY124" s="862"/>
      <c r="DZ124" s="863"/>
    </row>
    <row r="125" spans="1:130" s="224" customFormat="1" ht="26.25" customHeight="1" x14ac:dyDescent="0.2">
      <c r="A125" s="833"/>
      <c r="B125" s="834"/>
      <c r="C125" s="828" t="s">
        <v>465</v>
      </c>
      <c r="D125" s="765"/>
      <c r="E125" s="765"/>
      <c r="F125" s="765"/>
      <c r="G125" s="765"/>
      <c r="H125" s="765"/>
      <c r="I125" s="765"/>
      <c r="J125" s="765"/>
      <c r="K125" s="765"/>
      <c r="L125" s="765"/>
      <c r="M125" s="765"/>
      <c r="N125" s="765"/>
      <c r="O125" s="765"/>
      <c r="P125" s="765"/>
      <c r="Q125" s="765"/>
      <c r="R125" s="765"/>
      <c r="S125" s="765"/>
      <c r="T125" s="765"/>
      <c r="U125" s="765"/>
      <c r="V125" s="765"/>
      <c r="W125" s="765"/>
      <c r="X125" s="765"/>
      <c r="Y125" s="765"/>
      <c r="Z125" s="766"/>
      <c r="AA125" s="792" t="s">
        <v>482</v>
      </c>
      <c r="AB125" s="793"/>
      <c r="AC125" s="793"/>
      <c r="AD125" s="793"/>
      <c r="AE125" s="794"/>
      <c r="AF125" s="795" t="s">
        <v>483</v>
      </c>
      <c r="AG125" s="793"/>
      <c r="AH125" s="793"/>
      <c r="AI125" s="793"/>
      <c r="AJ125" s="794"/>
      <c r="AK125" s="795" t="s">
        <v>451</v>
      </c>
      <c r="AL125" s="793"/>
      <c r="AM125" s="793"/>
      <c r="AN125" s="793"/>
      <c r="AO125" s="794"/>
      <c r="AP125" s="837" t="s">
        <v>482</v>
      </c>
      <c r="AQ125" s="838"/>
      <c r="AR125" s="838"/>
      <c r="AS125" s="838"/>
      <c r="AT125" s="839"/>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864" t="s">
        <v>484</v>
      </c>
      <c r="CL125" s="865"/>
      <c r="CM125" s="865"/>
      <c r="CN125" s="865"/>
      <c r="CO125" s="866"/>
      <c r="CP125" s="873" t="s">
        <v>485</v>
      </c>
      <c r="CQ125" s="821"/>
      <c r="CR125" s="821"/>
      <c r="CS125" s="821"/>
      <c r="CT125" s="821"/>
      <c r="CU125" s="821"/>
      <c r="CV125" s="821"/>
      <c r="CW125" s="821"/>
      <c r="CX125" s="821"/>
      <c r="CY125" s="821"/>
      <c r="CZ125" s="821"/>
      <c r="DA125" s="821"/>
      <c r="DB125" s="821"/>
      <c r="DC125" s="821"/>
      <c r="DD125" s="821"/>
      <c r="DE125" s="821"/>
      <c r="DF125" s="822"/>
      <c r="DG125" s="874" t="s">
        <v>482</v>
      </c>
      <c r="DH125" s="855"/>
      <c r="DI125" s="855"/>
      <c r="DJ125" s="855"/>
      <c r="DK125" s="855"/>
      <c r="DL125" s="855" t="s">
        <v>482</v>
      </c>
      <c r="DM125" s="855"/>
      <c r="DN125" s="855"/>
      <c r="DO125" s="855"/>
      <c r="DP125" s="855"/>
      <c r="DQ125" s="855" t="s">
        <v>482</v>
      </c>
      <c r="DR125" s="855"/>
      <c r="DS125" s="855"/>
      <c r="DT125" s="855"/>
      <c r="DU125" s="855"/>
      <c r="DV125" s="856" t="s">
        <v>486</v>
      </c>
      <c r="DW125" s="856"/>
      <c r="DX125" s="856"/>
      <c r="DY125" s="856"/>
      <c r="DZ125" s="857"/>
    </row>
    <row r="126" spans="1:130" s="224" customFormat="1" ht="26.25" customHeight="1" thickBot="1" x14ac:dyDescent="0.25">
      <c r="A126" s="833"/>
      <c r="B126" s="834"/>
      <c r="C126" s="828" t="s">
        <v>467</v>
      </c>
      <c r="D126" s="765"/>
      <c r="E126" s="765"/>
      <c r="F126" s="765"/>
      <c r="G126" s="765"/>
      <c r="H126" s="765"/>
      <c r="I126" s="765"/>
      <c r="J126" s="765"/>
      <c r="K126" s="765"/>
      <c r="L126" s="765"/>
      <c r="M126" s="765"/>
      <c r="N126" s="765"/>
      <c r="O126" s="765"/>
      <c r="P126" s="765"/>
      <c r="Q126" s="765"/>
      <c r="R126" s="765"/>
      <c r="S126" s="765"/>
      <c r="T126" s="765"/>
      <c r="U126" s="765"/>
      <c r="V126" s="765"/>
      <c r="W126" s="765"/>
      <c r="X126" s="765"/>
      <c r="Y126" s="765"/>
      <c r="Z126" s="766"/>
      <c r="AA126" s="792" t="s">
        <v>487</v>
      </c>
      <c r="AB126" s="793"/>
      <c r="AC126" s="793"/>
      <c r="AD126" s="793"/>
      <c r="AE126" s="794"/>
      <c r="AF126" s="795" t="s">
        <v>487</v>
      </c>
      <c r="AG126" s="793"/>
      <c r="AH126" s="793"/>
      <c r="AI126" s="793"/>
      <c r="AJ126" s="794"/>
      <c r="AK126" s="795" t="s">
        <v>482</v>
      </c>
      <c r="AL126" s="793"/>
      <c r="AM126" s="793"/>
      <c r="AN126" s="793"/>
      <c r="AO126" s="794"/>
      <c r="AP126" s="837" t="s">
        <v>451</v>
      </c>
      <c r="AQ126" s="838"/>
      <c r="AR126" s="838"/>
      <c r="AS126" s="838"/>
      <c r="AT126" s="839"/>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867"/>
      <c r="CL126" s="868"/>
      <c r="CM126" s="868"/>
      <c r="CN126" s="868"/>
      <c r="CO126" s="869"/>
      <c r="CP126" s="828" t="s">
        <v>488</v>
      </c>
      <c r="CQ126" s="765"/>
      <c r="CR126" s="765"/>
      <c r="CS126" s="765"/>
      <c r="CT126" s="765"/>
      <c r="CU126" s="765"/>
      <c r="CV126" s="765"/>
      <c r="CW126" s="765"/>
      <c r="CX126" s="765"/>
      <c r="CY126" s="765"/>
      <c r="CZ126" s="765"/>
      <c r="DA126" s="765"/>
      <c r="DB126" s="765"/>
      <c r="DC126" s="765"/>
      <c r="DD126" s="765"/>
      <c r="DE126" s="765"/>
      <c r="DF126" s="766"/>
      <c r="DG126" s="829" t="s">
        <v>482</v>
      </c>
      <c r="DH126" s="830"/>
      <c r="DI126" s="830"/>
      <c r="DJ126" s="830"/>
      <c r="DK126" s="830"/>
      <c r="DL126" s="830" t="s">
        <v>451</v>
      </c>
      <c r="DM126" s="830"/>
      <c r="DN126" s="830"/>
      <c r="DO126" s="830"/>
      <c r="DP126" s="830"/>
      <c r="DQ126" s="830" t="s">
        <v>482</v>
      </c>
      <c r="DR126" s="830"/>
      <c r="DS126" s="830"/>
      <c r="DT126" s="830"/>
      <c r="DU126" s="830"/>
      <c r="DV126" s="807" t="s">
        <v>489</v>
      </c>
      <c r="DW126" s="807"/>
      <c r="DX126" s="807"/>
      <c r="DY126" s="807"/>
      <c r="DZ126" s="808"/>
    </row>
    <row r="127" spans="1:130" s="224" customFormat="1" ht="26.25" customHeight="1" x14ac:dyDescent="0.2">
      <c r="A127" s="835"/>
      <c r="B127" s="836"/>
      <c r="C127" s="851" t="s">
        <v>490</v>
      </c>
      <c r="D127" s="852"/>
      <c r="E127" s="852"/>
      <c r="F127" s="852"/>
      <c r="G127" s="852"/>
      <c r="H127" s="852"/>
      <c r="I127" s="852"/>
      <c r="J127" s="852"/>
      <c r="K127" s="852"/>
      <c r="L127" s="852"/>
      <c r="M127" s="852"/>
      <c r="N127" s="852"/>
      <c r="O127" s="852"/>
      <c r="P127" s="852"/>
      <c r="Q127" s="852"/>
      <c r="R127" s="852"/>
      <c r="S127" s="852"/>
      <c r="T127" s="852"/>
      <c r="U127" s="852"/>
      <c r="V127" s="852"/>
      <c r="W127" s="852"/>
      <c r="X127" s="852"/>
      <c r="Y127" s="852"/>
      <c r="Z127" s="853"/>
      <c r="AA127" s="792" t="s">
        <v>482</v>
      </c>
      <c r="AB127" s="793"/>
      <c r="AC127" s="793"/>
      <c r="AD127" s="793"/>
      <c r="AE127" s="794"/>
      <c r="AF127" s="795" t="s">
        <v>482</v>
      </c>
      <c r="AG127" s="793"/>
      <c r="AH127" s="793"/>
      <c r="AI127" s="793"/>
      <c r="AJ127" s="794"/>
      <c r="AK127" s="795" t="s">
        <v>481</v>
      </c>
      <c r="AL127" s="793"/>
      <c r="AM127" s="793"/>
      <c r="AN127" s="793"/>
      <c r="AO127" s="794"/>
      <c r="AP127" s="837" t="s">
        <v>491</v>
      </c>
      <c r="AQ127" s="838"/>
      <c r="AR127" s="838"/>
      <c r="AS127" s="838"/>
      <c r="AT127" s="839"/>
      <c r="AU127" s="226"/>
      <c r="AV127" s="226"/>
      <c r="AW127" s="226"/>
      <c r="AX127" s="854" t="s">
        <v>492</v>
      </c>
      <c r="AY127" s="825"/>
      <c r="AZ127" s="825"/>
      <c r="BA127" s="825"/>
      <c r="BB127" s="825"/>
      <c r="BC127" s="825"/>
      <c r="BD127" s="825"/>
      <c r="BE127" s="826"/>
      <c r="BF127" s="824" t="s">
        <v>493</v>
      </c>
      <c r="BG127" s="825"/>
      <c r="BH127" s="825"/>
      <c r="BI127" s="825"/>
      <c r="BJ127" s="825"/>
      <c r="BK127" s="825"/>
      <c r="BL127" s="826"/>
      <c r="BM127" s="824" t="s">
        <v>494</v>
      </c>
      <c r="BN127" s="825"/>
      <c r="BO127" s="825"/>
      <c r="BP127" s="825"/>
      <c r="BQ127" s="825"/>
      <c r="BR127" s="825"/>
      <c r="BS127" s="826"/>
      <c r="BT127" s="824" t="s">
        <v>495</v>
      </c>
      <c r="BU127" s="825"/>
      <c r="BV127" s="825"/>
      <c r="BW127" s="825"/>
      <c r="BX127" s="825"/>
      <c r="BY127" s="825"/>
      <c r="BZ127" s="827"/>
      <c r="CA127" s="226"/>
      <c r="CB127" s="226"/>
      <c r="CC127" s="226"/>
      <c r="CD127" s="249"/>
      <c r="CE127" s="249"/>
      <c r="CF127" s="249"/>
      <c r="CG127" s="226"/>
      <c r="CH127" s="226"/>
      <c r="CI127" s="226"/>
      <c r="CJ127" s="248"/>
      <c r="CK127" s="867"/>
      <c r="CL127" s="868"/>
      <c r="CM127" s="868"/>
      <c r="CN127" s="868"/>
      <c r="CO127" s="869"/>
      <c r="CP127" s="828" t="s">
        <v>496</v>
      </c>
      <c r="CQ127" s="765"/>
      <c r="CR127" s="765"/>
      <c r="CS127" s="765"/>
      <c r="CT127" s="765"/>
      <c r="CU127" s="765"/>
      <c r="CV127" s="765"/>
      <c r="CW127" s="765"/>
      <c r="CX127" s="765"/>
      <c r="CY127" s="765"/>
      <c r="CZ127" s="765"/>
      <c r="DA127" s="765"/>
      <c r="DB127" s="765"/>
      <c r="DC127" s="765"/>
      <c r="DD127" s="765"/>
      <c r="DE127" s="765"/>
      <c r="DF127" s="766"/>
      <c r="DG127" s="829" t="s">
        <v>489</v>
      </c>
      <c r="DH127" s="830"/>
      <c r="DI127" s="830"/>
      <c r="DJ127" s="830"/>
      <c r="DK127" s="830"/>
      <c r="DL127" s="830" t="s">
        <v>482</v>
      </c>
      <c r="DM127" s="830"/>
      <c r="DN127" s="830"/>
      <c r="DO127" s="830"/>
      <c r="DP127" s="830"/>
      <c r="DQ127" s="830" t="s">
        <v>482</v>
      </c>
      <c r="DR127" s="830"/>
      <c r="DS127" s="830"/>
      <c r="DT127" s="830"/>
      <c r="DU127" s="830"/>
      <c r="DV127" s="807" t="s">
        <v>497</v>
      </c>
      <c r="DW127" s="807"/>
      <c r="DX127" s="807"/>
      <c r="DY127" s="807"/>
      <c r="DZ127" s="808"/>
    </row>
    <row r="128" spans="1:130" s="224" customFormat="1" ht="26.25" customHeight="1" thickBot="1" x14ac:dyDescent="0.25">
      <c r="A128" s="809" t="s">
        <v>498</v>
      </c>
      <c r="B128" s="810"/>
      <c r="C128" s="810"/>
      <c r="D128" s="810"/>
      <c r="E128" s="810"/>
      <c r="F128" s="810"/>
      <c r="G128" s="810"/>
      <c r="H128" s="810"/>
      <c r="I128" s="810"/>
      <c r="J128" s="810"/>
      <c r="K128" s="810"/>
      <c r="L128" s="810"/>
      <c r="M128" s="810"/>
      <c r="N128" s="810"/>
      <c r="O128" s="810"/>
      <c r="P128" s="810"/>
      <c r="Q128" s="810"/>
      <c r="R128" s="810"/>
      <c r="S128" s="810"/>
      <c r="T128" s="810"/>
      <c r="U128" s="810"/>
      <c r="V128" s="810"/>
      <c r="W128" s="811" t="s">
        <v>499</v>
      </c>
      <c r="X128" s="811"/>
      <c r="Y128" s="811"/>
      <c r="Z128" s="812"/>
      <c r="AA128" s="813">
        <v>2064</v>
      </c>
      <c r="AB128" s="814"/>
      <c r="AC128" s="814"/>
      <c r="AD128" s="814"/>
      <c r="AE128" s="815"/>
      <c r="AF128" s="816">
        <v>2064</v>
      </c>
      <c r="AG128" s="814"/>
      <c r="AH128" s="814"/>
      <c r="AI128" s="814"/>
      <c r="AJ128" s="815"/>
      <c r="AK128" s="816">
        <v>2064</v>
      </c>
      <c r="AL128" s="814"/>
      <c r="AM128" s="814"/>
      <c r="AN128" s="814"/>
      <c r="AO128" s="815"/>
      <c r="AP128" s="817"/>
      <c r="AQ128" s="818"/>
      <c r="AR128" s="818"/>
      <c r="AS128" s="818"/>
      <c r="AT128" s="819"/>
      <c r="AU128" s="226"/>
      <c r="AV128" s="226"/>
      <c r="AW128" s="226"/>
      <c r="AX128" s="820" t="s">
        <v>500</v>
      </c>
      <c r="AY128" s="821"/>
      <c r="AZ128" s="821"/>
      <c r="BA128" s="821"/>
      <c r="BB128" s="821"/>
      <c r="BC128" s="821"/>
      <c r="BD128" s="821"/>
      <c r="BE128" s="822"/>
      <c r="BF128" s="799" t="s">
        <v>144</v>
      </c>
      <c r="BG128" s="800"/>
      <c r="BH128" s="800"/>
      <c r="BI128" s="800"/>
      <c r="BJ128" s="800"/>
      <c r="BK128" s="800"/>
      <c r="BL128" s="823"/>
      <c r="BM128" s="799">
        <v>15</v>
      </c>
      <c r="BN128" s="800"/>
      <c r="BO128" s="800"/>
      <c r="BP128" s="800"/>
      <c r="BQ128" s="800"/>
      <c r="BR128" s="800"/>
      <c r="BS128" s="823"/>
      <c r="BT128" s="799">
        <v>20</v>
      </c>
      <c r="BU128" s="800"/>
      <c r="BV128" s="800"/>
      <c r="BW128" s="800"/>
      <c r="BX128" s="800"/>
      <c r="BY128" s="800"/>
      <c r="BZ128" s="801"/>
      <c r="CA128" s="249"/>
      <c r="CB128" s="249"/>
      <c r="CC128" s="249"/>
      <c r="CD128" s="249"/>
      <c r="CE128" s="249"/>
      <c r="CF128" s="249"/>
      <c r="CG128" s="226"/>
      <c r="CH128" s="226"/>
      <c r="CI128" s="226"/>
      <c r="CJ128" s="248"/>
      <c r="CK128" s="870"/>
      <c r="CL128" s="871"/>
      <c r="CM128" s="871"/>
      <c r="CN128" s="871"/>
      <c r="CO128" s="872"/>
      <c r="CP128" s="802" t="s">
        <v>501</v>
      </c>
      <c r="CQ128" s="743"/>
      <c r="CR128" s="743"/>
      <c r="CS128" s="743"/>
      <c r="CT128" s="743"/>
      <c r="CU128" s="743"/>
      <c r="CV128" s="743"/>
      <c r="CW128" s="743"/>
      <c r="CX128" s="743"/>
      <c r="CY128" s="743"/>
      <c r="CZ128" s="743"/>
      <c r="DA128" s="743"/>
      <c r="DB128" s="743"/>
      <c r="DC128" s="743"/>
      <c r="DD128" s="743"/>
      <c r="DE128" s="743"/>
      <c r="DF128" s="744"/>
      <c r="DG128" s="803" t="s">
        <v>144</v>
      </c>
      <c r="DH128" s="804"/>
      <c r="DI128" s="804"/>
      <c r="DJ128" s="804"/>
      <c r="DK128" s="804"/>
      <c r="DL128" s="804" t="s">
        <v>144</v>
      </c>
      <c r="DM128" s="804"/>
      <c r="DN128" s="804"/>
      <c r="DO128" s="804"/>
      <c r="DP128" s="804"/>
      <c r="DQ128" s="804" t="s">
        <v>144</v>
      </c>
      <c r="DR128" s="804"/>
      <c r="DS128" s="804"/>
      <c r="DT128" s="804"/>
      <c r="DU128" s="804"/>
      <c r="DV128" s="805" t="s">
        <v>144</v>
      </c>
      <c r="DW128" s="805"/>
      <c r="DX128" s="805"/>
      <c r="DY128" s="805"/>
      <c r="DZ128" s="806"/>
    </row>
    <row r="129" spans="1:131" s="224" customFormat="1" ht="26.25" customHeight="1" x14ac:dyDescent="0.2">
      <c r="A129" s="787" t="s">
        <v>108</v>
      </c>
      <c r="B129" s="788"/>
      <c r="C129" s="788"/>
      <c r="D129" s="788"/>
      <c r="E129" s="788"/>
      <c r="F129" s="788"/>
      <c r="G129" s="788"/>
      <c r="H129" s="788"/>
      <c r="I129" s="788"/>
      <c r="J129" s="788"/>
      <c r="K129" s="788"/>
      <c r="L129" s="788"/>
      <c r="M129" s="788"/>
      <c r="N129" s="788"/>
      <c r="O129" s="788"/>
      <c r="P129" s="788"/>
      <c r="Q129" s="788"/>
      <c r="R129" s="788"/>
      <c r="S129" s="788"/>
      <c r="T129" s="788"/>
      <c r="U129" s="788"/>
      <c r="V129" s="788"/>
      <c r="W129" s="789" t="s">
        <v>502</v>
      </c>
      <c r="X129" s="790"/>
      <c r="Y129" s="790"/>
      <c r="Z129" s="791"/>
      <c r="AA129" s="792">
        <v>382662</v>
      </c>
      <c r="AB129" s="793"/>
      <c r="AC129" s="793"/>
      <c r="AD129" s="793"/>
      <c r="AE129" s="794"/>
      <c r="AF129" s="795">
        <v>444494</v>
      </c>
      <c r="AG129" s="793"/>
      <c r="AH129" s="793"/>
      <c r="AI129" s="793"/>
      <c r="AJ129" s="794"/>
      <c r="AK129" s="795">
        <v>442109</v>
      </c>
      <c r="AL129" s="793"/>
      <c r="AM129" s="793"/>
      <c r="AN129" s="793"/>
      <c r="AO129" s="794"/>
      <c r="AP129" s="796"/>
      <c r="AQ129" s="797"/>
      <c r="AR129" s="797"/>
      <c r="AS129" s="797"/>
      <c r="AT129" s="798"/>
      <c r="AU129" s="227"/>
      <c r="AV129" s="227"/>
      <c r="AW129" s="227"/>
      <c r="AX129" s="764" t="s">
        <v>503</v>
      </c>
      <c r="AY129" s="765"/>
      <c r="AZ129" s="765"/>
      <c r="BA129" s="765"/>
      <c r="BB129" s="765"/>
      <c r="BC129" s="765"/>
      <c r="BD129" s="765"/>
      <c r="BE129" s="766"/>
      <c r="BF129" s="783" t="s">
        <v>144</v>
      </c>
      <c r="BG129" s="784"/>
      <c r="BH129" s="784"/>
      <c r="BI129" s="784"/>
      <c r="BJ129" s="784"/>
      <c r="BK129" s="784"/>
      <c r="BL129" s="785"/>
      <c r="BM129" s="783">
        <v>20</v>
      </c>
      <c r="BN129" s="784"/>
      <c r="BO129" s="784"/>
      <c r="BP129" s="784"/>
      <c r="BQ129" s="784"/>
      <c r="BR129" s="784"/>
      <c r="BS129" s="785"/>
      <c r="BT129" s="783">
        <v>30</v>
      </c>
      <c r="BU129" s="784"/>
      <c r="BV129" s="784"/>
      <c r="BW129" s="784"/>
      <c r="BX129" s="784"/>
      <c r="BY129" s="784"/>
      <c r="BZ129" s="786"/>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787" t="s">
        <v>504</v>
      </c>
      <c r="B130" s="788"/>
      <c r="C130" s="788"/>
      <c r="D130" s="788"/>
      <c r="E130" s="788"/>
      <c r="F130" s="788"/>
      <c r="G130" s="788"/>
      <c r="H130" s="788"/>
      <c r="I130" s="788"/>
      <c r="J130" s="788"/>
      <c r="K130" s="788"/>
      <c r="L130" s="788"/>
      <c r="M130" s="788"/>
      <c r="N130" s="788"/>
      <c r="O130" s="788"/>
      <c r="P130" s="788"/>
      <c r="Q130" s="788"/>
      <c r="R130" s="788"/>
      <c r="S130" s="788"/>
      <c r="T130" s="788"/>
      <c r="U130" s="788"/>
      <c r="V130" s="788"/>
      <c r="W130" s="789" t="s">
        <v>505</v>
      </c>
      <c r="X130" s="790"/>
      <c r="Y130" s="790"/>
      <c r="Z130" s="791"/>
      <c r="AA130" s="792">
        <v>49254</v>
      </c>
      <c r="AB130" s="793"/>
      <c r="AC130" s="793"/>
      <c r="AD130" s="793"/>
      <c r="AE130" s="794"/>
      <c r="AF130" s="795">
        <v>49602</v>
      </c>
      <c r="AG130" s="793"/>
      <c r="AH130" s="793"/>
      <c r="AI130" s="793"/>
      <c r="AJ130" s="794"/>
      <c r="AK130" s="795">
        <v>50870</v>
      </c>
      <c r="AL130" s="793"/>
      <c r="AM130" s="793"/>
      <c r="AN130" s="793"/>
      <c r="AO130" s="794"/>
      <c r="AP130" s="796"/>
      <c r="AQ130" s="797"/>
      <c r="AR130" s="797"/>
      <c r="AS130" s="797"/>
      <c r="AT130" s="798"/>
      <c r="AU130" s="227"/>
      <c r="AV130" s="227"/>
      <c r="AW130" s="227"/>
      <c r="AX130" s="764" t="s">
        <v>506</v>
      </c>
      <c r="AY130" s="765"/>
      <c r="AZ130" s="765"/>
      <c r="BA130" s="765"/>
      <c r="BB130" s="765"/>
      <c r="BC130" s="765"/>
      <c r="BD130" s="765"/>
      <c r="BE130" s="766"/>
      <c r="BF130" s="767">
        <v>5.8</v>
      </c>
      <c r="BG130" s="768"/>
      <c r="BH130" s="768"/>
      <c r="BI130" s="768"/>
      <c r="BJ130" s="768"/>
      <c r="BK130" s="768"/>
      <c r="BL130" s="769"/>
      <c r="BM130" s="767">
        <v>25</v>
      </c>
      <c r="BN130" s="768"/>
      <c r="BO130" s="768"/>
      <c r="BP130" s="768"/>
      <c r="BQ130" s="768"/>
      <c r="BR130" s="768"/>
      <c r="BS130" s="769"/>
      <c r="BT130" s="767">
        <v>35</v>
      </c>
      <c r="BU130" s="768"/>
      <c r="BV130" s="768"/>
      <c r="BW130" s="768"/>
      <c r="BX130" s="768"/>
      <c r="BY130" s="768"/>
      <c r="BZ130" s="770"/>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771"/>
      <c r="B131" s="772"/>
      <c r="C131" s="772"/>
      <c r="D131" s="772"/>
      <c r="E131" s="772"/>
      <c r="F131" s="772"/>
      <c r="G131" s="772"/>
      <c r="H131" s="772"/>
      <c r="I131" s="772"/>
      <c r="J131" s="772"/>
      <c r="K131" s="772"/>
      <c r="L131" s="772"/>
      <c r="M131" s="772"/>
      <c r="N131" s="772"/>
      <c r="O131" s="772"/>
      <c r="P131" s="772"/>
      <c r="Q131" s="772"/>
      <c r="R131" s="772"/>
      <c r="S131" s="772"/>
      <c r="T131" s="772"/>
      <c r="U131" s="772"/>
      <c r="V131" s="772"/>
      <c r="W131" s="773" t="s">
        <v>507</v>
      </c>
      <c r="X131" s="774"/>
      <c r="Y131" s="774"/>
      <c r="Z131" s="775"/>
      <c r="AA131" s="776">
        <v>333408</v>
      </c>
      <c r="AB131" s="777"/>
      <c r="AC131" s="777"/>
      <c r="AD131" s="777"/>
      <c r="AE131" s="778"/>
      <c r="AF131" s="779">
        <v>394892</v>
      </c>
      <c r="AG131" s="777"/>
      <c r="AH131" s="777"/>
      <c r="AI131" s="777"/>
      <c r="AJ131" s="778"/>
      <c r="AK131" s="779">
        <v>391239</v>
      </c>
      <c r="AL131" s="777"/>
      <c r="AM131" s="777"/>
      <c r="AN131" s="777"/>
      <c r="AO131" s="778"/>
      <c r="AP131" s="780"/>
      <c r="AQ131" s="781"/>
      <c r="AR131" s="781"/>
      <c r="AS131" s="781"/>
      <c r="AT131" s="782"/>
      <c r="AU131" s="227"/>
      <c r="AV131" s="227"/>
      <c r="AW131" s="227"/>
      <c r="AX131" s="742" t="s">
        <v>508</v>
      </c>
      <c r="AY131" s="743"/>
      <c r="AZ131" s="743"/>
      <c r="BA131" s="743"/>
      <c r="BB131" s="743"/>
      <c r="BC131" s="743"/>
      <c r="BD131" s="743"/>
      <c r="BE131" s="744"/>
      <c r="BF131" s="745" t="s">
        <v>144</v>
      </c>
      <c r="BG131" s="746"/>
      <c r="BH131" s="746"/>
      <c r="BI131" s="746"/>
      <c r="BJ131" s="746"/>
      <c r="BK131" s="746"/>
      <c r="BL131" s="747"/>
      <c r="BM131" s="745">
        <v>350</v>
      </c>
      <c r="BN131" s="746"/>
      <c r="BO131" s="746"/>
      <c r="BP131" s="746"/>
      <c r="BQ131" s="746"/>
      <c r="BR131" s="746"/>
      <c r="BS131" s="747"/>
      <c r="BT131" s="748"/>
      <c r="BU131" s="749"/>
      <c r="BV131" s="749"/>
      <c r="BW131" s="749"/>
      <c r="BX131" s="749"/>
      <c r="BY131" s="749"/>
      <c r="BZ131" s="750"/>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751" t="s">
        <v>509</v>
      </c>
      <c r="B132" s="752"/>
      <c r="C132" s="752"/>
      <c r="D132" s="752"/>
      <c r="E132" s="752"/>
      <c r="F132" s="752"/>
      <c r="G132" s="752"/>
      <c r="H132" s="752"/>
      <c r="I132" s="752"/>
      <c r="J132" s="752"/>
      <c r="K132" s="752"/>
      <c r="L132" s="752"/>
      <c r="M132" s="752"/>
      <c r="N132" s="752"/>
      <c r="O132" s="752"/>
      <c r="P132" s="752"/>
      <c r="Q132" s="752"/>
      <c r="R132" s="752"/>
      <c r="S132" s="752"/>
      <c r="T132" s="752"/>
      <c r="U132" s="752"/>
      <c r="V132" s="755" t="s">
        <v>510</v>
      </c>
      <c r="W132" s="755"/>
      <c r="X132" s="755"/>
      <c r="Y132" s="755"/>
      <c r="Z132" s="756"/>
      <c r="AA132" s="757">
        <v>7.1680943470000003</v>
      </c>
      <c r="AB132" s="758"/>
      <c r="AC132" s="758"/>
      <c r="AD132" s="758"/>
      <c r="AE132" s="759"/>
      <c r="AF132" s="760">
        <v>5.5040365470000001</v>
      </c>
      <c r="AG132" s="758"/>
      <c r="AH132" s="758"/>
      <c r="AI132" s="758"/>
      <c r="AJ132" s="759"/>
      <c r="AK132" s="760">
        <v>5.0018019679999997</v>
      </c>
      <c r="AL132" s="758"/>
      <c r="AM132" s="758"/>
      <c r="AN132" s="758"/>
      <c r="AO132" s="759"/>
      <c r="AP132" s="761"/>
      <c r="AQ132" s="762"/>
      <c r="AR132" s="762"/>
      <c r="AS132" s="762"/>
      <c r="AT132" s="76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753"/>
      <c r="B133" s="754"/>
      <c r="C133" s="754"/>
      <c r="D133" s="754"/>
      <c r="E133" s="754"/>
      <c r="F133" s="754"/>
      <c r="G133" s="754"/>
      <c r="H133" s="754"/>
      <c r="I133" s="754"/>
      <c r="J133" s="754"/>
      <c r="K133" s="754"/>
      <c r="L133" s="754"/>
      <c r="M133" s="754"/>
      <c r="N133" s="754"/>
      <c r="O133" s="754"/>
      <c r="P133" s="754"/>
      <c r="Q133" s="754"/>
      <c r="R133" s="754"/>
      <c r="S133" s="754"/>
      <c r="T133" s="754"/>
      <c r="U133" s="754"/>
      <c r="V133" s="734" t="s">
        <v>511</v>
      </c>
      <c r="W133" s="734"/>
      <c r="X133" s="734"/>
      <c r="Y133" s="734"/>
      <c r="Z133" s="735"/>
      <c r="AA133" s="736">
        <v>4.8</v>
      </c>
      <c r="AB133" s="737"/>
      <c r="AC133" s="737"/>
      <c r="AD133" s="737"/>
      <c r="AE133" s="738"/>
      <c r="AF133" s="736">
        <v>5.6</v>
      </c>
      <c r="AG133" s="737"/>
      <c r="AH133" s="737"/>
      <c r="AI133" s="737"/>
      <c r="AJ133" s="738"/>
      <c r="AK133" s="736">
        <v>5.8</v>
      </c>
      <c r="AL133" s="737"/>
      <c r="AM133" s="737"/>
      <c r="AN133" s="737"/>
      <c r="AO133" s="738"/>
      <c r="AP133" s="739"/>
      <c r="AQ133" s="740"/>
      <c r="AR133" s="740"/>
      <c r="AS133" s="740"/>
      <c r="AT133" s="741"/>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fcs+2MVMNYe9V1cqV+qCEXYJUzkVHodirs0LQTUxLaBCx4MmhiWlvnM316uiwj2WI9zBu4oCBsi8LucsqDtSGw==" saltValue="PPvl9jr1NRrqQ76ABK1FJ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Q72:U72"/>
    <mergeCell ref="V72:Z72"/>
    <mergeCell ref="AA72:AE72"/>
    <mergeCell ref="AF72:AJ72"/>
    <mergeCell ref="AK72:AO72"/>
    <mergeCell ref="AP72:AT72"/>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1:AT71"/>
    <mergeCell ref="AU71:AY71"/>
    <mergeCell ref="Q71:U71"/>
    <mergeCell ref="V71:Z71"/>
    <mergeCell ref="AA71:AE71"/>
    <mergeCell ref="AF71:AJ71"/>
    <mergeCell ref="AK71:AO71"/>
    <mergeCell ref="DV74:DZ74"/>
    <mergeCell ref="AZ72:BD72"/>
    <mergeCell ref="BS72:CG72"/>
    <mergeCell ref="CH72:CL72"/>
    <mergeCell ref="CM72:CQ72"/>
    <mergeCell ref="DG71:DK71"/>
    <mergeCell ref="DL71:DP71"/>
    <mergeCell ref="DQ71:DU71"/>
    <mergeCell ref="DV71:DZ71"/>
    <mergeCell ref="B72:P72"/>
    <mergeCell ref="BS71:CG71"/>
    <mergeCell ref="CH71:CL71"/>
    <mergeCell ref="CM71:CQ71"/>
    <mergeCell ref="CR71:CV71"/>
    <mergeCell ref="CW71:DA71"/>
    <mergeCell ref="DB71:DF71"/>
    <mergeCell ref="DG73:DK73"/>
    <mergeCell ref="DL73:DP73"/>
    <mergeCell ref="DQ73:DU73"/>
    <mergeCell ref="DV73:DZ73"/>
    <mergeCell ref="AU72:AY72"/>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CR74:CV74"/>
    <mergeCell ref="CW74:DA74"/>
    <mergeCell ref="DB74:DF74"/>
    <mergeCell ref="DG74:DK74"/>
    <mergeCell ref="DL74:DP74"/>
    <mergeCell ref="DQ74:DU74"/>
    <mergeCell ref="AP74:AT74"/>
    <mergeCell ref="AU74:AY74"/>
    <mergeCell ref="AZ74:BD74"/>
    <mergeCell ref="BS74:CG74"/>
    <mergeCell ref="CH74:CL74"/>
    <mergeCell ref="CM74:CQ74"/>
    <mergeCell ref="B74:P74"/>
    <mergeCell ref="Q74:U74"/>
    <mergeCell ref="V74:Z74"/>
    <mergeCell ref="AA74:AE74"/>
    <mergeCell ref="AF74:AJ74"/>
    <mergeCell ref="AK74:AO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B75:P75"/>
    <mergeCell ref="Q75:U75"/>
    <mergeCell ref="V75:Z75"/>
    <mergeCell ref="AA75:AE75"/>
    <mergeCell ref="AF75:AJ75"/>
    <mergeCell ref="AK75:AO75"/>
    <mergeCell ref="AP75:AT75"/>
    <mergeCell ref="AU75:AY75"/>
    <mergeCell ref="AZ75:BD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512</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H6ba4oKTqJf9VCM7LeGmj1luA7sNJq1ESNL2h6jdd2e43YKtd8uWJPuuVQgekUFVf07x1D8wTEcI99dMv2UgKQ==" saltValue="/SxPkyhA7IGLCTk+7nPsNg==" spinCount="100000"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JU9EY+pYgvScVslQntBsj3hsXfG1oeTif7v6ntvw2H/buG3Awlk2g4kkkxcjE/TcNE+I7Fgd82gAfX0x75J4LQ==" saltValue="SKRDzItRxyo766BVTk5GKQ=="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zoomScale="70" zoomScaleNormal="70" zoomScaleSheetLayoutView="10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513</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514</v>
      </c>
      <c r="AL6" s="260"/>
      <c r="AM6" s="260"/>
      <c r="AN6" s="260"/>
    </row>
    <row r="7" spans="1:46" ht="13.5" customHeight="1" x14ac:dyDescent="0.2">
      <c r="A7" s="259"/>
      <c r="AK7" s="262"/>
      <c r="AL7" s="263"/>
      <c r="AM7" s="263"/>
      <c r="AN7" s="264"/>
      <c r="AO7" s="1131" t="s">
        <v>515</v>
      </c>
      <c r="AP7" s="265"/>
      <c r="AQ7" s="266" t="s">
        <v>516</v>
      </c>
      <c r="AR7" s="267"/>
    </row>
    <row r="8" spans="1:46" ht="13.2" x14ac:dyDescent="0.2">
      <c r="A8" s="259"/>
      <c r="AK8" s="268"/>
      <c r="AL8" s="269"/>
      <c r="AM8" s="269"/>
      <c r="AN8" s="270"/>
      <c r="AO8" s="1132"/>
      <c r="AP8" s="271" t="s">
        <v>517</v>
      </c>
      <c r="AQ8" s="272" t="s">
        <v>518</v>
      </c>
      <c r="AR8" s="273" t="s">
        <v>519</v>
      </c>
    </row>
    <row r="9" spans="1:46" ht="13.2" x14ac:dyDescent="0.2">
      <c r="A9" s="259"/>
      <c r="AK9" s="1143" t="s">
        <v>520</v>
      </c>
      <c r="AL9" s="1144"/>
      <c r="AM9" s="1144"/>
      <c r="AN9" s="1145"/>
      <c r="AO9" s="274">
        <v>140264</v>
      </c>
      <c r="AP9" s="274">
        <v>480356</v>
      </c>
      <c r="AQ9" s="275">
        <v>255467</v>
      </c>
      <c r="AR9" s="276">
        <v>88</v>
      </c>
    </row>
    <row r="10" spans="1:46" ht="13.5" customHeight="1" x14ac:dyDescent="0.2">
      <c r="A10" s="259"/>
      <c r="AK10" s="1143" t="s">
        <v>521</v>
      </c>
      <c r="AL10" s="1144"/>
      <c r="AM10" s="1144"/>
      <c r="AN10" s="1145"/>
      <c r="AO10" s="277">
        <v>1817</v>
      </c>
      <c r="AP10" s="277">
        <v>6223</v>
      </c>
      <c r="AQ10" s="278">
        <v>29275</v>
      </c>
      <c r="AR10" s="279">
        <v>-78.7</v>
      </c>
    </row>
    <row r="11" spans="1:46" ht="13.5" customHeight="1" x14ac:dyDescent="0.2">
      <c r="A11" s="259"/>
      <c r="AK11" s="1143" t="s">
        <v>522</v>
      </c>
      <c r="AL11" s="1144"/>
      <c r="AM11" s="1144"/>
      <c r="AN11" s="1145"/>
      <c r="AO11" s="277" t="s">
        <v>523</v>
      </c>
      <c r="AP11" s="277" t="s">
        <v>523</v>
      </c>
      <c r="AQ11" s="278">
        <v>3959</v>
      </c>
      <c r="AR11" s="279" t="s">
        <v>523</v>
      </c>
    </row>
    <row r="12" spans="1:46" ht="13.5" customHeight="1" x14ac:dyDescent="0.2">
      <c r="A12" s="259"/>
      <c r="AK12" s="1143" t="s">
        <v>524</v>
      </c>
      <c r="AL12" s="1144"/>
      <c r="AM12" s="1144"/>
      <c r="AN12" s="1145"/>
      <c r="AO12" s="277" t="s">
        <v>523</v>
      </c>
      <c r="AP12" s="277" t="s">
        <v>523</v>
      </c>
      <c r="AQ12" s="278" t="s">
        <v>523</v>
      </c>
      <c r="AR12" s="279" t="s">
        <v>523</v>
      </c>
    </row>
    <row r="13" spans="1:46" ht="13.5" customHeight="1" x14ac:dyDescent="0.2">
      <c r="A13" s="259"/>
      <c r="AK13" s="1143" t="s">
        <v>525</v>
      </c>
      <c r="AL13" s="1144"/>
      <c r="AM13" s="1144"/>
      <c r="AN13" s="1145"/>
      <c r="AO13" s="277">
        <v>6755</v>
      </c>
      <c r="AP13" s="277">
        <v>23134</v>
      </c>
      <c r="AQ13" s="278">
        <v>9349</v>
      </c>
      <c r="AR13" s="279">
        <v>147.4</v>
      </c>
    </row>
    <row r="14" spans="1:46" ht="13.5" customHeight="1" x14ac:dyDescent="0.2">
      <c r="A14" s="259"/>
      <c r="AK14" s="1143" t="s">
        <v>526</v>
      </c>
      <c r="AL14" s="1144"/>
      <c r="AM14" s="1144"/>
      <c r="AN14" s="1145"/>
      <c r="AO14" s="277">
        <v>13908</v>
      </c>
      <c r="AP14" s="277">
        <v>47630</v>
      </c>
      <c r="AQ14" s="278">
        <v>4659</v>
      </c>
      <c r="AR14" s="279">
        <v>922.3</v>
      </c>
    </row>
    <row r="15" spans="1:46" ht="13.5" customHeight="1" x14ac:dyDescent="0.2">
      <c r="A15" s="259"/>
      <c r="AK15" s="1146" t="s">
        <v>527</v>
      </c>
      <c r="AL15" s="1147"/>
      <c r="AM15" s="1147"/>
      <c r="AN15" s="1148"/>
      <c r="AO15" s="277">
        <v>-9796</v>
      </c>
      <c r="AP15" s="277">
        <v>-33548</v>
      </c>
      <c r="AQ15" s="278">
        <v>-18111</v>
      </c>
      <c r="AR15" s="279">
        <v>85.2</v>
      </c>
    </row>
    <row r="16" spans="1:46" ht="13.2" x14ac:dyDescent="0.2">
      <c r="A16" s="259"/>
      <c r="AK16" s="1146" t="s">
        <v>185</v>
      </c>
      <c r="AL16" s="1147"/>
      <c r="AM16" s="1147"/>
      <c r="AN16" s="1148"/>
      <c r="AO16" s="277">
        <v>152948</v>
      </c>
      <c r="AP16" s="277">
        <v>523795</v>
      </c>
      <c r="AQ16" s="278">
        <v>284598</v>
      </c>
      <c r="AR16" s="279">
        <v>84</v>
      </c>
    </row>
    <row r="17" spans="1:46" ht="13.2" x14ac:dyDescent="0.2">
      <c r="A17" s="259"/>
    </row>
    <row r="18" spans="1:46" ht="13.2" x14ac:dyDescent="0.2">
      <c r="A18" s="259"/>
      <c r="AQ18" s="280"/>
      <c r="AR18" s="280"/>
    </row>
    <row r="19" spans="1:46" ht="13.2" x14ac:dyDescent="0.2">
      <c r="A19" s="259"/>
      <c r="AK19" s="255" t="s">
        <v>528</v>
      </c>
    </row>
    <row r="20" spans="1:46" ht="13.2" x14ac:dyDescent="0.2">
      <c r="A20" s="259"/>
      <c r="AK20" s="281"/>
      <c r="AL20" s="282"/>
      <c r="AM20" s="282"/>
      <c r="AN20" s="283"/>
      <c r="AO20" s="284" t="s">
        <v>529</v>
      </c>
      <c r="AP20" s="285" t="s">
        <v>530</v>
      </c>
      <c r="AQ20" s="286" t="s">
        <v>531</v>
      </c>
      <c r="AR20" s="287"/>
    </row>
    <row r="21" spans="1:46" s="260" customFormat="1" ht="13.2" x14ac:dyDescent="0.2">
      <c r="A21" s="288"/>
      <c r="AK21" s="1149" t="s">
        <v>532</v>
      </c>
      <c r="AL21" s="1150"/>
      <c r="AM21" s="1150"/>
      <c r="AN21" s="1151"/>
      <c r="AO21" s="289">
        <v>47.95</v>
      </c>
      <c r="AP21" s="290">
        <v>25.07</v>
      </c>
      <c r="AQ21" s="291">
        <v>22.88</v>
      </c>
      <c r="AS21" s="292"/>
      <c r="AT21" s="288"/>
    </row>
    <row r="22" spans="1:46" s="260" customFormat="1" ht="13.2" x14ac:dyDescent="0.2">
      <c r="A22" s="288"/>
      <c r="AK22" s="1149" t="s">
        <v>533</v>
      </c>
      <c r="AL22" s="1150"/>
      <c r="AM22" s="1150"/>
      <c r="AN22" s="1151"/>
      <c r="AO22" s="293">
        <v>83.7</v>
      </c>
      <c r="AP22" s="294">
        <v>94.5</v>
      </c>
      <c r="AQ22" s="295">
        <v>-10.8</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42" t="s">
        <v>534</v>
      </c>
      <c r="B26" s="1142"/>
      <c r="C26" s="1142"/>
      <c r="D26" s="1142"/>
      <c r="E26" s="1142"/>
      <c r="F26" s="1142"/>
      <c r="G26" s="1142"/>
      <c r="H26" s="1142"/>
      <c r="I26" s="1142"/>
      <c r="J26" s="1142"/>
      <c r="K26" s="1142"/>
      <c r="L26" s="1142"/>
      <c r="M26" s="1142"/>
      <c r="N26" s="1142"/>
      <c r="O26" s="1142"/>
      <c r="P26" s="1142"/>
      <c r="Q26" s="1142"/>
      <c r="R26" s="1142"/>
      <c r="S26" s="1142"/>
      <c r="T26" s="1142"/>
      <c r="U26" s="1142"/>
      <c r="V26" s="1142"/>
      <c r="W26" s="1142"/>
      <c r="X26" s="1142"/>
      <c r="Y26" s="1142"/>
      <c r="Z26" s="1142"/>
      <c r="AA26" s="1142"/>
      <c r="AB26" s="1142"/>
      <c r="AC26" s="1142"/>
      <c r="AD26" s="1142"/>
      <c r="AE26" s="1142"/>
      <c r="AF26" s="1142"/>
      <c r="AG26" s="1142"/>
      <c r="AH26" s="1142"/>
      <c r="AI26" s="1142"/>
      <c r="AJ26" s="1142"/>
      <c r="AK26" s="1142"/>
      <c r="AL26" s="1142"/>
      <c r="AM26" s="1142"/>
      <c r="AN26" s="1142"/>
      <c r="AO26" s="1142"/>
      <c r="AP26" s="1142"/>
      <c r="AQ26" s="1142"/>
      <c r="AR26" s="1142"/>
      <c r="AS26" s="1142"/>
    </row>
    <row r="27" spans="1:46" ht="13.2" x14ac:dyDescent="0.2">
      <c r="A27" s="300"/>
      <c r="AS27" s="255"/>
      <c r="AT27" s="255"/>
    </row>
    <row r="28" spans="1:46" ht="16.2" x14ac:dyDescent="0.2">
      <c r="A28" s="256" t="s">
        <v>535</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536</v>
      </c>
      <c r="AL29" s="260"/>
      <c r="AM29" s="260"/>
      <c r="AN29" s="260"/>
      <c r="AS29" s="302"/>
    </row>
    <row r="30" spans="1:46" ht="13.5" customHeight="1" x14ac:dyDescent="0.2">
      <c r="A30" s="259"/>
      <c r="AK30" s="262"/>
      <c r="AL30" s="263"/>
      <c r="AM30" s="263"/>
      <c r="AN30" s="264"/>
      <c r="AO30" s="1131" t="s">
        <v>515</v>
      </c>
      <c r="AP30" s="265"/>
      <c r="AQ30" s="266" t="s">
        <v>516</v>
      </c>
      <c r="AR30" s="267"/>
    </row>
    <row r="31" spans="1:46" ht="13.2" x14ac:dyDescent="0.2">
      <c r="A31" s="259"/>
      <c r="AK31" s="268"/>
      <c r="AL31" s="269"/>
      <c r="AM31" s="269"/>
      <c r="AN31" s="270"/>
      <c r="AO31" s="1132"/>
      <c r="AP31" s="271" t="s">
        <v>517</v>
      </c>
      <c r="AQ31" s="272" t="s">
        <v>518</v>
      </c>
      <c r="AR31" s="273" t="s">
        <v>519</v>
      </c>
    </row>
    <row r="32" spans="1:46" ht="27" customHeight="1" x14ac:dyDescent="0.2">
      <c r="A32" s="259"/>
      <c r="AK32" s="1133" t="s">
        <v>537</v>
      </c>
      <c r="AL32" s="1134"/>
      <c r="AM32" s="1134"/>
      <c r="AN32" s="1135"/>
      <c r="AO32" s="303">
        <v>66268</v>
      </c>
      <c r="AP32" s="303">
        <v>226945</v>
      </c>
      <c r="AQ32" s="304">
        <v>156764</v>
      </c>
      <c r="AR32" s="305">
        <v>44.8</v>
      </c>
    </row>
    <row r="33" spans="1:46" ht="13.5" customHeight="1" x14ac:dyDescent="0.2">
      <c r="A33" s="259"/>
      <c r="AK33" s="1133" t="s">
        <v>538</v>
      </c>
      <c r="AL33" s="1134"/>
      <c r="AM33" s="1134"/>
      <c r="AN33" s="1135"/>
      <c r="AO33" s="303" t="s">
        <v>523</v>
      </c>
      <c r="AP33" s="303" t="s">
        <v>523</v>
      </c>
      <c r="AQ33" s="304" t="s">
        <v>523</v>
      </c>
      <c r="AR33" s="305" t="s">
        <v>523</v>
      </c>
    </row>
    <row r="34" spans="1:46" ht="27" customHeight="1" x14ac:dyDescent="0.2">
      <c r="A34" s="259"/>
      <c r="AK34" s="1133" t="s">
        <v>539</v>
      </c>
      <c r="AL34" s="1134"/>
      <c r="AM34" s="1134"/>
      <c r="AN34" s="1135"/>
      <c r="AO34" s="303" t="s">
        <v>523</v>
      </c>
      <c r="AP34" s="303" t="s">
        <v>523</v>
      </c>
      <c r="AQ34" s="304" t="s">
        <v>523</v>
      </c>
      <c r="AR34" s="305" t="s">
        <v>523</v>
      </c>
    </row>
    <row r="35" spans="1:46" ht="27" customHeight="1" x14ac:dyDescent="0.2">
      <c r="A35" s="259"/>
      <c r="AK35" s="1133" t="s">
        <v>540</v>
      </c>
      <c r="AL35" s="1134"/>
      <c r="AM35" s="1134"/>
      <c r="AN35" s="1135"/>
      <c r="AO35" s="303">
        <v>2172</v>
      </c>
      <c r="AP35" s="303">
        <v>7438</v>
      </c>
      <c r="AQ35" s="304">
        <v>30923</v>
      </c>
      <c r="AR35" s="305">
        <v>-75.900000000000006</v>
      </c>
    </row>
    <row r="36" spans="1:46" ht="27" customHeight="1" x14ac:dyDescent="0.2">
      <c r="A36" s="259"/>
      <c r="AK36" s="1133" t="s">
        <v>541</v>
      </c>
      <c r="AL36" s="1134"/>
      <c r="AM36" s="1134"/>
      <c r="AN36" s="1135"/>
      <c r="AO36" s="303">
        <v>4063</v>
      </c>
      <c r="AP36" s="303">
        <v>13914</v>
      </c>
      <c r="AQ36" s="304">
        <v>4657</v>
      </c>
      <c r="AR36" s="305">
        <v>198.8</v>
      </c>
    </row>
    <row r="37" spans="1:46" ht="13.5" customHeight="1" x14ac:dyDescent="0.2">
      <c r="A37" s="259"/>
      <c r="AK37" s="1133" t="s">
        <v>542</v>
      </c>
      <c r="AL37" s="1134"/>
      <c r="AM37" s="1134"/>
      <c r="AN37" s="1135"/>
      <c r="AO37" s="303" t="s">
        <v>523</v>
      </c>
      <c r="AP37" s="303" t="s">
        <v>523</v>
      </c>
      <c r="AQ37" s="304">
        <v>888</v>
      </c>
      <c r="AR37" s="305" t="s">
        <v>523</v>
      </c>
    </row>
    <row r="38" spans="1:46" ht="27" customHeight="1" x14ac:dyDescent="0.2">
      <c r="A38" s="259"/>
      <c r="AK38" s="1136" t="s">
        <v>543</v>
      </c>
      <c r="AL38" s="1137"/>
      <c r="AM38" s="1137"/>
      <c r="AN38" s="1138"/>
      <c r="AO38" s="306" t="s">
        <v>523</v>
      </c>
      <c r="AP38" s="306" t="s">
        <v>523</v>
      </c>
      <c r="AQ38" s="307">
        <v>21</v>
      </c>
      <c r="AR38" s="295" t="s">
        <v>523</v>
      </c>
      <c r="AS38" s="302"/>
    </row>
    <row r="39" spans="1:46" ht="13.2" x14ac:dyDescent="0.2">
      <c r="A39" s="259"/>
      <c r="AK39" s="1136" t="s">
        <v>544</v>
      </c>
      <c r="AL39" s="1137"/>
      <c r="AM39" s="1137"/>
      <c r="AN39" s="1138"/>
      <c r="AO39" s="303">
        <v>-2064</v>
      </c>
      <c r="AP39" s="303">
        <v>-7068</v>
      </c>
      <c r="AQ39" s="304">
        <v>-6724</v>
      </c>
      <c r="AR39" s="305">
        <v>5.0999999999999996</v>
      </c>
      <c r="AS39" s="302"/>
    </row>
    <row r="40" spans="1:46" ht="27" customHeight="1" x14ac:dyDescent="0.2">
      <c r="A40" s="259"/>
      <c r="AK40" s="1133" t="s">
        <v>545</v>
      </c>
      <c r="AL40" s="1134"/>
      <c r="AM40" s="1134"/>
      <c r="AN40" s="1135"/>
      <c r="AO40" s="303">
        <v>-50870</v>
      </c>
      <c r="AP40" s="303">
        <v>-174212</v>
      </c>
      <c r="AQ40" s="304">
        <v>-136123</v>
      </c>
      <c r="AR40" s="305">
        <v>28</v>
      </c>
      <c r="AS40" s="302"/>
    </row>
    <row r="41" spans="1:46" ht="13.2" x14ac:dyDescent="0.2">
      <c r="A41" s="259"/>
      <c r="AK41" s="1139" t="s">
        <v>298</v>
      </c>
      <c r="AL41" s="1140"/>
      <c r="AM41" s="1140"/>
      <c r="AN41" s="1141"/>
      <c r="AO41" s="303">
        <v>19569</v>
      </c>
      <c r="AP41" s="303">
        <v>67017</v>
      </c>
      <c r="AQ41" s="304">
        <v>50405</v>
      </c>
      <c r="AR41" s="305">
        <v>33</v>
      </c>
      <c r="AS41" s="302"/>
    </row>
    <row r="42" spans="1:46" ht="13.2" x14ac:dyDescent="0.2">
      <c r="A42" s="259"/>
      <c r="AK42" s="308" t="s">
        <v>546</v>
      </c>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547</v>
      </c>
    </row>
    <row r="48" spans="1:46" ht="13.2" x14ac:dyDescent="0.2">
      <c r="A48" s="259"/>
      <c r="AK48" s="313" t="s">
        <v>548</v>
      </c>
      <c r="AL48" s="313"/>
      <c r="AM48" s="313"/>
      <c r="AN48" s="313"/>
      <c r="AO48" s="313"/>
      <c r="AP48" s="313"/>
      <c r="AQ48" s="314"/>
      <c r="AR48" s="313"/>
    </row>
    <row r="49" spans="1:44" ht="13.5" customHeight="1" x14ac:dyDescent="0.2">
      <c r="A49" s="259"/>
      <c r="AK49" s="315"/>
      <c r="AL49" s="316"/>
      <c r="AM49" s="1126" t="s">
        <v>515</v>
      </c>
      <c r="AN49" s="1128" t="s">
        <v>549</v>
      </c>
      <c r="AO49" s="1129"/>
      <c r="AP49" s="1129"/>
      <c r="AQ49" s="1129"/>
      <c r="AR49" s="1130"/>
    </row>
    <row r="50" spans="1:44" ht="13.2" x14ac:dyDescent="0.2">
      <c r="A50" s="259"/>
      <c r="AK50" s="317"/>
      <c r="AL50" s="318"/>
      <c r="AM50" s="1127"/>
      <c r="AN50" s="319" t="s">
        <v>550</v>
      </c>
      <c r="AO50" s="320" t="s">
        <v>551</v>
      </c>
      <c r="AP50" s="321" t="s">
        <v>552</v>
      </c>
      <c r="AQ50" s="322" t="s">
        <v>553</v>
      </c>
      <c r="AR50" s="323" t="s">
        <v>554</v>
      </c>
    </row>
    <row r="51" spans="1:44" ht="13.2" x14ac:dyDescent="0.2">
      <c r="A51" s="259"/>
      <c r="AK51" s="315" t="s">
        <v>555</v>
      </c>
      <c r="AL51" s="316"/>
      <c r="AM51" s="324">
        <v>386322</v>
      </c>
      <c r="AN51" s="325">
        <v>1218681</v>
      </c>
      <c r="AO51" s="326">
        <v>0.2</v>
      </c>
      <c r="AP51" s="327">
        <v>289738</v>
      </c>
      <c r="AQ51" s="328">
        <v>-8.6999999999999993</v>
      </c>
      <c r="AR51" s="329">
        <v>8.9</v>
      </c>
    </row>
    <row r="52" spans="1:44" ht="13.2" x14ac:dyDescent="0.2">
      <c r="A52" s="259"/>
      <c r="AK52" s="330"/>
      <c r="AL52" s="331" t="s">
        <v>556</v>
      </c>
      <c r="AM52" s="332">
        <v>114462</v>
      </c>
      <c r="AN52" s="333">
        <v>361079</v>
      </c>
      <c r="AO52" s="334">
        <v>-65.5</v>
      </c>
      <c r="AP52" s="335">
        <v>156238</v>
      </c>
      <c r="AQ52" s="336">
        <v>-4.9000000000000004</v>
      </c>
      <c r="AR52" s="337">
        <v>-60.6</v>
      </c>
    </row>
    <row r="53" spans="1:44" ht="13.2" x14ac:dyDescent="0.2">
      <c r="A53" s="259"/>
      <c r="AK53" s="315" t="s">
        <v>557</v>
      </c>
      <c r="AL53" s="316"/>
      <c r="AM53" s="324">
        <v>254635</v>
      </c>
      <c r="AN53" s="325">
        <v>800739</v>
      </c>
      <c r="AO53" s="326">
        <v>-34.299999999999997</v>
      </c>
      <c r="AP53" s="327">
        <v>316937</v>
      </c>
      <c r="AQ53" s="328">
        <v>9.4</v>
      </c>
      <c r="AR53" s="329">
        <v>-43.7</v>
      </c>
    </row>
    <row r="54" spans="1:44" ht="13.2" x14ac:dyDescent="0.2">
      <c r="A54" s="259"/>
      <c r="AK54" s="330"/>
      <c r="AL54" s="331" t="s">
        <v>556</v>
      </c>
      <c r="AM54" s="332">
        <v>240885</v>
      </c>
      <c r="AN54" s="333">
        <v>757500</v>
      </c>
      <c r="AO54" s="334">
        <v>109.8</v>
      </c>
      <c r="AP54" s="335">
        <v>199150</v>
      </c>
      <c r="AQ54" s="336">
        <v>27.5</v>
      </c>
      <c r="AR54" s="337">
        <v>82.3</v>
      </c>
    </row>
    <row r="55" spans="1:44" ht="13.2" x14ac:dyDescent="0.2">
      <c r="A55" s="259"/>
      <c r="AK55" s="315" t="s">
        <v>558</v>
      </c>
      <c r="AL55" s="316"/>
      <c r="AM55" s="324">
        <v>509358</v>
      </c>
      <c r="AN55" s="325">
        <v>1659147</v>
      </c>
      <c r="AO55" s="326">
        <v>107.2</v>
      </c>
      <c r="AP55" s="327">
        <v>332350</v>
      </c>
      <c r="AQ55" s="328">
        <v>4.9000000000000004</v>
      </c>
      <c r="AR55" s="329">
        <v>102.3</v>
      </c>
    </row>
    <row r="56" spans="1:44" ht="13.2" x14ac:dyDescent="0.2">
      <c r="A56" s="259"/>
      <c r="AK56" s="330"/>
      <c r="AL56" s="331" t="s">
        <v>556</v>
      </c>
      <c r="AM56" s="332">
        <v>481924</v>
      </c>
      <c r="AN56" s="333">
        <v>1569785</v>
      </c>
      <c r="AO56" s="334">
        <v>107.2</v>
      </c>
      <c r="AP56" s="335">
        <v>200453</v>
      </c>
      <c r="AQ56" s="336">
        <v>0.7</v>
      </c>
      <c r="AR56" s="337">
        <v>106.5</v>
      </c>
    </row>
    <row r="57" spans="1:44" ht="13.2" x14ac:dyDescent="0.2">
      <c r="A57" s="259"/>
      <c r="AK57" s="315" t="s">
        <v>559</v>
      </c>
      <c r="AL57" s="316"/>
      <c r="AM57" s="324">
        <v>231075</v>
      </c>
      <c r="AN57" s="325">
        <v>772826</v>
      </c>
      <c r="AO57" s="326">
        <v>-53.4</v>
      </c>
      <c r="AP57" s="327">
        <v>362690</v>
      </c>
      <c r="AQ57" s="328">
        <v>9.1</v>
      </c>
      <c r="AR57" s="329">
        <v>-62.5</v>
      </c>
    </row>
    <row r="58" spans="1:44" ht="13.2" x14ac:dyDescent="0.2">
      <c r="A58" s="259"/>
      <c r="AK58" s="330"/>
      <c r="AL58" s="331" t="s">
        <v>556</v>
      </c>
      <c r="AM58" s="332">
        <v>140366</v>
      </c>
      <c r="AN58" s="333">
        <v>469452</v>
      </c>
      <c r="AO58" s="334">
        <v>-70.099999999999994</v>
      </c>
      <c r="AP58" s="335">
        <v>172580</v>
      </c>
      <c r="AQ58" s="336">
        <v>-13.9</v>
      </c>
      <c r="AR58" s="337">
        <v>-56.2</v>
      </c>
    </row>
    <row r="59" spans="1:44" ht="13.2" x14ac:dyDescent="0.2">
      <c r="A59" s="259"/>
      <c r="AK59" s="315" t="s">
        <v>560</v>
      </c>
      <c r="AL59" s="316"/>
      <c r="AM59" s="324">
        <v>413994</v>
      </c>
      <c r="AN59" s="325">
        <v>1417788</v>
      </c>
      <c r="AO59" s="326">
        <v>83.5</v>
      </c>
      <c r="AP59" s="327">
        <v>296093</v>
      </c>
      <c r="AQ59" s="328">
        <v>-18.399999999999999</v>
      </c>
      <c r="AR59" s="329">
        <v>101.9</v>
      </c>
    </row>
    <row r="60" spans="1:44" ht="13.2" x14ac:dyDescent="0.2">
      <c r="A60" s="259"/>
      <c r="AK60" s="330"/>
      <c r="AL60" s="331" t="s">
        <v>556</v>
      </c>
      <c r="AM60" s="332">
        <v>159789</v>
      </c>
      <c r="AN60" s="333">
        <v>547223</v>
      </c>
      <c r="AO60" s="334">
        <v>16.600000000000001</v>
      </c>
      <c r="AP60" s="335">
        <v>140545</v>
      </c>
      <c r="AQ60" s="336">
        <v>-18.600000000000001</v>
      </c>
      <c r="AR60" s="337">
        <v>35.200000000000003</v>
      </c>
    </row>
    <row r="61" spans="1:44" ht="13.2" x14ac:dyDescent="0.2">
      <c r="A61" s="259"/>
      <c r="AK61" s="315" t="s">
        <v>561</v>
      </c>
      <c r="AL61" s="338"/>
      <c r="AM61" s="324">
        <v>359077</v>
      </c>
      <c r="AN61" s="325">
        <v>1173836</v>
      </c>
      <c r="AO61" s="326">
        <v>20.6</v>
      </c>
      <c r="AP61" s="327">
        <v>319562</v>
      </c>
      <c r="AQ61" s="339">
        <v>-0.7</v>
      </c>
      <c r="AR61" s="329">
        <v>21.3</v>
      </c>
    </row>
    <row r="62" spans="1:44" ht="13.2" x14ac:dyDescent="0.2">
      <c r="A62" s="259"/>
      <c r="AK62" s="330"/>
      <c r="AL62" s="331" t="s">
        <v>556</v>
      </c>
      <c r="AM62" s="332">
        <v>227485</v>
      </c>
      <c r="AN62" s="333">
        <v>741008</v>
      </c>
      <c r="AO62" s="334">
        <v>19.600000000000001</v>
      </c>
      <c r="AP62" s="335">
        <v>173793</v>
      </c>
      <c r="AQ62" s="336">
        <v>-1.8</v>
      </c>
      <c r="AR62" s="337">
        <v>21.4</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W6fFZAsbxtNck6ZJ2MAaCwoiDPT+MP+jMMZQxQGRPOKiUlg1SkPmwYkoCPQzarK9MC6M6W+tO8TaPZGDTVOyYw==" saltValue="/EEAR5RH0FV8Yy6hRHpr8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563</v>
      </c>
    </row>
    <row r="121" spans="125:125" ht="13.5" hidden="1" customHeight="1" x14ac:dyDescent="0.2">
      <c r="DU121" s="253"/>
    </row>
  </sheetData>
  <sheetProtection algorithmName="SHA-512" hashValue="8ETcvALN+rBKiJ8H261pKjLIVN0PqJ7i3jsTsSrggDyq4p0wYY7dGPCc0x50lfLkuQ37DGmRLRLVpnBgwxfQYg==" saltValue="3kv0oASDpeShFbzk4YciE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564</v>
      </c>
    </row>
  </sheetData>
  <sheetProtection algorithmName="SHA-512" hashValue="v6h+uwTE97dBuEaNc1UIIUkvvYdTSU4QLTUU6KYq5rQjGeTWHwWHtBcjolPBSZUHvxmdNrUIdlJxmLV6lTyL7Q==" saltValue="zAG+U3L60QUdAjb3Ydg7f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565</v>
      </c>
      <c r="G46" s="8" t="s">
        <v>566</v>
      </c>
      <c r="H46" s="8" t="s">
        <v>567</v>
      </c>
      <c r="I46" s="8" t="s">
        <v>568</v>
      </c>
      <c r="J46" s="9" t="s">
        <v>569</v>
      </c>
    </row>
    <row r="47" spans="2:10" ht="57.75" customHeight="1" x14ac:dyDescent="0.2">
      <c r="B47" s="10"/>
      <c r="C47" s="1152" t="s">
        <v>3</v>
      </c>
      <c r="D47" s="1152"/>
      <c r="E47" s="1153"/>
      <c r="F47" s="11">
        <v>327.52</v>
      </c>
      <c r="G47" s="12">
        <v>416.45</v>
      </c>
      <c r="H47" s="12">
        <v>309.06</v>
      </c>
      <c r="I47" s="12">
        <v>227.83</v>
      </c>
      <c r="J47" s="13">
        <v>235.1</v>
      </c>
    </row>
    <row r="48" spans="2:10" ht="57.75" customHeight="1" x14ac:dyDescent="0.2">
      <c r="B48" s="14"/>
      <c r="C48" s="1154" t="s">
        <v>4</v>
      </c>
      <c r="D48" s="1154"/>
      <c r="E48" s="1155"/>
      <c r="F48" s="15">
        <v>10.83</v>
      </c>
      <c r="G48" s="16">
        <v>14.82</v>
      </c>
      <c r="H48" s="16">
        <v>5.43</v>
      </c>
      <c r="I48" s="16">
        <v>27.89</v>
      </c>
      <c r="J48" s="17">
        <v>22.54</v>
      </c>
    </row>
    <row r="49" spans="2:10" ht="57.75" customHeight="1" thickBot="1" x14ac:dyDescent="0.25">
      <c r="B49" s="18"/>
      <c r="C49" s="1156" t="s">
        <v>5</v>
      </c>
      <c r="D49" s="1156"/>
      <c r="E49" s="1157"/>
      <c r="F49" s="19">
        <v>44.35</v>
      </c>
      <c r="G49" s="20">
        <v>93.91</v>
      </c>
      <c r="H49" s="20" t="s">
        <v>570</v>
      </c>
      <c r="I49" s="20" t="s">
        <v>571</v>
      </c>
      <c r="J49" s="21">
        <v>0.54</v>
      </c>
    </row>
    <row r="50" spans="2:10" ht="13.2" x14ac:dyDescent="0.2"/>
  </sheetData>
  <sheetProtection algorithmName="SHA-512" hashValue="C8cQr7vWBmoJBL4RBaBiquyJzI87ZFrLNcb153i5F7Gys0w5NSDHXqR0VY+DtVe0xtNByLEIJcpxH4L8zodPvA==" saltValue="lB2rLDQpZh3hTuorjiDie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木村　優太</cp:lastModifiedBy>
  <cp:lastPrinted>2024-03-12T04:38:28Z</cp:lastPrinted>
  <dcterms:created xsi:type="dcterms:W3CDTF">2024-02-05T00:58:34Z</dcterms:created>
  <dcterms:modified xsi:type="dcterms:W3CDTF">2025-09-28T07:22:31Z</dcterms:modified>
  <cp:category/>
</cp:coreProperties>
</file>